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9dc4f7dfa65191/Documents/"/>
    </mc:Choice>
  </mc:AlternateContent>
  <xr:revisionPtr revIDLastSave="3" documentId="8_{44AF1028-4285-4A37-98D0-5E4B5D521A61}" xr6:coauthVersionLast="47" xr6:coauthVersionMax="47" xr10:uidLastSave="{090E3D60-7743-4201-94CE-10D9B24DB4F6}"/>
  <bookViews>
    <workbookView xWindow="-110" yWindow="-110" windowWidth="19420" windowHeight="10560" xr2:uid="{D7259969-08AA-438F-AA98-43054D227CDF}"/>
  </bookViews>
  <sheets>
    <sheet name="Draft" sheetId="4" r:id="rId1"/>
    <sheet name="Draft 2" sheetId="7" r:id="rId2"/>
    <sheet name="Sheet1" sheetId="8" r:id="rId3"/>
  </sheets>
  <calcPr calcId="191029" calcMode="manual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" i="7" l="1"/>
  <c r="AF5" i="7"/>
  <c r="AJ5" i="7"/>
  <c r="AJ8" i="7"/>
  <c r="AI8" i="7"/>
  <c r="EY5" i="7"/>
  <c r="EY6" i="7"/>
  <c r="EY7" i="7"/>
  <c r="EY8" i="7"/>
  <c r="EY9" i="7"/>
  <c r="EY10" i="7"/>
  <c r="EY11" i="7"/>
  <c r="EY12" i="7"/>
  <c r="EY13" i="7"/>
  <c r="EY14" i="7"/>
  <c r="EY15" i="7"/>
  <c r="EY16" i="7"/>
  <c r="EY17" i="7"/>
  <c r="EY18" i="7"/>
  <c r="EY19" i="7"/>
  <c r="EY20" i="7"/>
  <c r="EY21" i="7"/>
  <c r="EY22" i="7"/>
  <c r="EY23" i="7"/>
  <c r="EY24" i="7"/>
  <c r="EY25" i="7"/>
  <c r="EY26" i="7"/>
  <c r="EY27" i="7"/>
  <c r="EY28" i="7"/>
  <c r="EY29" i="7"/>
  <c r="EY30" i="7"/>
  <c r="EY31" i="7"/>
  <c r="EY32" i="7"/>
  <c r="EY33" i="7"/>
  <c r="EY34" i="7"/>
  <c r="EY35" i="7"/>
  <c r="EY36" i="7"/>
  <c r="EY37" i="7"/>
  <c r="EY38" i="7"/>
  <c r="EY39" i="7"/>
  <c r="EY40" i="7"/>
  <c r="EY41" i="7"/>
  <c r="EY42" i="7"/>
  <c r="EY43" i="7"/>
  <c r="EY44" i="7"/>
  <c r="EY45" i="7"/>
  <c r="EY46" i="7"/>
  <c r="EY47" i="7"/>
  <c r="EY48" i="7"/>
  <c r="EY49" i="7"/>
  <c r="EY50" i="7"/>
  <c r="EY51" i="7"/>
  <c r="EY52" i="7"/>
  <c r="EY53" i="7"/>
  <c r="EY54" i="7"/>
  <c r="EY55" i="7"/>
  <c r="EY56" i="7"/>
  <c r="EY57" i="7"/>
  <c r="EY58" i="7"/>
  <c r="EY59" i="7"/>
  <c r="EY60" i="7"/>
  <c r="EY61" i="7"/>
  <c r="EY62" i="7"/>
  <c r="EY63" i="7"/>
  <c r="EY64" i="7"/>
  <c r="EY65" i="7"/>
  <c r="EY66" i="7"/>
  <c r="EY67" i="7"/>
  <c r="EY68" i="7"/>
  <c r="EY69" i="7"/>
  <c r="EY70" i="7"/>
  <c r="EY71" i="7"/>
  <c r="ES6" i="7"/>
  <c r="ES7" i="7"/>
  <c r="ES8" i="7"/>
  <c r="ES9" i="7"/>
  <c r="ES10" i="7"/>
  <c r="ES11" i="7"/>
  <c r="ES12" i="7"/>
  <c r="ES13" i="7"/>
  <c r="ES14" i="7"/>
  <c r="ES15" i="7"/>
  <c r="ES16" i="7"/>
  <c r="ES17" i="7"/>
  <c r="ES18" i="7"/>
  <c r="ES19" i="7"/>
  <c r="ES20" i="7"/>
  <c r="ES21" i="7"/>
  <c r="ES22" i="7"/>
  <c r="ES23" i="7"/>
  <c r="ES24" i="7"/>
  <c r="ES25" i="7"/>
  <c r="ES26" i="7"/>
  <c r="ES27" i="7"/>
  <c r="ES28" i="7"/>
  <c r="ES29" i="7"/>
  <c r="ES30" i="7"/>
  <c r="ES31" i="7"/>
  <c r="ES32" i="7"/>
  <c r="ES33" i="7"/>
  <c r="ES34" i="7"/>
  <c r="ES35" i="7"/>
  <c r="ES36" i="7"/>
  <c r="ES37" i="7"/>
  <c r="ES38" i="7"/>
  <c r="ES39" i="7"/>
  <c r="ES40" i="7"/>
  <c r="ES41" i="7"/>
  <c r="ES42" i="7"/>
  <c r="ES43" i="7"/>
  <c r="ES44" i="7"/>
  <c r="ES45" i="7"/>
  <c r="ES46" i="7"/>
  <c r="ES47" i="7"/>
  <c r="ES48" i="7"/>
  <c r="ES49" i="7"/>
  <c r="ES50" i="7"/>
  <c r="ES51" i="7"/>
  <c r="ES52" i="7"/>
  <c r="ES53" i="7"/>
  <c r="ES54" i="7"/>
  <c r="ES55" i="7"/>
  <c r="ES56" i="7"/>
  <c r="ES57" i="7"/>
  <c r="ES58" i="7"/>
  <c r="ES59" i="7"/>
  <c r="ES60" i="7"/>
  <c r="ES61" i="7"/>
  <c r="ES62" i="7"/>
  <c r="ES63" i="7"/>
  <c r="ES64" i="7"/>
  <c r="ES65" i="7"/>
  <c r="ES66" i="7"/>
  <c r="ES67" i="7"/>
  <c r="ES68" i="7"/>
  <c r="ES69" i="7"/>
  <c r="ES70" i="7"/>
  <c r="ES71" i="7"/>
  <c r="ES5" i="7"/>
  <c r="EM6" i="7"/>
  <c r="EM7" i="7"/>
  <c r="EM8" i="7"/>
  <c r="EM9" i="7"/>
  <c r="EM10" i="7"/>
  <c r="EM11" i="7"/>
  <c r="EM12" i="7"/>
  <c r="EM13" i="7"/>
  <c r="EM14" i="7"/>
  <c r="EM15" i="7"/>
  <c r="EM16" i="7"/>
  <c r="EM17" i="7"/>
  <c r="EM18" i="7"/>
  <c r="EM19" i="7"/>
  <c r="EM20" i="7"/>
  <c r="EM21" i="7"/>
  <c r="EM22" i="7"/>
  <c r="EM23" i="7"/>
  <c r="EM24" i="7"/>
  <c r="EM25" i="7"/>
  <c r="EM26" i="7"/>
  <c r="EM27" i="7"/>
  <c r="EM28" i="7"/>
  <c r="EM29" i="7"/>
  <c r="EM30" i="7"/>
  <c r="EM31" i="7"/>
  <c r="EM32" i="7"/>
  <c r="EM33" i="7"/>
  <c r="EM34" i="7"/>
  <c r="EM35" i="7"/>
  <c r="EM36" i="7"/>
  <c r="EM37" i="7"/>
  <c r="EM38" i="7"/>
  <c r="EM39" i="7"/>
  <c r="EM40" i="7"/>
  <c r="EM41" i="7"/>
  <c r="EM42" i="7"/>
  <c r="EM43" i="7"/>
  <c r="EM44" i="7"/>
  <c r="EM45" i="7"/>
  <c r="EM46" i="7"/>
  <c r="EM47" i="7"/>
  <c r="EM48" i="7"/>
  <c r="EM49" i="7"/>
  <c r="EM50" i="7"/>
  <c r="EM51" i="7"/>
  <c r="EM52" i="7"/>
  <c r="EM53" i="7"/>
  <c r="EM54" i="7"/>
  <c r="EM55" i="7"/>
  <c r="EM56" i="7"/>
  <c r="EM57" i="7"/>
  <c r="EM58" i="7"/>
  <c r="EM59" i="7"/>
  <c r="EM60" i="7"/>
  <c r="EM61" i="7"/>
  <c r="EM62" i="7"/>
  <c r="EM63" i="7"/>
  <c r="EM64" i="7"/>
  <c r="EM65" i="7"/>
  <c r="EM66" i="7"/>
  <c r="EM67" i="7"/>
  <c r="EM68" i="7"/>
  <c r="EM69" i="7"/>
  <c r="EM70" i="7"/>
  <c r="EM71" i="7"/>
  <c r="EM5" i="7"/>
  <c r="EG5" i="7"/>
  <c r="EG6" i="7"/>
  <c r="EG7" i="7"/>
  <c r="EG8" i="7"/>
  <c r="EG9" i="7"/>
  <c r="EG10" i="7"/>
  <c r="EG11" i="7"/>
  <c r="EG12" i="7"/>
  <c r="EG13" i="7"/>
  <c r="EG14" i="7"/>
  <c r="EG15" i="7"/>
  <c r="EG16" i="7"/>
  <c r="EG17" i="7"/>
  <c r="EG18" i="7"/>
  <c r="EG19" i="7"/>
  <c r="EG20" i="7"/>
  <c r="EG21" i="7"/>
  <c r="EG22" i="7"/>
  <c r="EG23" i="7"/>
  <c r="EG24" i="7"/>
  <c r="EG25" i="7"/>
  <c r="EG26" i="7"/>
  <c r="EG27" i="7"/>
  <c r="EG28" i="7"/>
  <c r="EG29" i="7"/>
  <c r="EG30" i="7"/>
  <c r="EG31" i="7"/>
  <c r="EG32" i="7"/>
  <c r="EG33" i="7"/>
  <c r="EG34" i="7"/>
  <c r="EG35" i="7"/>
  <c r="EG36" i="7"/>
  <c r="EG37" i="7"/>
  <c r="EG38" i="7"/>
  <c r="EG39" i="7"/>
  <c r="EG40" i="7"/>
  <c r="EG41" i="7"/>
  <c r="EG42" i="7"/>
  <c r="EG43" i="7"/>
  <c r="EG44" i="7"/>
  <c r="EG45" i="7"/>
  <c r="EG46" i="7"/>
  <c r="EG47" i="7"/>
  <c r="EG48" i="7"/>
  <c r="EG49" i="7"/>
  <c r="EG50" i="7"/>
  <c r="EG51" i="7"/>
  <c r="EG52" i="7"/>
  <c r="EG53" i="7"/>
  <c r="EG54" i="7"/>
  <c r="EG55" i="7"/>
  <c r="EG56" i="7"/>
  <c r="EG57" i="7"/>
  <c r="EG58" i="7"/>
  <c r="EG59" i="7"/>
  <c r="EG60" i="7"/>
  <c r="EG61" i="7"/>
  <c r="EG62" i="7"/>
  <c r="EG63" i="7"/>
  <c r="EG64" i="7"/>
  <c r="EG65" i="7"/>
  <c r="EG66" i="7"/>
  <c r="EG67" i="7"/>
  <c r="EG68" i="7"/>
  <c r="EG69" i="7"/>
  <c r="EG70" i="7"/>
  <c r="EG71" i="7"/>
  <c r="EA6" i="7"/>
  <c r="EA7" i="7"/>
  <c r="EA8" i="7"/>
  <c r="EA9" i="7"/>
  <c r="EA10" i="7"/>
  <c r="EA11" i="7"/>
  <c r="EA12" i="7"/>
  <c r="EA13" i="7"/>
  <c r="EA14" i="7"/>
  <c r="EA15" i="7"/>
  <c r="EA16" i="7"/>
  <c r="EA17" i="7"/>
  <c r="EA18" i="7"/>
  <c r="EA19" i="7"/>
  <c r="EA20" i="7"/>
  <c r="EA21" i="7"/>
  <c r="EA22" i="7"/>
  <c r="EA23" i="7"/>
  <c r="EA24" i="7"/>
  <c r="EA25" i="7"/>
  <c r="EA26" i="7"/>
  <c r="EA27" i="7"/>
  <c r="EA28" i="7"/>
  <c r="EA29" i="7"/>
  <c r="EA30" i="7"/>
  <c r="EA31" i="7"/>
  <c r="EA32" i="7"/>
  <c r="EA33" i="7"/>
  <c r="EA34" i="7"/>
  <c r="EA35" i="7"/>
  <c r="EA36" i="7"/>
  <c r="EA37" i="7"/>
  <c r="EA38" i="7"/>
  <c r="EA39" i="7"/>
  <c r="EA40" i="7"/>
  <c r="EA41" i="7"/>
  <c r="EA42" i="7"/>
  <c r="EA43" i="7"/>
  <c r="EA44" i="7"/>
  <c r="EA45" i="7"/>
  <c r="EA46" i="7"/>
  <c r="EA47" i="7"/>
  <c r="EA48" i="7"/>
  <c r="EA49" i="7"/>
  <c r="EA50" i="7"/>
  <c r="EA51" i="7"/>
  <c r="EA52" i="7"/>
  <c r="EA53" i="7"/>
  <c r="EA54" i="7"/>
  <c r="EA55" i="7"/>
  <c r="EA56" i="7"/>
  <c r="EA57" i="7"/>
  <c r="EA58" i="7"/>
  <c r="EA59" i="7"/>
  <c r="EA60" i="7"/>
  <c r="EA61" i="7"/>
  <c r="EA62" i="7"/>
  <c r="EA63" i="7"/>
  <c r="EA64" i="7"/>
  <c r="EA65" i="7"/>
  <c r="EA66" i="7"/>
  <c r="EA67" i="7"/>
  <c r="EA68" i="7"/>
  <c r="EA69" i="7"/>
  <c r="EA70" i="7"/>
  <c r="EA71" i="7"/>
  <c r="EA5" i="7"/>
  <c r="DU6" i="7"/>
  <c r="DU7" i="7"/>
  <c r="DU8" i="7"/>
  <c r="DU9" i="7"/>
  <c r="DU10" i="7"/>
  <c r="DU11" i="7"/>
  <c r="DU12" i="7"/>
  <c r="DU13" i="7"/>
  <c r="DU14" i="7"/>
  <c r="DU15" i="7"/>
  <c r="DU16" i="7"/>
  <c r="DU17" i="7"/>
  <c r="DU18" i="7"/>
  <c r="DU19" i="7"/>
  <c r="DU20" i="7"/>
  <c r="DU21" i="7"/>
  <c r="DU22" i="7"/>
  <c r="DU23" i="7"/>
  <c r="DU24" i="7"/>
  <c r="DU25" i="7"/>
  <c r="DU26" i="7"/>
  <c r="DU27" i="7"/>
  <c r="DU28" i="7"/>
  <c r="DU29" i="7"/>
  <c r="DU30" i="7"/>
  <c r="DU31" i="7"/>
  <c r="DU32" i="7"/>
  <c r="DU33" i="7"/>
  <c r="DU34" i="7"/>
  <c r="DU35" i="7"/>
  <c r="DU36" i="7"/>
  <c r="DU37" i="7"/>
  <c r="DU38" i="7"/>
  <c r="DU39" i="7"/>
  <c r="DU40" i="7"/>
  <c r="DU41" i="7"/>
  <c r="DU42" i="7"/>
  <c r="DU43" i="7"/>
  <c r="DU44" i="7"/>
  <c r="DU45" i="7"/>
  <c r="DU46" i="7"/>
  <c r="DU47" i="7"/>
  <c r="DU48" i="7"/>
  <c r="DU49" i="7"/>
  <c r="DU50" i="7"/>
  <c r="DU51" i="7"/>
  <c r="DU52" i="7"/>
  <c r="DU53" i="7"/>
  <c r="DU54" i="7"/>
  <c r="DU55" i="7"/>
  <c r="DU56" i="7"/>
  <c r="DU57" i="7"/>
  <c r="DU58" i="7"/>
  <c r="DU59" i="7"/>
  <c r="DU60" i="7"/>
  <c r="DU61" i="7"/>
  <c r="DU62" i="7"/>
  <c r="DU63" i="7"/>
  <c r="DU64" i="7"/>
  <c r="DU65" i="7"/>
  <c r="DU66" i="7"/>
  <c r="DU67" i="7"/>
  <c r="DU68" i="7"/>
  <c r="DU69" i="7"/>
  <c r="DU70" i="7"/>
  <c r="DU71" i="7"/>
  <c r="DU5" i="7"/>
  <c r="DN6" i="7"/>
  <c r="DN7" i="7"/>
  <c r="DN8" i="7"/>
  <c r="DN9" i="7"/>
  <c r="DN10" i="7"/>
  <c r="DN11" i="7"/>
  <c r="DN12" i="7"/>
  <c r="DN13" i="7"/>
  <c r="DN14" i="7"/>
  <c r="DN15" i="7"/>
  <c r="DN16" i="7"/>
  <c r="DN17" i="7"/>
  <c r="DN18" i="7"/>
  <c r="DN19" i="7"/>
  <c r="DN20" i="7"/>
  <c r="DN21" i="7"/>
  <c r="DN22" i="7"/>
  <c r="DN23" i="7"/>
  <c r="DN24" i="7"/>
  <c r="DN25" i="7"/>
  <c r="DN26" i="7"/>
  <c r="DN27" i="7"/>
  <c r="DN28" i="7"/>
  <c r="DN29" i="7"/>
  <c r="DN30" i="7"/>
  <c r="DN31" i="7"/>
  <c r="DN32" i="7"/>
  <c r="DN33" i="7"/>
  <c r="DN34" i="7"/>
  <c r="DN35" i="7"/>
  <c r="DN36" i="7"/>
  <c r="DN37" i="7"/>
  <c r="DN38" i="7"/>
  <c r="DN39" i="7"/>
  <c r="DN40" i="7"/>
  <c r="DN41" i="7"/>
  <c r="DN42" i="7"/>
  <c r="DN43" i="7"/>
  <c r="DN44" i="7"/>
  <c r="DN45" i="7"/>
  <c r="DN46" i="7"/>
  <c r="DN47" i="7"/>
  <c r="DN48" i="7"/>
  <c r="DN49" i="7"/>
  <c r="DN50" i="7"/>
  <c r="DN51" i="7"/>
  <c r="DN52" i="7"/>
  <c r="DN53" i="7"/>
  <c r="DN54" i="7"/>
  <c r="DN55" i="7"/>
  <c r="DN56" i="7"/>
  <c r="DN57" i="7"/>
  <c r="DN58" i="7"/>
  <c r="DN59" i="7"/>
  <c r="DN60" i="7"/>
  <c r="DN61" i="7"/>
  <c r="DN62" i="7"/>
  <c r="DN63" i="7"/>
  <c r="DN64" i="7"/>
  <c r="DN65" i="7"/>
  <c r="DN66" i="7"/>
  <c r="DN67" i="7"/>
  <c r="DN68" i="7"/>
  <c r="DN69" i="7"/>
  <c r="DN70" i="7"/>
  <c r="DN71" i="7"/>
  <c r="DN5" i="7"/>
  <c r="DB6" i="7"/>
  <c r="DB7" i="7"/>
  <c r="DB8" i="7"/>
  <c r="DB9" i="7"/>
  <c r="DB10" i="7"/>
  <c r="DB11" i="7"/>
  <c r="DB12" i="7"/>
  <c r="DB13" i="7"/>
  <c r="DB14" i="7"/>
  <c r="DB15" i="7"/>
  <c r="DB16" i="7"/>
  <c r="DB17" i="7"/>
  <c r="DB18" i="7"/>
  <c r="DB19" i="7"/>
  <c r="DB20" i="7"/>
  <c r="DB21" i="7"/>
  <c r="DB22" i="7"/>
  <c r="DB23" i="7"/>
  <c r="DB24" i="7"/>
  <c r="DB25" i="7"/>
  <c r="DB26" i="7"/>
  <c r="DB27" i="7"/>
  <c r="DB28" i="7"/>
  <c r="DB29" i="7"/>
  <c r="DB30" i="7"/>
  <c r="DB31" i="7"/>
  <c r="DB32" i="7"/>
  <c r="DB33" i="7"/>
  <c r="DB34" i="7"/>
  <c r="DB35" i="7"/>
  <c r="DB36" i="7"/>
  <c r="DB37" i="7"/>
  <c r="DB38" i="7"/>
  <c r="DB39" i="7"/>
  <c r="DB40" i="7"/>
  <c r="DB41" i="7"/>
  <c r="DB42" i="7"/>
  <c r="DB43" i="7"/>
  <c r="DB44" i="7"/>
  <c r="DB45" i="7"/>
  <c r="DB46" i="7"/>
  <c r="DB47" i="7"/>
  <c r="DB48" i="7"/>
  <c r="DB49" i="7"/>
  <c r="DB50" i="7"/>
  <c r="DB51" i="7"/>
  <c r="DB52" i="7"/>
  <c r="DB53" i="7"/>
  <c r="DB54" i="7"/>
  <c r="DB55" i="7"/>
  <c r="DB56" i="7"/>
  <c r="DB57" i="7"/>
  <c r="DB58" i="7"/>
  <c r="DB59" i="7"/>
  <c r="DB60" i="7"/>
  <c r="DB61" i="7"/>
  <c r="DB62" i="7"/>
  <c r="DB63" i="7"/>
  <c r="DB64" i="7"/>
  <c r="DB65" i="7"/>
  <c r="DB66" i="7"/>
  <c r="DB67" i="7"/>
  <c r="DB68" i="7"/>
  <c r="DB69" i="7"/>
  <c r="DB70" i="7"/>
  <c r="DB71" i="7"/>
  <c r="DB5" i="7"/>
  <c r="DH6" i="7"/>
  <c r="DH7" i="7"/>
  <c r="DH8" i="7"/>
  <c r="DH9" i="7"/>
  <c r="DH10" i="7"/>
  <c r="DH11" i="7"/>
  <c r="DH12" i="7"/>
  <c r="DH13" i="7"/>
  <c r="DH14" i="7"/>
  <c r="DH15" i="7"/>
  <c r="DH16" i="7"/>
  <c r="DH17" i="7"/>
  <c r="DH18" i="7"/>
  <c r="DH19" i="7"/>
  <c r="DH20" i="7"/>
  <c r="DH21" i="7"/>
  <c r="DH22" i="7"/>
  <c r="DH23" i="7"/>
  <c r="DH24" i="7"/>
  <c r="DH25" i="7"/>
  <c r="DH26" i="7"/>
  <c r="DH27" i="7"/>
  <c r="DH28" i="7"/>
  <c r="DH29" i="7"/>
  <c r="DH30" i="7"/>
  <c r="DH31" i="7"/>
  <c r="DH32" i="7"/>
  <c r="DH33" i="7"/>
  <c r="DH34" i="7"/>
  <c r="DH35" i="7"/>
  <c r="DH36" i="7"/>
  <c r="DH37" i="7"/>
  <c r="DH38" i="7"/>
  <c r="DH39" i="7"/>
  <c r="DH40" i="7"/>
  <c r="DH41" i="7"/>
  <c r="DH42" i="7"/>
  <c r="DH43" i="7"/>
  <c r="DH44" i="7"/>
  <c r="DH45" i="7"/>
  <c r="DH46" i="7"/>
  <c r="DH47" i="7"/>
  <c r="DH48" i="7"/>
  <c r="DH49" i="7"/>
  <c r="DH50" i="7"/>
  <c r="DH51" i="7"/>
  <c r="DH52" i="7"/>
  <c r="DH53" i="7"/>
  <c r="DH54" i="7"/>
  <c r="DH55" i="7"/>
  <c r="DH56" i="7"/>
  <c r="DH57" i="7"/>
  <c r="DH58" i="7"/>
  <c r="DH59" i="7"/>
  <c r="DH60" i="7"/>
  <c r="DH61" i="7"/>
  <c r="DH62" i="7"/>
  <c r="DH63" i="7"/>
  <c r="DH64" i="7"/>
  <c r="DH65" i="7"/>
  <c r="DH66" i="7"/>
  <c r="DH67" i="7"/>
  <c r="DH68" i="7"/>
  <c r="DH69" i="7"/>
  <c r="DH70" i="7"/>
  <c r="DH71" i="7"/>
  <c r="DH5" i="7"/>
  <c r="CV6" i="7"/>
  <c r="CV7" i="7"/>
  <c r="CV8" i="7"/>
  <c r="CV9" i="7"/>
  <c r="CV10" i="7"/>
  <c r="CV11" i="7"/>
  <c r="CV12" i="7"/>
  <c r="CV13" i="7"/>
  <c r="CV14" i="7"/>
  <c r="CV15" i="7"/>
  <c r="CV16" i="7"/>
  <c r="CV17" i="7"/>
  <c r="CV18" i="7"/>
  <c r="CV19" i="7"/>
  <c r="CV20" i="7"/>
  <c r="CV21" i="7"/>
  <c r="CV22" i="7"/>
  <c r="CV23" i="7"/>
  <c r="CV24" i="7"/>
  <c r="CV25" i="7"/>
  <c r="CV26" i="7"/>
  <c r="CV27" i="7"/>
  <c r="CV28" i="7"/>
  <c r="CV29" i="7"/>
  <c r="CV30" i="7"/>
  <c r="CV31" i="7"/>
  <c r="CV32" i="7"/>
  <c r="CV33" i="7"/>
  <c r="CV34" i="7"/>
  <c r="CV35" i="7"/>
  <c r="CV36" i="7"/>
  <c r="CV37" i="7"/>
  <c r="CV38" i="7"/>
  <c r="CV39" i="7"/>
  <c r="CV40" i="7"/>
  <c r="CV41" i="7"/>
  <c r="CV42" i="7"/>
  <c r="CV43" i="7"/>
  <c r="CV44" i="7"/>
  <c r="CV45" i="7"/>
  <c r="CV46" i="7"/>
  <c r="CV47" i="7"/>
  <c r="CV48" i="7"/>
  <c r="CV49" i="7"/>
  <c r="CV50" i="7"/>
  <c r="CV51" i="7"/>
  <c r="CV52" i="7"/>
  <c r="CV53" i="7"/>
  <c r="CV54" i="7"/>
  <c r="CV55" i="7"/>
  <c r="CV56" i="7"/>
  <c r="CV57" i="7"/>
  <c r="CV58" i="7"/>
  <c r="CV59" i="7"/>
  <c r="CV60" i="7"/>
  <c r="CV61" i="7"/>
  <c r="CV62" i="7"/>
  <c r="CV63" i="7"/>
  <c r="CV64" i="7"/>
  <c r="CV65" i="7"/>
  <c r="CV66" i="7"/>
  <c r="CV67" i="7"/>
  <c r="CV68" i="7"/>
  <c r="CV69" i="7"/>
  <c r="CV70" i="7"/>
  <c r="CV71" i="7"/>
  <c r="CV5" i="7"/>
  <c r="CP6" i="7"/>
  <c r="CP7" i="7"/>
  <c r="CP8" i="7"/>
  <c r="CP9" i="7"/>
  <c r="CP10" i="7"/>
  <c r="CP11" i="7"/>
  <c r="CP12" i="7"/>
  <c r="CP13" i="7"/>
  <c r="CP14" i="7"/>
  <c r="CP15" i="7"/>
  <c r="CP16" i="7"/>
  <c r="CP17" i="7"/>
  <c r="CP18" i="7"/>
  <c r="CP19" i="7"/>
  <c r="CP20" i="7"/>
  <c r="CP21" i="7"/>
  <c r="CP22" i="7"/>
  <c r="CP23" i="7"/>
  <c r="CP24" i="7"/>
  <c r="CP25" i="7"/>
  <c r="CP26" i="7"/>
  <c r="CP27" i="7"/>
  <c r="CP28" i="7"/>
  <c r="CP29" i="7"/>
  <c r="CP30" i="7"/>
  <c r="CP31" i="7"/>
  <c r="CP32" i="7"/>
  <c r="CP33" i="7"/>
  <c r="CP34" i="7"/>
  <c r="CP35" i="7"/>
  <c r="CP36" i="7"/>
  <c r="CP37" i="7"/>
  <c r="CP38" i="7"/>
  <c r="CP39" i="7"/>
  <c r="CP40" i="7"/>
  <c r="CP41" i="7"/>
  <c r="CP42" i="7"/>
  <c r="CP43" i="7"/>
  <c r="CP44" i="7"/>
  <c r="CP45" i="7"/>
  <c r="CP46" i="7"/>
  <c r="CP47" i="7"/>
  <c r="CP48" i="7"/>
  <c r="CP49" i="7"/>
  <c r="CP50" i="7"/>
  <c r="CP51" i="7"/>
  <c r="CP52" i="7"/>
  <c r="CP53" i="7"/>
  <c r="CP54" i="7"/>
  <c r="CP55" i="7"/>
  <c r="CP56" i="7"/>
  <c r="CP57" i="7"/>
  <c r="CP58" i="7"/>
  <c r="CP59" i="7"/>
  <c r="CP60" i="7"/>
  <c r="CP61" i="7"/>
  <c r="CP62" i="7"/>
  <c r="CP63" i="7"/>
  <c r="CP64" i="7"/>
  <c r="CP65" i="7"/>
  <c r="CP66" i="7"/>
  <c r="CP67" i="7"/>
  <c r="CP68" i="7"/>
  <c r="CP69" i="7"/>
  <c r="CP70" i="7"/>
  <c r="CP71" i="7"/>
  <c r="CP5" i="7"/>
  <c r="CJ6" i="7"/>
  <c r="CJ7" i="7"/>
  <c r="CJ8" i="7"/>
  <c r="CJ9" i="7"/>
  <c r="CJ10" i="7"/>
  <c r="CJ11" i="7"/>
  <c r="CJ12" i="7"/>
  <c r="CJ13" i="7"/>
  <c r="CJ14" i="7"/>
  <c r="CJ15" i="7"/>
  <c r="CJ16" i="7"/>
  <c r="CJ17" i="7"/>
  <c r="CJ18" i="7"/>
  <c r="CJ19" i="7"/>
  <c r="CJ20" i="7"/>
  <c r="CJ21" i="7"/>
  <c r="CJ22" i="7"/>
  <c r="CJ23" i="7"/>
  <c r="CJ24" i="7"/>
  <c r="CJ25" i="7"/>
  <c r="CJ26" i="7"/>
  <c r="CJ27" i="7"/>
  <c r="CJ28" i="7"/>
  <c r="CJ29" i="7"/>
  <c r="CJ30" i="7"/>
  <c r="CJ31" i="7"/>
  <c r="CJ32" i="7"/>
  <c r="CJ33" i="7"/>
  <c r="CJ34" i="7"/>
  <c r="CJ35" i="7"/>
  <c r="CJ36" i="7"/>
  <c r="CJ37" i="7"/>
  <c r="CJ38" i="7"/>
  <c r="CJ39" i="7"/>
  <c r="CJ40" i="7"/>
  <c r="CJ41" i="7"/>
  <c r="CJ42" i="7"/>
  <c r="CJ43" i="7"/>
  <c r="CJ44" i="7"/>
  <c r="CJ45" i="7"/>
  <c r="CJ46" i="7"/>
  <c r="CJ47" i="7"/>
  <c r="CJ48" i="7"/>
  <c r="CJ49" i="7"/>
  <c r="CJ50" i="7"/>
  <c r="CJ51" i="7"/>
  <c r="CJ52" i="7"/>
  <c r="CJ53" i="7"/>
  <c r="CJ54" i="7"/>
  <c r="CJ55" i="7"/>
  <c r="CJ56" i="7"/>
  <c r="CJ57" i="7"/>
  <c r="CJ58" i="7"/>
  <c r="CJ59" i="7"/>
  <c r="CJ60" i="7"/>
  <c r="CJ61" i="7"/>
  <c r="CJ62" i="7"/>
  <c r="CJ63" i="7"/>
  <c r="CJ64" i="7"/>
  <c r="CJ65" i="7"/>
  <c r="CJ66" i="7"/>
  <c r="CJ67" i="7"/>
  <c r="CJ68" i="7"/>
  <c r="CJ69" i="7"/>
  <c r="CJ70" i="7"/>
  <c r="CJ71" i="7"/>
  <c r="CJ5" i="7"/>
  <c r="CD6" i="7"/>
  <c r="CD7" i="7"/>
  <c r="CD8" i="7"/>
  <c r="CD9" i="7"/>
  <c r="CD10" i="7"/>
  <c r="CD11" i="7"/>
  <c r="CD12" i="7"/>
  <c r="CD13" i="7"/>
  <c r="CD14" i="7"/>
  <c r="CD15" i="7"/>
  <c r="CD16" i="7"/>
  <c r="CD17" i="7"/>
  <c r="CD18" i="7"/>
  <c r="CD19" i="7"/>
  <c r="CD20" i="7"/>
  <c r="CD21" i="7"/>
  <c r="CD22" i="7"/>
  <c r="CD23" i="7"/>
  <c r="CD24" i="7"/>
  <c r="CD25" i="7"/>
  <c r="CD26" i="7"/>
  <c r="CD27" i="7"/>
  <c r="CD28" i="7"/>
  <c r="CD29" i="7"/>
  <c r="CD30" i="7"/>
  <c r="CD31" i="7"/>
  <c r="CD32" i="7"/>
  <c r="CD33" i="7"/>
  <c r="CD34" i="7"/>
  <c r="CD35" i="7"/>
  <c r="CD36" i="7"/>
  <c r="CD37" i="7"/>
  <c r="CD38" i="7"/>
  <c r="CD39" i="7"/>
  <c r="CD40" i="7"/>
  <c r="CD41" i="7"/>
  <c r="CD42" i="7"/>
  <c r="CD43" i="7"/>
  <c r="CD44" i="7"/>
  <c r="CD45" i="7"/>
  <c r="CD46" i="7"/>
  <c r="CD47" i="7"/>
  <c r="CD48" i="7"/>
  <c r="CD49" i="7"/>
  <c r="CD50" i="7"/>
  <c r="CD51" i="7"/>
  <c r="CD52" i="7"/>
  <c r="CD53" i="7"/>
  <c r="CD54" i="7"/>
  <c r="CD55" i="7"/>
  <c r="CD56" i="7"/>
  <c r="CD57" i="7"/>
  <c r="CD58" i="7"/>
  <c r="CD59" i="7"/>
  <c r="CD60" i="7"/>
  <c r="CD61" i="7"/>
  <c r="CD62" i="7"/>
  <c r="CD63" i="7"/>
  <c r="CD64" i="7"/>
  <c r="CD65" i="7"/>
  <c r="CD66" i="7"/>
  <c r="CD67" i="7"/>
  <c r="CD68" i="7"/>
  <c r="CD69" i="7"/>
  <c r="CD70" i="7"/>
  <c r="CD71" i="7"/>
  <c r="CD5" i="7"/>
  <c r="BX6" i="7"/>
  <c r="BX7" i="7"/>
  <c r="BX8" i="7"/>
  <c r="BX9" i="7"/>
  <c r="BX10" i="7"/>
  <c r="BX11" i="7"/>
  <c r="BX12" i="7"/>
  <c r="BX13" i="7"/>
  <c r="BX14" i="7"/>
  <c r="BX15" i="7"/>
  <c r="BX16" i="7"/>
  <c r="BX17" i="7"/>
  <c r="BX18" i="7"/>
  <c r="BX19" i="7"/>
  <c r="BX20" i="7"/>
  <c r="BX21" i="7"/>
  <c r="BX22" i="7"/>
  <c r="BX23" i="7"/>
  <c r="BX24" i="7"/>
  <c r="BX25" i="7"/>
  <c r="BX26" i="7"/>
  <c r="BX27" i="7"/>
  <c r="BX28" i="7"/>
  <c r="BX29" i="7"/>
  <c r="BX30" i="7"/>
  <c r="BX31" i="7"/>
  <c r="BX32" i="7"/>
  <c r="BX33" i="7"/>
  <c r="BX34" i="7"/>
  <c r="BX35" i="7"/>
  <c r="BX36" i="7"/>
  <c r="BX37" i="7"/>
  <c r="BX38" i="7"/>
  <c r="BX39" i="7"/>
  <c r="BX40" i="7"/>
  <c r="BX41" i="7"/>
  <c r="BX42" i="7"/>
  <c r="BX43" i="7"/>
  <c r="BX44" i="7"/>
  <c r="BX45" i="7"/>
  <c r="BX46" i="7"/>
  <c r="BX47" i="7"/>
  <c r="BX48" i="7"/>
  <c r="BX49" i="7"/>
  <c r="BX50" i="7"/>
  <c r="BX51" i="7"/>
  <c r="BX52" i="7"/>
  <c r="BX53" i="7"/>
  <c r="BX54" i="7"/>
  <c r="BX55" i="7"/>
  <c r="BX56" i="7"/>
  <c r="BX57" i="7"/>
  <c r="BX58" i="7"/>
  <c r="BX59" i="7"/>
  <c r="BX60" i="7"/>
  <c r="BX61" i="7"/>
  <c r="BX62" i="7"/>
  <c r="BX63" i="7"/>
  <c r="BX64" i="7"/>
  <c r="BX65" i="7"/>
  <c r="BX66" i="7"/>
  <c r="BX67" i="7"/>
  <c r="BX68" i="7"/>
  <c r="BX69" i="7"/>
  <c r="BX70" i="7"/>
  <c r="BX71" i="7"/>
  <c r="BX5" i="7"/>
  <c r="BK6" i="7"/>
  <c r="BK7" i="7"/>
  <c r="BK8" i="7"/>
  <c r="BK9" i="7"/>
  <c r="BK10" i="7"/>
  <c r="BK11" i="7"/>
  <c r="BK12" i="7"/>
  <c r="BK13" i="7"/>
  <c r="BK14" i="7"/>
  <c r="BK15" i="7"/>
  <c r="BK16" i="7"/>
  <c r="BK17" i="7"/>
  <c r="BK18" i="7"/>
  <c r="BK19" i="7"/>
  <c r="BK20" i="7"/>
  <c r="BK21" i="7"/>
  <c r="BK22" i="7"/>
  <c r="BK23" i="7"/>
  <c r="BK24" i="7"/>
  <c r="BK25" i="7"/>
  <c r="BK26" i="7"/>
  <c r="BK27" i="7"/>
  <c r="BK28" i="7"/>
  <c r="BK29" i="7"/>
  <c r="BK30" i="7"/>
  <c r="BK31" i="7"/>
  <c r="BK32" i="7"/>
  <c r="BK33" i="7"/>
  <c r="BK34" i="7"/>
  <c r="BK35" i="7"/>
  <c r="BK36" i="7"/>
  <c r="BK37" i="7"/>
  <c r="BK38" i="7"/>
  <c r="BK39" i="7"/>
  <c r="BK40" i="7"/>
  <c r="BK41" i="7"/>
  <c r="BK42" i="7"/>
  <c r="BK43" i="7"/>
  <c r="BK44" i="7"/>
  <c r="BK45" i="7"/>
  <c r="BK46" i="7"/>
  <c r="BK47" i="7"/>
  <c r="BK48" i="7"/>
  <c r="BK49" i="7"/>
  <c r="BK50" i="7"/>
  <c r="BK51" i="7"/>
  <c r="BK52" i="7"/>
  <c r="BK53" i="7"/>
  <c r="BK54" i="7"/>
  <c r="BK55" i="7"/>
  <c r="BK56" i="7"/>
  <c r="BK57" i="7"/>
  <c r="BK58" i="7"/>
  <c r="BK59" i="7"/>
  <c r="BK60" i="7"/>
  <c r="BK61" i="7"/>
  <c r="BK62" i="7"/>
  <c r="BK63" i="7"/>
  <c r="BK64" i="7"/>
  <c r="BK65" i="7"/>
  <c r="BK66" i="7"/>
  <c r="BK67" i="7"/>
  <c r="BK68" i="7"/>
  <c r="BK69" i="7"/>
  <c r="BK70" i="7"/>
  <c r="BK71" i="7"/>
  <c r="BK5" i="7"/>
  <c r="NL6" i="7"/>
  <c r="NL7" i="7"/>
  <c r="NL8" i="7"/>
  <c r="NL9" i="7"/>
  <c r="NL10" i="7"/>
  <c r="NL11" i="7"/>
  <c r="NL12" i="7"/>
  <c r="NL13" i="7"/>
  <c r="NL14" i="7"/>
  <c r="NL15" i="7"/>
  <c r="NL16" i="7"/>
  <c r="NL17" i="7"/>
  <c r="NL18" i="7"/>
  <c r="NL19" i="7"/>
  <c r="NL20" i="7"/>
  <c r="NL21" i="7"/>
  <c r="NL22" i="7"/>
  <c r="NL23" i="7"/>
  <c r="NL24" i="7"/>
  <c r="NL25" i="7"/>
  <c r="NL26" i="7"/>
  <c r="NL27" i="7"/>
  <c r="NL28" i="7"/>
  <c r="NL29" i="7"/>
  <c r="NL30" i="7"/>
  <c r="NL31" i="7"/>
  <c r="NL32" i="7"/>
  <c r="NL33" i="7"/>
  <c r="NL34" i="7"/>
  <c r="NL35" i="7"/>
  <c r="NL36" i="7"/>
  <c r="NL37" i="7"/>
  <c r="NL38" i="7"/>
  <c r="NL39" i="7"/>
  <c r="NL40" i="7"/>
  <c r="NL41" i="7"/>
  <c r="NL42" i="7"/>
  <c r="NL43" i="7"/>
  <c r="NL44" i="7"/>
  <c r="NL45" i="7"/>
  <c r="NL46" i="7"/>
  <c r="NL47" i="7"/>
  <c r="NL48" i="7"/>
  <c r="NL49" i="7"/>
  <c r="NL50" i="7"/>
  <c r="NL51" i="7"/>
  <c r="NL52" i="7"/>
  <c r="NL53" i="7"/>
  <c r="NL54" i="7"/>
  <c r="NL55" i="7"/>
  <c r="NL56" i="7"/>
  <c r="NL57" i="7"/>
  <c r="NL58" i="7"/>
  <c r="NL59" i="7"/>
  <c r="NL60" i="7"/>
  <c r="NL61" i="7"/>
  <c r="NL62" i="7"/>
  <c r="NL63" i="7"/>
  <c r="NL64" i="7"/>
  <c r="NL65" i="7"/>
  <c r="NL66" i="7"/>
  <c r="NL67" i="7"/>
  <c r="NL68" i="7"/>
  <c r="NL69" i="7"/>
  <c r="NL70" i="7"/>
  <c r="NL71" i="7"/>
  <c r="NL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42" i="7"/>
  <c r="BE43" i="7"/>
  <c r="BE44" i="7"/>
  <c r="BE45" i="7"/>
  <c r="BE46" i="7"/>
  <c r="BE47" i="7"/>
  <c r="BE48" i="7"/>
  <c r="BE49" i="7"/>
  <c r="BE50" i="7"/>
  <c r="BE51" i="7"/>
  <c r="BE52" i="7"/>
  <c r="BE53" i="7"/>
  <c r="BE54" i="7"/>
  <c r="BE55" i="7"/>
  <c r="BE56" i="7"/>
  <c r="BE57" i="7"/>
  <c r="BE58" i="7"/>
  <c r="BE59" i="7"/>
  <c r="BE60" i="7"/>
  <c r="BE61" i="7"/>
  <c r="BE62" i="7"/>
  <c r="BE63" i="7"/>
  <c r="BE64" i="7"/>
  <c r="BE65" i="7"/>
  <c r="BE66" i="7"/>
  <c r="BE67" i="7"/>
  <c r="BE68" i="7"/>
  <c r="BE69" i="7"/>
  <c r="BE70" i="7"/>
  <c r="BE71" i="7"/>
  <c r="BE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54" i="7"/>
  <c r="AY55" i="7"/>
  <c r="AY56" i="7"/>
  <c r="AY57" i="7"/>
  <c r="AY58" i="7"/>
  <c r="AY59" i="7"/>
  <c r="AY60" i="7"/>
  <c r="AY61" i="7"/>
  <c r="AY62" i="7"/>
  <c r="AY63" i="7"/>
  <c r="AY64" i="7"/>
  <c r="AY65" i="7"/>
  <c r="AY66" i="7"/>
  <c r="AY67" i="7"/>
  <c r="AY68" i="7"/>
  <c r="AY69" i="7"/>
  <c r="AY70" i="7"/>
  <c r="AY71" i="7"/>
  <c r="AY5" i="7"/>
  <c r="AE5" i="7"/>
  <c r="AX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M5" i="7"/>
  <c r="AS5" i="7"/>
  <c r="AL5" i="7"/>
  <c r="ML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NM18" i="7"/>
  <c r="KH4" i="8"/>
  <c r="KH5" i="8"/>
  <c r="KH8" i="8"/>
  <c r="KH6" i="8"/>
  <c r="KH7" i="8"/>
  <c r="KH9" i="8"/>
  <c r="KH11" i="8"/>
  <c r="KH10" i="8"/>
  <c r="KH12" i="8"/>
  <c r="KH13" i="8"/>
  <c r="KH14" i="8"/>
  <c r="KH16" i="8"/>
  <c r="KH19" i="8"/>
  <c r="KH15" i="8"/>
  <c r="KH21" i="8"/>
  <c r="KH17" i="8"/>
  <c r="KH31" i="8"/>
  <c r="KH32" i="8"/>
  <c r="KH18" i="8"/>
  <c r="KH20" i="8"/>
  <c r="KH22" i="8"/>
  <c r="KH23" i="8"/>
  <c r="KH24" i="8"/>
  <c r="KH25" i="8"/>
  <c r="KH33" i="8"/>
  <c r="KH26" i="8"/>
  <c r="KH27" i="8"/>
  <c r="KH28" i="8"/>
  <c r="KH29" i="8"/>
  <c r="KH30" i="8"/>
  <c r="KH34" i="8"/>
  <c r="KH35" i="8"/>
  <c r="KH36" i="8"/>
  <c r="KH37" i="8"/>
  <c r="KH38" i="8"/>
  <c r="KH39" i="8"/>
  <c r="KH40" i="8"/>
  <c r="KH41" i="8"/>
  <c r="KH42" i="8"/>
  <c r="KH43" i="8"/>
  <c r="KH44" i="8"/>
  <c r="KH45" i="8"/>
  <c r="KH46" i="8"/>
  <c r="KH47" i="8"/>
  <c r="KH48" i="8"/>
  <c r="KH49" i="8"/>
  <c r="KH50" i="8"/>
  <c r="KH51" i="8"/>
  <c r="KH52" i="8"/>
  <c r="KH53" i="8"/>
  <c r="KH54" i="8"/>
  <c r="KH55" i="8"/>
  <c r="KH56" i="8"/>
  <c r="KH57" i="8"/>
  <c r="KH58" i="8"/>
  <c r="KH59" i="8"/>
  <c r="KH60" i="8"/>
  <c r="KH61" i="8"/>
  <c r="KH62" i="8"/>
  <c r="KH63" i="8"/>
  <c r="KH64" i="8"/>
  <c r="KH65" i="8"/>
  <c r="KH66" i="8"/>
  <c r="KH67" i="8"/>
  <c r="KH68" i="8"/>
  <c r="KH69" i="8"/>
  <c r="KH70" i="8"/>
  <c r="QD6" i="7"/>
  <c r="QD7" i="7"/>
  <c r="QD8" i="7"/>
  <c r="QD9" i="7"/>
  <c r="QD10" i="7"/>
  <c r="QD11" i="7"/>
  <c r="QD12" i="7"/>
  <c r="QD13" i="7"/>
  <c r="QD14" i="7"/>
  <c r="QD15" i="7"/>
  <c r="QD16" i="7"/>
  <c r="QD17" i="7"/>
  <c r="QD18" i="7"/>
  <c r="QD19" i="7"/>
  <c r="QD20" i="7"/>
  <c r="QD21" i="7"/>
  <c r="QD22" i="7"/>
  <c r="QD23" i="7"/>
  <c r="QD24" i="7"/>
  <c r="QD25" i="7"/>
  <c r="QD26" i="7"/>
  <c r="QD27" i="7"/>
  <c r="QD28" i="7"/>
  <c r="QD29" i="7"/>
  <c r="QD30" i="7"/>
  <c r="QD31" i="7"/>
  <c r="QD32" i="7"/>
  <c r="QD33" i="7"/>
  <c r="QD34" i="7"/>
  <c r="QD35" i="7"/>
  <c r="QD36" i="7"/>
  <c r="QD37" i="7"/>
  <c r="QD38" i="7"/>
  <c r="QD39" i="7"/>
  <c r="QD40" i="7"/>
  <c r="QD41" i="7"/>
  <c r="QD42" i="7"/>
  <c r="QD43" i="7"/>
  <c r="QD44" i="7"/>
  <c r="QD45" i="7"/>
  <c r="QD46" i="7"/>
  <c r="QD47" i="7"/>
  <c r="QD48" i="7"/>
  <c r="QD49" i="7"/>
  <c r="QD50" i="7"/>
  <c r="QD51" i="7"/>
  <c r="QD52" i="7"/>
  <c r="QD53" i="7"/>
  <c r="QD54" i="7"/>
  <c r="QD55" i="7"/>
  <c r="QD56" i="7"/>
  <c r="QD57" i="7"/>
  <c r="QD58" i="7"/>
  <c r="QD59" i="7"/>
  <c r="QD60" i="7"/>
  <c r="QD61" i="7"/>
  <c r="QD62" i="7"/>
  <c r="QD63" i="7"/>
  <c r="QD64" i="7"/>
  <c r="QD65" i="7"/>
  <c r="QD66" i="7"/>
  <c r="QD67" i="7"/>
  <c r="QD68" i="7"/>
  <c r="QD69" i="7"/>
  <c r="QD70" i="7"/>
  <c r="QD71" i="7"/>
  <c r="QD5" i="7"/>
  <c r="PR6" i="7"/>
  <c r="PR7" i="7"/>
  <c r="PR8" i="7"/>
  <c r="PR9" i="7"/>
  <c r="PR10" i="7"/>
  <c r="PR11" i="7"/>
  <c r="PR12" i="7"/>
  <c r="PR13" i="7"/>
  <c r="PR14" i="7"/>
  <c r="PR15" i="7"/>
  <c r="PR16" i="7"/>
  <c r="PR17" i="7"/>
  <c r="PR18" i="7"/>
  <c r="PR19" i="7"/>
  <c r="PR20" i="7"/>
  <c r="PR21" i="7"/>
  <c r="PR22" i="7"/>
  <c r="PR23" i="7"/>
  <c r="PR24" i="7"/>
  <c r="PR25" i="7"/>
  <c r="PR26" i="7"/>
  <c r="PR27" i="7"/>
  <c r="PR28" i="7"/>
  <c r="PR29" i="7"/>
  <c r="PR30" i="7"/>
  <c r="PR31" i="7"/>
  <c r="PR32" i="7"/>
  <c r="PR33" i="7"/>
  <c r="PR34" i="7"/>
  <c r="PR35" i="7"/>
  <c r="PR36" i="7"/>
  <c r="PR37" i="7"/>
  <c r="PR38" i="7"/>
  <c r="PR39" i="7"/>
  <c r="PR40" i="7"/>
  <c r="PR41" i="7"/>
  <c r="PR42" i="7"/>
  <c r="PR43" i="7"/>
  <c r="PR44" i="7"/>
  <c r="PR45" i="7"/>
  <c r="PR46" i="7"/>
  <c r="PR47" i="7"/>
  <c r="PR48" i="7"/>
  <c r="PR49" i="7"/>
  <c r="PR50" i="7"/>
  <c r="PR51" i="7"/>
  <c r="PR52" i="7"/>
  <c r="PR53" i="7"/>
  <c r="PR54" i="7"/>
  <c r="PR55" i="7"/>
  <c r="PR56" i="7"/>
  <c r="PR57" i="7"/>
  <c r="PR58" i="7"/>
  <c r="PR59" i="7"/>
  <c r="PR60" i="7"/>
  <c r="PR61" i="7"/>
  <c r="PR62" i="7"/>
  <c r="PR63" i="7"/>
  <c r="PR64" i="7"/>
  <c r="PR65" i="7"/>
  <c r="PR66" i="7"/>
  <c r="PR67" i="7"/>
  <c r="PR68" i="7"/>
  <c r="PR69" i="7"/>
  <c r="PR70" i="7"/>
  <c r="PR71" i="7"/>
  <c r="PR5" i="7"/>
  <c r="PL6" i="7"/>
  <c r="PL7" i="7"/>
  <c r="PL8" i="7"/>
  <c r="PL9" i="7"/>
  <c r="PL10" i="7"/>
  <c r="PL11" i="7"/>
  <c r="PL12" i="7"/>
  <c r="PL13" i="7"/>
  <c r="PL14" i="7"/>
  <c r="PL15" i="7"/>
  <c r="PL16" i="7"/>
  <c r="PL17" i="7"/>
  <c r="PL18" i="7"/>
  <c r="PL19" i="7"/>
  <c r="PL20" i="7"/>
  <c r="PL21" i="7"/>
  <c r="PL22" i="7"/>
  <c r="PL23" i="7"/>
  <c r="PL24" i="7"/>
  <c r="PL25" i="7"/>
  <c r="PL26" i="7"/>
  <c r="PL27" i="7"/>
  <c r="PL28" i="7"/>
  <c r="PL29" i="7"/>
  <c r="PL30" i="7"/>
  <c r="PL31" i="7"/>
  <c r="PL32" i="7"/>
  <c r="PL33" i="7"/>
  <c r="PL34" i="7"/>
  <c r="PL35" i="7"/>
  <c r="PL36" i="7"/>
  <c r="PL37" i="7"/>
  <c r="PL38" i="7"/>
  <c r="PL39" i="7"/>
  <c r="PL40" i="7"/>
  <c r="PL41" i="7"/>
  <c r="PL42" i="7"/>
  <c r="PL43" i="7"/>
  <c r="PL44" i="7"/>
  <c r="PL45" i="7"/>
  <c r="PL46" i="7"/>
  <c r="PL47" i="7"/>
  <c r="PL48" i="7"/>
  <c r="PL49" i="7"/>
  <c r="PL50" i="7"/>
  <c r="PL51" i="7"/>
  <c r="PL52" i="7"/>
  <c r="PL53" i="7"/>
  <c r="PL54" i="7"/>
  <c r="PL55" i="7"/>
  <c r="PL56" i="7"/>
  <c r="PL57" i="7"/>
  <c r="PL58" i="7"/>
  <c r="PL59" i="7"/>
  <c r="PL60" i="7"/>
  <c r="PL61" i="7"/>
  <c r="PL62" i="7"/>
  <c r="PL63" i="7"/>
  <c r="PL64" i="7"/>
  <c r="PL65" i="7"/>
  <c r="PL66" i="7"/>
  <c r="PL67" i="7"/>
  <c r="PL68" i="7"/>
  <c r="PL69" i="7"/>
  <c r="PL70" i="7"/>
  <c r="PL71" i="7"/>
  <c r="PL5" i="7"/>
  <c r="PF6" i="7"/>
  <c r="PF7" i="7"/>
  <c r="PF8" i="7"/>
  <c r="PF9" i="7"/>
  <c r="PF10" i="7"/>
  <c r="PF11" i="7"/>
  <c r="PF12" i="7"/>
  <c r="PF13" i="7"/>
  <c r="PF14" i="7"/>
  <c r="PF15" i="7"/>
  <c r="PF16" i="7"/>
  <c r="PF17" i="7"/>
  <c r="PF18" i="7"/>
  <c r="PF19" i="7"/>
  <c r="PF20" i="7"/>
  <c r="PF21" i="7"/>
  <c r="PF22" i="7"/>
  <c r="PF23" i="7"/>
  <c r="PF24" i="7"/>
  <c r="PF25" i="7"/>
  <c r="PF26" i="7"/>
  <c r="PF27" i="7"/>
  <c r="PF28" i="7"/>
  <c r="PF29" i="7"/>
  <c r="PF30" i="7"/>
  <c r="PF31" i="7"/>
  <c r="PF32" i="7"/>
  <c r="PF33" i="7"/>
  <c r="PF34" i="7"/>
  <c r="PF35" i="7"/>
  <c r="PF36" i="7"/>
  <c r="PF37" i="7"/>
  <c r="PF38" i="7"/>
  <c r="PF39" i="7"/>
  <c r="PF40" i="7"/>
  <c r="PF41" i="7"/>
  <c r="PF42" i="7"/>
  <c r="PF43" i="7"/>
  <c r="PF44" i="7"/>
  <c r="PF45" i="7"/>
  <c r="PF46" i="7"/>
  <c r="PF47" i="7"/>
  <c r="PF48" i="7"/>
  <c r="PF49" i="7"/>
  <c r="PF50" i="7"/>
  <c r="PF51" i="7"/>
  <c r="PF52" i="7"/>
  <c r="PF53" i="7"/>
  <c r="PF54" i="7"/>
  <c r="PF55" i="7"/>
  <c r="PF56" i="7"/>
  <c r="PF57" i="7"/>
  <c r="PF58" i="7"/>
  <c r="PF59" i="7"/>
  <c r="PF60" i="7"/>
  <c r="PF61" i="7"/>
  <c r="PF62" i="7"/>
  <c r="PF63" i="7"/>
  <c r="PF64" i="7"/>
  <c r="PF65" i="7"/>
  <c r="PF66" i="7"/>
  <c r="PF67" i="7"/>
  <c r="PF68" i="7"/>
  <c r="PF69" i="7"/>
  <c r="PF70" i="7"/>
  <c r="PF71" i="7"/>
  <c r="PF5" i="7"/>
  <c r="OZ6" i="7"/>
  <c r="OZ7" i="7"/>
  <c r="OZ8" i="7"/>
  <c r="OZ9" i="7"/>
  <c r="OZ10" i="7"/>
  <c r="OZ11" i="7"/>
  <c r="OZ12" i="7"/>
  <c r="OZ13" i="7"/>
  <c r="OZ14" i="7"/>
  <c r="OZ15" i="7"/>
  <c r="OZ16" i="7"/>
  <c r="OZ17" i="7"/>
  <c r="OZ18" i="7"/>
  <c r="OZ19" i="7"/>
  <c r="OZ20" i="7"/>
  <c r="OZ21" i="7"/>
  <c r="OZ22" i="7"/>
  <c r="OZ23" i="7"/>
  <c r="OZ24" i="7"/>
  <c r="OZ25" i="7"/>
  <c r="OZ26" i="7"/>
  <c r="OZ27" i="7"/>
  <c r="OZ28" i="7"/>
  <c r="OZ29" i="7"/>
  <c r="OZ30" i="7"/>
  <c r="OZ31" i="7"/>
  <c r="OZ32" i="7"/>
  <c r="OZ33" i="7"/>
  <c r="OZ34" i="7"/>
  <c r="OZ35" i="7"/>
  <c r="OZ36" i="7"/>
  <c r="OZ37" i="7"/>
  <c r="OZ38" i="7"/>
  <c r="OZ39" i="7"/>
  <c r="OZ40" i="7"/>
  <c r="OZ41" i="7"/>
  <c r="OZ42" i="7"/>
  <c r="OZ43" i="7"/>
  <c r="OZ44" i="7"/>
  <c r="OZ45" i="7"/>
  <c r="OZ46" i="7"/>
  <c r="OZ47" i="7"/>
  <c r="OZ48" i="7"/>
  <c r="OZ49" i="7"/>
  <c r="OZ50" i="7"/>
  <c r="OZ51" i="7"/>
  <c r="OZ52" i="7"/>
  <c r="OZ53" i="7"/>
  <c r="OZ54" i="7"/>
  <c r="OZ55" i="7"/>
  <c r="OZ56" i="7"/>
  <c r="OZ57" i="7"/>
  <c r="OZ58" i="7"/>
  <c r="OZ59" i="7"/>
  <c r="OZ60" i="7"/>
  <c r="OZ61" i="7"/>
  <c r="OZ62" i="7"/>
  <c r="OZ63" i="7"/>
  <c r="OZ64" i="7"/>
  <c r="OZ65" i="7"/>
  <c r="OZ66" i="7"/>
  <c r="OZ67" i="7"/>
  <c r="OZ68" i="7"/>
  <c r="OZ69" i="7"/>
  <c r="OZ70" i="7"/>
  <c r="OZ71" i="7"/>
  <c r="OZ5" i="7"/>
  <c r="OT6" i="7"/>
  <c r="OT7" i="7"/>
  <c r="OT8" i="7"/>
  <c r="OT9" i="7"/>
  <c r="OT10" i="7"/>
  <c r="OT11" i="7"/>
  <c r="OT12" i="7"/>
  <c r="OT13" i="7"/>
  <c r="OT14" i="7"/>
  <c r="OT15" i="7"/>
  <c r="OT16" i="7"/>
  <c r="OT17" i="7"/>
  <c r="OT18" i="7"/>
  <c r="OT19" i="7"/>
  <c r="OT20" i="7"/>
  <c r="OT21" i="7"/>
  <c r="OT22" i="7"/>
  <c r="OT23" i="7"/>
  <c r="OT24" i="7"/>
  <c r="OT25" i="7"/>
  <c r="OT26" i="7"/>
  <c r="OT27" i="7"/>
  <c r="OT28" i="7"/>
  <c r="OT29" i="7"/>
  <c r="OT30" i="7"/>
  <c r="OT31" i="7"/>
  <c r="OT32" i="7"/>
  <c r="OT33" i="7"/>
  <c r="OT34" i="7"/>
  <c r="OT35" i="7"/>
  <c r="OT36" i="7"/>
  <c r="OT37" i="7"/>
  <c r="OT38" i="7"/>
  <c r="OT39" i="7"/>
  <c r="OT40" i="7"/>
  <c r="OT41" i="7"/>
  <c r="OT42" i="7"/>
  <c r="OT43" i="7"/>
  <c r="OT44" i="7"/>
  <c r="OT45" i="7"/>
  <c r="OT46" i="7"/>
  <c r="OT47" i="7"/>
  <c r="OT48" i="7"/>
  <c r="OT49" i="7"/>
  <c r="OT50" i="7"/>
  <c r="OT51" i="7"/>
  <c r="OT52" i="7"/>
  <c r="OT53" i="7"/>
  <c r="OT54" i="7"/>
  <c r="OT55" i="7"/>
  <c r="OT56" i="7"/>
  <c r="OT57" i="7"/>
  <c r="OT58" i="7"/>
  <c r="OT59" i="7"/>
  <c r="OT60" i="7"/>
  <c r="OT61" i="7"/>
  <c r="OT62" i="7"/>
  <c r="OT63" i="7"/>
  <c r="OT64" i="7"/>
  <c r="OT65" i="7"/>
  <c r="OT66" i="7"/>
  <c r="OT67" i="7"/>
  <c r="OT68" i="7"/>
  <c r="OT69" i="7"/>
  <c r="OT70" i="7"/>
  <c r="OT71" i="7"/>
  <c r="OT5" i="7"/>
  <c r="ON6" i="7"/>
  <c r="ON7" i="7"/>
  <c r="ON8" i="7"/>
  <c r="ON9" i="7"/>
  <c r="ON10" i="7"/>
  <c r="ON11" i="7"/>
  <c r="ON12" i="7"/>
  <c r="ON13" i="7"/>
  <c r="ON14" i="7"/>
  <c r="ON15" i="7"/>
  <c r="ON16" i="7"/>
  <c r="ON17" i="7"/>
  <c r="ON18" i="7"/>
  <c r="ON19" i="7"/>
  <c r="ON20" i="7"/>
  <c r="ON21" i="7"/>
  <c r="ON22" i="7"/>
  <c r="ON23" i="7"/>
  <c r="ON24" i="7"/>
  <c r="ON25" i="7"/>
  <c r="ON26" i="7"/>
  <c r="ON27" i="7"/>
  <c r="ON28" i="7"/>
  <c r="ON29" i="7"/>
  <c r="ON30" i="7"/>
  <c r="ON31" i="7"/>
  <c r="ON32" i="7"/>
  <c r="ON33" i="7"/>
  <c r="ON34" i="7"/>
  <c r="ON35" i="7"/>
  <c r="ON36" i="7"/>
  <c r="ON37" i="7"/>
  <c r="ON38" i="7"/>
  <c r="ON39" i="7"/>
  <c r="ON40" i="7"/>
  <c r="ON41" i="7"/>
  <c r="ON42" i="7"/>
  <c r="ON43" i="7"/>
  <c r="ON44" i="7"/>
  <c r="ON45" i="7"/>
  <c r="ON46" i="7"/>
  <c r="ON47" i="7"/>
  <c r="ON48" i="7"/>
  <c r="ON49" i="7"/>
  <c r="ON50" i="7"/>
  <c r="ON51" i="7"/>
  <c r="ON52" i="7"/>
  <c r="ON53" i="7"/>
  <c r="ON54" i="7"/>
  <c r="ON55" i="7"/>
  <c r="ON56" i="7"/>
  <c r="ON57" i="7"/>
  <c r="ON58" i="7"/>
  <c r="ON59" i="7"/>
  <c r="ON60" i="7"/>
  <c r="ON61" i="7"/>
  <c r="ON62" i="7"/>
  <c r="ON63" i="7"/>
  <c r="ON64" i="7"/>
  <c r="ON65" i="7"/>
  <c r="ON66" i="7"/>
  <c r="ON67" i="7"/>
  <c r="ON68" i="7"/>
  <c r="ON69" i="7"/>
  <c r="ON70" i="7"/>
  <c r="ON71" i="7"/>
  <c r="ON5" i="7"/>
  <c r="NO6" i="7"/>
  <c r="NO7" i="7"/>
  <c r="NO8" i="7"/>
  <c r="NO9" i="7"/>
  <c r="NO10" i="7"/>
  <c r="NO11" i="7"/>
  <c r="NO12" i="7"/>
  <c r="NO13" i="7"/>
  <c r="NO14" i="7"/>
  <c r="NO15" i="7"/>
  <c r="NO16" i="7"/>
  <c r="NO17" i="7"/>
  <c r="NO18" i="7"/>
  <c r="NO19" i="7"/>
  <c r="NO20" i="7"/>
  <c r="NO21" i="7"/>
  <c r="NO22" i="7"/>
  <c r="NO23" i="7"/>
  <c r="NO24" i="7"/>
  <c r="NO25" i="7"/>
  <c r="NO26" i="7"/>
  <c r="NO27" i="7"/>
  <c r="NO28" i="7"/>
  <c r="NO29" i="7"/>
  <c r="NO30" i="7"/>
  <c r="NO31" i="7"/>
  <c r="NO32" i="7"/>
  <c r="NO33" i="7"/>
  <c r="NO34" i="7"/>
  <c r="NO35" i="7"/>
  <c r="NO36" i="7"/>
  <c r="NO37" i="7"/>
  <c r="NO38" i="7"/>
  <c r="NO39" i="7"/>
  <c r="NO40" i="7"/>
  <c r="NO41" i="7"/>
  <c r="NO42" i="7"/>
  <c r="NO43" i="7"/>
  <c r="NO44" i="7"/>
  <c r="NO45" i="7"/>
  <c r="NO46" i="7"/>
  <c r="NO47" i="7"/>
  <c r="NO48" i="7"/>
  <c r="NO49" i="7"/>
  <c r="NO50" i="7"/>
  <c r="NO51" i="7"/>
  <c r="NO52" i="7"/>
  <c r="NO53" i="7"/>
  <c r="NO54" i="7"/>
  <c r="NO55" i="7"/>
  <c r="NO56" i="7"/>
  <c r="NO57" i="7"/>
  <c r="NO58" i="7"/>
  <c r="NO59" i="7"/>
  <c r="NO60" i="7"/>
  <c r="NO61" i="7"/>
  <c r="NO62" i="7"/>
  <c r="NO63" i="7"/>
  <c r="NO64" i="7"/>
  <c r="NO65" i="7"/>
  <c r="NO66" i="7"/>
  <c r="NO67" i="7"/>
  <c r="NO68" i="7"/>
  <c r="NO69" i="7"/>
  <c r="NO70" i="7"/>
  <c r="NO71" i="7"/>
  <c r="NO5" i="7"/>
  <c r="GS5" i="7"/>
  <c r="ID6" i="7"/>
  <c r="ID7" i="7"/>
  <c r="ID8" i="7"/>
  <c r="ID9" i="7"/>
  <c r="ID10" i="7"/>
  <c r="ID11" i="7"/>
  <c r="ID12" i="7"/>
  <c r="ID13" i="7"/>
  <c r="ID14" i="7"/>
  <c r="ID15" i="7"/>
  <c r="ID16" i="7"/>
  <c r="ID17" i="7"/>
  <c r="ID18" i="7"/>
  <c r="ID19" i="7"/>
  <c r="ID20" i="7"/>
  <c r="ID21" i="7"/>
  <c r="ID22" i="7"/>
  <c r="ID23" i="7"/>
  <c r="ID24" i="7"/>
  <c r="ID25" i="7"/>
  <c r="ID26" i="7"/>
  <c r="ID27" i="7"/>
  <c r="ID28" i="7"/>
  <c r="ID29" i="7"/>
  <c r="ID30" i="7"/>
  <c r="ID31" i="7"/>
  <c r="ID32" i="7"/>
  <c r="ID33" i="7"/>
  <c r="ID34" i="7"/>
  <c r="ID35" i="7"/>
  <c r="ID36" i="7"/>
  <c r="ID37" i="7"/>
  <c r="ID38" i="7"/>
  <c r="ID39" i="7"/>
  <c r="ID40" i="7"/>
  <c r="ID41" i="7"/>
  <c r="ID42" i="7"/>
  <c r="ID43" i="7"/>
  <c r="ID44" i="7"/>
  <c r="ID45" i="7"/>
  <c r="ID46" i="7"/>
  <c r="ID47" i="7"/>
  <c r="ID48" i="7"/>
  <c r="ID49" i="7"/>
  <c r="ID50" i="7"/>
  <c r="ID51" i="7"/>
  <c r="ID52" i="7"/>
  <c r="ID53" i="7"/>
  <c r="ID54" i="7"/>
  <c r="ID55" i="7"/>
  <c r="ID56" i="7"/>
  <c r="ID57" i="7"/>
  <c r="ID58" i="7"/>
  <c r="ID59" i="7"/>
  <c r="ID60" i="7"/>
  <c r="ID61" i="7"/>
  <c r="ID62" i="7"/>
  <c r="ID63" i="7"/>
  <c r="ID64" i="7"/>
  <c r="ID65" i="7"/>
  <c r="ID66" i="7"/>
  <c r="ID67" i="7"/>
  <c r="ID68" i="7"/>
  <c r="ID69" i="7"/>
  <c r="ID70" i="7"/>
  <c r="ID71" i="7"/>
  <c r="ID5" i="7"/>
  <c r="JO6" i="7"/>
  <c r="JO7" i="7"/>
  <c r="JO8" i="7"/>
  <c r="JO9" i="7"/>
  <c r="JO10" i="7"/>
  <c r="JO11" i="7"/>
  <c r="JO12" i="7"/>
  <c r="JO13" i="7"/>
  <c r="JO14" i="7"/>
  <c r="JO15" i="7"/>
  <c r="JO16" i="7"/>
  <c r="JO17" i="7"/>
  <c r="JO18" i="7"/>
  <c r="JO19" i="7"/>
  <c r="JO20" i="7"/>
  <c r="JO21" i="7"/>
  <c r="JO22" i="7"/>
  <c r="JO23" i="7"/>
  <c r="JO24" i="7"/>
  <c r="JO25" i="7"/>
  <c r="JO26" i="7"/>
  <c r="JO27" i="7"/>
  <c r="JO28" i="7"/>
  <c r="JO29" i="7"/>
  <c r="JO30" i="7"/>
  <c r="JO31" i="7"/>
  <c r="JO32" i="7"/>
  <c r="JO33" i="7"/>
  <c r="JO34" i="7"/>
  <c r="JO35" i="7"/>
  <c r="JO36" i="7"/>
  <c r="JO37" i="7"/>
  <c r="JO38" i="7"/>
  <c r="JO39" i="7"/>
  <c r="JO40" i="7"/>
  <c r="JO41" i="7"/>
  <c r="JO42" i="7"/>
  <c r="JO43" i="7"/>
  <c r="JO44" i="7"/>
  <c r="JO45" i="7"/>
  <c r="JO46" i="7"/>
  <c r="JO47" i="7"/>
  <c r="JO48" i="7"/>
  <c r="JO49" i="7"/>
  <c r="JO50" i="7"/>
  <c r="JO51" i="7"/>
  <c r="JO52" i="7"/>
  <c r="JO53" i="7"/>
  <c r="JO54" i="7"/>
  <c r="JO55" i="7"/>
  <c r="JO56" i="7"/>
  <c r="JO57" i="7"/>
  <c r="JO58" i="7"/>
  <c r="JO59" i="7"/>
  <c r="JO60" i="7"/>
  <c r="JO61" i="7"/>
  <c r="JO62" i="7"/>
  <c r="JO63" i="7"/>
  <c r="JO64" i="7"/>
  <c r="JO65" i="7"/>
  <c r="JO66" i="7"/>
  <c r="JO67" i="7"/>
  <c r="JO68" i="7"/>
  <c r="JO69" i="7"/>
  <c r="JO70" i="7"/>
  <c r="JO71" i="7"/>
  <c r="JO5" i="7"/>
  <c r="JU5" i="7"/>
  <c r="LF6" i="7"/>
  <c r="LF7" i="7"/>
  <c r="LF8" i="7"/>
  <c r="LF9" i="7"/>
  <c r="LF10" i="7"/>
  <c r="LF11" i="7"/>
  <c r="LF12" i="7"/>
  <c r="LF13" i="7"/>
  <c r="LF14" i="7"/>
  <c r="LF15" i="7"/>
  <c r="LF16" i="7"/>
  <c r="LF17" i="7"/>
  <c r="LF18" i="7"/>
  <c r="LF19" i="7"/>
  <c r="LF20" i="7"/>
  <c r="LF21" i="7"/>
  <c r="LF22" i="7"/>
  <c r="LF23" i="7"/>
  <c r="LF24" i="7"/>
  <c r="LF25" i="7"/>
  <c r="LF26" i="7"/>
  <c r="LF27" i="7"/>
  <c r="LF28" i="7"/>
  <c r="LF29" i="7"/>
  <c r="LF30" i="7"/>
  <c r="LF31" i="7"/>
  <c r="LF32" i="7"/>
  <c r="LF33" i="7"/>
  <c r="LF34" i="7"/>
  <c r="LF35" i="7"/>
  <c r="LF36" i="7"/>
  <c r="LF37" i="7"/>
  <c r="LF38" i="7"/>
  <c r="LF39" i="7"/>
  <c r="LF40" i="7"/>
  <c r="LF41" i="7"/>
  <c r="LF42" i="7"/>
  <c r="LF43" i="7"/>
  <c r="LF44" i="7"/>
  <c r="LF45" i="7"/>
  <c r="LF46" i="7"/>
  <c r="LF47" i="7"/>
  <c r="LF48" i="7"/>
  <c r="LF49" i="7"/>
  <c r="LF50" i="7"/>
  <c r="LF51" i="7"/>
  <c r="LF52" i="7"/>
  <c r="LF53" i="7"/>
  <c r="LF54" i="7"/>
  <c r="LF55" i="7"/>
  <c r="LF56" i="7"/>
  <c r="LF57" i="7"/>
  <c r="LF58" i="7"/>
  <c r="LF59" i="7"/>
  <c r="LF60" i="7"/>
  <c r="LF61" i="7"/>
  <c r="LF62" i="7"/>
  <c r="LF63" i="7"/>
  <c r="LF64" i="7"/>
  <c r="LF65" i="7"/>
  <c r="LF66" i="7"/>
  <c r="LF67" i="7"/>
  <c r="LF68" i="7"/>
  <c r="LF69" i="7"/>
  <c r="LF70" i="7"/>
  <c r="LF71" i="7"/>
  <c r="LF5" i="7"/>
  <c r="LL5" i="7"/>
  <c r="MQ6" i="7"/>
  <c r="MQ7" i="7"/>
  <c r="MQ8" i="7"/>
  <c r="MQ9" i="7"/>
  <c r="MQ10" i="7"/>
  <c r="MQ11" i="7"/>
  <c r="MQ12" i="7"/>
  <c r="MQ13" i="7"/>
  <c r="MQ14" i="7"/>
  <c r="MQ15" i="7"/>
  <c r="MQ16" i="7"/>
  <c r="MQ17" i="7"/>
  <c r="MQ18" i="7"/>
  <c r="MQ19" i="7"/>
  <c r="MQ20" i="7"/>
  <c r="MQ21" i="7"/>
  <c r="MQ22" i="7"/>
  <c r="MQ23" i="7"/>
  <c r="MQ24" i="7"/>
  <c r="MQ25" i="7"/>
  <c r="MQ26" i="7"/>
  <c r="MQ27" i="7"/>
  <c r="MQ28" i="7"/>
  <c r="MQ29" i="7"/>
  <c r="MQ30" i="7"/>
  <c r="MQ31" i="7"/>
  <c r="MQ32" i="7"/>
  <c r="MQ33" i="7"/>
  <c r="MQ34" i="7"/>
  <c r="MQ35" i="7"/>
  <c r="MQ36" i="7"/>
  <c r="MQ37" i="7"/>
  <c r="MQ38" i="7"/>
  <c r="MQ39" i="7"/>
  <c r="MQ40" i="7"/>
  <c r="MQ41" i="7"/>
  <c r="MQ42" i="7"/>
  <c r="MQ43" i="7"/>
  <c r="MQ44" i="7"/>
  <c r="MQ45" i="7"/>
  <c r="MQ46" i="7"/>
  <c r="MQ47" i="7"/>
  <c r="MQ48" i="7"/>
  <c r="MQ49" i="7"/>
  <c r="MQ50" i="7"/>
  <c r="MQ51" i="7"/>
  <c r="MQ52" i="7"/>
  <c r="MQ53" i="7"/>
  <c r="MQ54" i="7"/>
  <c r="MQ55" i="7"/>
  <c r="MQ56" i="7"/>
  <c r="MQ57" i="7"/>
  <c r="MQ58" i="7"/>
  <c r="MQ59" i="7"/>
  <c r="MQ60" i="7"/>
  <c r="MQ61" i="7"/>
  <c r="MQ62" i="7"/>
  <c r="MQ63" i="7"/>
  <c r="MQ64" i="7"/>
  <c r="MQ65" i="7"/>
  <c r="MQ66" i="7"/>
  <c r="MQ67" i="7"/>
  <c r="MQ68" i="7"/>
  <c r="MQ69" i="7"/>
  <c r="MQ70" i="7"/>
  <c r="MQ71" i="7"/>
  <c r="MQ5" i="7"/>
  <c r="MW5" i="7"/>
  <c r="NI6" i="7"/>
  <c r="NI7" i="7"/>
  <c r="NI8" i="7"/>
  <c r="NI9" i="7"/>
  <c r="NI10" i="7"/>
  <c r="NI11" i="7"/>
  <c r="NI12" i="7"/>
  <c r="NI13" i="7"/>
  <c r="NI14" i="7"/>
  <c r="NI15" i="7"/>
  <c r="NI16" i="7"/>
  <c r="NI17" i="7"/>
  <c r="NI18" i="7"/>
  <c r="NI19" i="7"/>
  <c r="NI20" i="7"/>
  <c r="NI21" i="7"/>
  <c r="NI22" i="7"/>
  <c r="NI23" i="7"/>
  <c r="NI24" i="7"/>
  <c r="NI25" i="7"/>
  <c r="NI26" i="7"/>
  <c r="NI27" i="7"/>
  <c r="NI28" i="7"/>
  <c r="NI29" i="7"/>
  <c r="NI30" i="7"/>
  <c r="NI31" i="7"/>
  <c r="NI32" i="7"/>
  <c r="NI33" i="7"/>
  <c r="NI34" i="7"/>
  <c r="NI35" i="7"/>
  <c r="NI36" i="7"/>
  <c r="NI37" i="7"/>
  <c r="NI38" i="7"/>
  <c r="NI39" i="7"/>
  <c r="NI40" i="7"/>
  <c r="NI41" i="7"/>
  <c r="NI42" i="7"/>
  <c r="NI43" i="7"/>
  <c r="NI44" i="7"/>
  <c r="NI45" i="7"/>
  <c r="NI46" i="7"/>
  <c r="NI47" i="7"/>
  <c r="NI48" i="7"/>
  <c r="NI49" i="7"/>
  <c r="NI50" i="7"/>
  <c r="NI51" i="7"/>
  <c r="NI52" i="7"/>
  <c r="NI53" i="7"/>
  <c r="NI54" i="7"/>
  <c r="NI55" i="7"/>
  <c r="NI56" i="7"/>
  <c r="NI57" i="7"/>
  <c r="NI58" i="7"/>
  <c r="NI59" i="7"/>
  <c r="NI60" i="7"/>
  <c r="NI61" i="7"/>
  <c r="NI62" i="7"/>
  <c r="NI63" i="7"/>
  <c r="NI64" i="7"/>
  <c r="NI65" i="7"/>
  <c r="NI66" i="7"/>
  <c r="NI67" i="7"/>
  <c r="NI68" i="7"/>
  <c r="NI69" i="7"/>
  <c r="NI70" i="7"/>
  <c r="NI71" i="7"/>
  <c r="NI5" i="7"/>
  <c r="NC6" i="7"/>
  <c r="NC7" i="7"/>
  <c r="NC8" i="7"/>
  <c r="NC9" i="7"/>
  <c r="NC10" i="7"/>
  <c r="NC11" i="7"/>
  <c r="NC12" i="7"/>
  <c r="NC13" i="7"/>
  <c r="NC14" i="7"/>
  <c r="NC15" i="7"/>
  <c r="NC16" i="7"/>
  <c r="NC17" i="7"/>
  <c r="NC18" i="7"/>
  <c r="NC19" i="7"/>
  <c r="NC20" i="7"/>
  <c r="NC21" i="7"/>
  <c r="NC22" i="7"/>
  <c r="NC23" i="7"/>
  <c r="NC24" i="7"/>
  <c r="NC25" i="7"/>
  <c r="NC26" i="7"/>
  <c r="NC27" i="7"/>
  <c r="NC28" i="7"/>
  <c r="NC29" i="7"/>
  <c r="NC30" i="7"/>
  <c r="NC31" i="7"/>
  <c r="NC32" i="7"/>
  <c r="NC33" i="7"/>
  <c r="NC34" i="7"/>
  <c r="NC35" i="7"/>
  <c r="NC36" i="7"/>
  <c r="NC37" i="7"/>
  <c r="NC38" i="7"/>
  <c r="NC39" i="7"/>
  <c r="NC40" i="7"/>
  <c r="NC41" i="7"/>
  <c r="NC42" i="7"/>
  <c r="NC43" i="7"/>
  <c r="NC44" i="7"/>
  <c r="NC45" i="7"/>
  <c r="NC46" i="7"/>
  <c r="NC47" i="7"/>
  <c r="NC48" i="7"/>
  <c r="NC49" i="7"/>
  <c r="NC50" i="7"/>
  <c r="NC51" i="7"/>
  <c r="NC52" i="7"/>
  <c r="NC53" i="7"/>
  <c r="NC54" i="7"/>
  <c r="NC55" i="7"/>
  <c r="NC56" i="7"/>
  <c r="NC57" i="7"/>
  <c r="NC58" i="7"/>
  <c r="NC59" i="7"/>
  <c r="NC60" i="7"/>
  <c r="NC61" i="7"/>
  <c r="NC62" i="7"/>
  <c r="NC63" i="7"/>
  <c r="NC64" i="7"/>
  <c r="NC65" i="7"/>
  <c r="NC66" i="7"/>
  <c r="NC67" i="7"/>
  <c r="NC68" i="7"/>
  <c r="NC69" i="7"/>
  <c r="NC70" i="7"/>
  <c r="NC71" i="7"/>
  <c r="NC5" i="7"/>
  <c r="MW6" i="7"/>
  <c r="MW7" i="7"/>
  <c r="MW8" i="7"/>
  <c r="MW9" i="7"/>
  <c r="MW10" i="7"/>
  <c r="MW11" i="7"/>
  <c r="MW12" i="7"/>
  <c r="MW13" i="7"/>
  <c r="MW14" i="7"/>
  <c r="MW15" i="7"/>
  <c r="MW16" i="7"/>
  <c r="MW17" i="7"/>
  <c r="MW18" i="7"/>
  <c r="MW19" i="7"/>
  <c r="MW20" i="7"/>
  <c r="MW21" i="7"/>
  <c r="MW22" i="7"/>
  <c r="MW23" i="7"/>
  <c r="MW24" i="7"/>
  <c r="MW25" i="7"/>
  <c r="MW26" i="7"/>
  <c r="MW27" i="7"/>
  <c r="MW28" i="7"/>
  <c r="MW29" i="7"/>
  <c r="MW30" i="7"/>
  <c r="MW31" i="7"/>
  <c r="MW32" i="7"/>
  <c r="MW33" i="7"/>
  <c r="MW34" i="7"/>
  <c r="MW35" i="7"/>
  <c r="MW36" i="7"/>
  <c r="MW37" i="7"/>
  <c r="MW38" i="7"/>
  <c r="MW39" i="7"/>
  <c r="MW40" i="7"/>
  <c r="MW41" i="7"/>
  <c r="MW42" i="7"/>
  <c r="MW43" i="7"/>
  <c r="MW44" i="7"/>
  <c r="MW45" i="7"/>
  <c r="MW46" i="7"/>
  <c r="MW47" i="7"/>
  <c r="MW48" i="7"/>
  <c r="MW49" i="7"/>
  <c r="MW50" i="7"/>
  <c r="MW51" i="7"/>
  <c r="MW52" i="7"/>
  <c r="MW53" i="7"/>
  <c r="MW54" i="7"/>
  <c r="MW55" i="7"/>
  <c r="MW56" i="7"/>
  <c r="MW57" i="7"/>
  <c r="MW58" i="7"/>
  <c r="MW59" i="7"/>
  <c r="MW60" i="7"/>
  <c r="MW61" i="7"/>
  <c r="MW62" i="7"/>
  <c r="MW63" i="7"/>
  <c r="MW64" i="7"/>
  <c r="MW65" i="7"/>
  <c r="MW66" i="7"/>
  <c r="MW67" i="7"/>
  <c r="MW68" i="7"/>
  <c r="MW69" i="7"/>
  <c r="MW70" i="7"/>
  <c r="MW71" i="7"/>
  <c r="MD6" i="7"/>
  <c r="MD7" i="7"/>
  <c r="MD8" i="7"/>
  <c r="MD9" i="7"/>
  <c r="MD10" i="7"/>
  <c r="MD11" i="7"/>
  <c r="MD12" i="7"/>
  <c r="MD13" i="7"/>
  <c r="MD14" i="7"/>
  <c r="MD15" i="7"/>
  <c r="MD16" i="7"/>
  <c r="MD17" i="7"/>
  <c r="MD18" i="7"/>
  <c r="MD19" i="7"/>
  <c r="MD20" i="7"/>
  <c r="MD21" i="7"/>
  <c r="MD22" i="7"/>
  <c r="MD23" i="7"/>
  <c r="MD24" i="7"/>
  <c r="MD25" i="7"/>
  <c r="MD26" i="7"/>
  <c r="MD27" i="7"/>
  <c r="MD28" i="7"/>
  <c r="MD29" i="7"/>
  <c r="MD30" i="7"/>
  <c r="MD31" i="7"/>
  <c r="MD32" i="7"/>
  <c r="MD33" i="7"/>
  <c r="MD34" i="7"/>
  <c r="MD35" i="7"/>
  <c r="MD36" i="7"/>
  <c r="MD37" i="7"/>
  <c r="MD38" i="7"/>
  <c r="MD39" i="7"/>
  <c r="MD40" i="7"/>
  <c r="MD41" i="7"/>
  <c r="MD42" i="7"/>
  <c r="MD43" i="7"/>
  <c r="MD44" i="7"/>
  <c r="MD45" i="7"/>
  <c r="MD46" i="7"/>
  <c r="MD47" i="7"/>
  <c r="MD48" i="7"/>
  <c r="MD49" i="7"/>
  <c r="MD50" i="7"/>
  <c r="MD51" i="7"/>
  <c r="MD52" i="7"/>
  <c r="MD53" i="7"/>
  <c r="MD54" i="7"/>
  <c r="MD55" i="7"/>
  <c r="MD56" i="7"/>
  <c r="MD57" i="7"/>
  <c r="MD58" i="7"/>
  <c r="MD59" i="7"/>
  <c r="MD60" i="7"/>
  <c r="MD61" i="7"/>
  <c r="MD62" i="7"/>
  <c r="MD63" i="7"/>
  <c r="MD64" i="7"/>
  <c r="MD65" i="7"/>
  <c r="MD66" i="7"/>
  <c r="MD67" i="7"/>
  <c r="MD68" i="7"/>
  <c r="MD69" i="7"/>
  <c r="MD70" i="7"/>
  <c r="MD71" i="7"/>
  <c r="LX6" i="7"/>
  <c r="LX7" i="7"/>
  <c r="LX8" i="7"/>
  <c r="LX9" i="7"/>
  <c r="LX10" i="7"/>
  <c r="LX11" i="7"/>
  <c r="LX12" i="7"/>
  <c r="LX13" i="7"/>
  <c r="LX14" i="7"/>
  <c r="LX15" i="7"/>
  <c r="LX16" i="7"/>
  <c r="LX17" i="7"/>
  <c r="LX18" i="7"/>
  <c r="LX19" i="7"/>
  <c r="LX20" i="7"/>
  <c r="LX21" i="7"/>
  <c r="LX22" i="7"/>
  <c r="LX23" i="7"/>
  <c r="LX24" i="7"/>
  <c r="LX25" i="7"/>
  <c r="LX26" i="7"/>
  <c r="LX27" i="7"/>
  <c r="LX28" i="7"/>
  <c r="LX29" i="7"/>
  <c r="LX30" i="7"/>
  <c r="LX31" i="7"/>
  <c r="LX32" i="7"/>
  <c r="LX33" i="7"/>
  <c r="LX34" i="7"/>
  <c r="LX35" i="7"/>
  <c r="LX36" i="7"/>
  <c r="LX37" i="7"/>
  <c r="LX38" i="7"/>
  <c r="LX39" i="7"/>
  <c r="LX40" i="7"/>
  <c r="LX41" i="7"/>
  <c r="LX42" i="7"/>
  <c r="LX43" i="7"/>
  <c r="LX44" i="7"/>
  <c r="LX45" i="7"/>
  <c r="LX46" i="7"/>
  <c r="LX47" i="7"/>
  <c r="LX48" i="7"/>
  <c r="LX49" i="7"/>
  <c r="LX50" i="7"/>
  <c r="LX51" i="7"/>
  <c r="LX52" i="7"/>
  <c r="LX53" i="7"/>
  <c r="LX54" i="7"/>
  <c r="LX55" i="7"/>
  <c r="LX56" i="7"/>
  <c r="LX57" i="7"/>
  <c r="LX58" i="7"/>
  <c r="LX59" i="7"/>
  <c r="LX60" i="7"/>
  <c r="LX61" i="7"/>
  <c r="LX62" i="7"/>
  <c r="LX63" i="7"/>
  <c r="LX64" i="7"/>
  <c r="LX65" i="7"/>
  <c r="LX66" i="7"/>
  <c r="LX67" i="7"/>
  <c r="LX68" i="7"/>
  <c r="LX69" i="7"/>
  <c r="LX70" i="7"/>
  <c r="LX71" i="7"/>
  <c r="MD5" i="7"/>
  <c r="LR6" i="7"/>
  <c r="LR7" i="7"/>
  <c r="LR8" i="7"/>
  <c r="LR9" i="7"/>
  <c r="LR10" i="7"/>
  <c r="LR11" i="7"/>
  <c r="LR12" i="7"/>
  <c r="LR13" i="7"/>
  <c r="LR14" i="7"/>
  <c r="LR15" i="7"/>
  <c r="LR16" i="7"/>
  <c r="LR17" i="7"/>
  <c r="LR18" i="7"/>
  <c r="LR19" i="7"/>
  <c r="LR20" i="7"/>
  <c r="LR21" i="7"/>
  <c r="LR22" i="7"/>
  <c r="LR23" i="7"/>
  <c r="LR24" i="7"/>
  <c r="LR25" i="7"/>
  <c r="LR26" i="7"/>
  <c r="LR27" i="7"/>
  <c r="LR28" i="7"/>
  <c r="LR29" i="7"/>
  <c r="LR30" i="7"/>
  <c r="LR31" i="7"/>
  <c r="LR32" i="7"/>
  <c r="LR33" i="7"/>
  <c r="LR34" i="7"/>
  <c r="LR35" i="7"/>
  <c r="LR36" i="7"/>
  <c r="LR37" i="7"/>
  <c r="LR38" i="7"/>
  <c r="LR39" i="7"/>
  <c r="LR40" i="7"/>
  <c r="LR41" i="7"/>
  <c r="LR42" i="7"/>
  <c r="LR43" i="7"/>
  <c r="LR44" i="7"/>
  <c r="LR45" i="7"/>
  <c r="LR46" i="7"/>
  <c r="LR47" i="7"/>
  <c r="LR48" i="7"/>
  <c r="LR49" i="7"/>
  <c r="LR50" i="7"/>
  <c r="LR51" i="7"/>
  <c r="LR52" i="7"/>
  <c r="LR53" i="7"/>
  <c r="LR54" i="7"/>
  <c r="LR55" i="7"/>
  <c r="LR56" i="7"/>
  <c r="LR57" i="7"/>
  <c r="LR58" i="7"/>
  <c r="LR59" i="7"/>
  <c r="LR60" i="7"/>
  <c r="LR61" i="7"/>
  <c r="LR62" i="7"/>
  <c r="LR63" i="7"/>
  <c r="LR64" i="7"/>
  <c r="LR65" i="7"/>
  <c r="LR66" i="7"/>
  <c r="LR67" i="7"/>
  <c r="LR68" i="7"/>
  <c r="LR69" i="7"/>
  <c r="LR70" i="7"/>
  <c r="LR71" i="7"/>
  <c r="LL6" i="7"/>
  <c r="LL7" i="7"/>
  <c r="LL8" i="7"/>
  <c r="LL9" i="7"/>
  <c r="LL10" i="7"/>
  <c r="LL11" i="7"/>
  <c r="LL12" i="7"/>
  <c r="LL13" i="7"/>
  <c r="LL14" i="7"/>
  <c r="LL15" i="7"/>
  <c r="LL16" i="7"/>
  <c r="LL17" i="7"/>
  <c r="LL18" i="7"/>
  <c r="LL19" i="7"/>
  <c r="LL20" i="7"/>
  <c r="LL21" i="7"/>
  <c r="LL22" i="7"/>
  <c r="LL23" i="7"/>
  <c r="LL24" i="7"/>
  <c r="LL25" i="7"/>
  <c r="LL26" i="7"/>
  <c r="LL27" i="7"/>
  <c r="LL28" i="7"/>
  <c r="LL29" i="7"/>
  <c r="LL30" i="7"/>
  <c r="LL31" i="7"/>
  <c r="LL32" i="7"/>
  <c r="LL33" i="7"/>
  <c r="LL34" i="7"/>
  <c r="LL35" i="7"/>
  <c r="LL36" i="7"/>
  <c r="LL37" i="7"/>
  <c r="LL38" i="7"/>
  <c r="LL39" i="7"/>
  <c r="LL40" i="7"/>
  <c r="LL41" i="7"/>
  <c r="LL42" i="7"/>
  <c r="LL43" i="7"/>
  <c r="LL44" i="7"/>
  <c r="LL45" i="7"/>
  <c r="LL46" i="7"/>
  <c r="LL47" i="7"/>
  <c r="LL48" i="7"/>
  <c r="LL49" i="7"/>
  <c r="LL50" i="7"/>
  <c r="LL51" i="7"/>
  <c r="LL52" i="7"/>
  <c r="LL53" i="7"/>
  <c r="LL54" i="7"/>
  <c r="LL55" i="7"/>
  <c r="LL56" i="7"/>
  <c r="LL57" i="7"/>
  <c r="LL58" i="7"/>
  <c r="LL59" i="7"/>
  <c r="LL60" i="7"/>
  <c r="LL61" i="7"/>
  <c r="LL62" i="7"/>
  <c r="LL63" i="7"/>
  <c r="LL64" i="7"/>
  <c r="LL65" i="7"/>
  <c r="LL66" i="7"/>
  <c r="LL67" i="7"/>
  <c r="LL68" i="7"/>
  <c r="LL69" i="7"/>
  <c r="LL70" i="7"/>
  <c r="LL71" i="7"/>
  <c r="LX5" i="7"/>
  <c r="LR5" i="7"/>
  <c r="KY6" i="7"/>
  <c r="KY7" i="7"/>
  <c r="KY8" i="7"/>
  <c r="KY9" i="7"/>
  <c r="KY10" i="7"/>
  <c r="KY11" i="7"/>
  <c r="KY12" i="7"/>
  <c r="KY13" i="7"/>
  <c r="KY14" i="7"/>
  <c r="KY15" i="7"/>
  <c r="KY16" i="7"/>
  <c r="KY17" i="7"/>
  <c r="KY18" i="7"/>
  <c r="KY19" i="7"/>
  <c r="KY20" i="7"/>
  <c r="KY21" i="7"/>
  <c r="KY22" i="7"/>
  <c r="KY23" i="7"/>
  <c r="KY24" i="7"/>
  <c r="KY25" i="7"/>
  <c r="KY26" i="7"/>
  <c r="KY27" i="7"/>
  <c r="KY28" i="7"/>
  <c r="KY29" i="7"/>
  <c r="KY30" i="7"/>
  <c r="KY31" i="7"/>
  <c r="KY32" i="7"/>
  <c r="KY33" i="7"/>
  <c r="KY34" i="7"/>
  <c r="KY35" i="7"/>
  <c r="KY36" i="7"/>
  <c r="KY37" i="7"/>
  <c r="KY38" i="7"/>
  <c r="KY39" i="7"/>
  <c r="KY40" i="7"/>
  <c r="KY41" i="7"/>
  <c r="KY42" i="7"/>
  <c r="KY43" i="7"/>
  <c r="KY44" i="7"/>
  <c r="KY45" i="7"/>
  <c r="KY46" i="7"/>
  <c r="KY47" i="7"/>
  <c r="KY48" i="7"/>
  <c r="KY49" i="7"/>
  <c r="KY50" i="7"/>
  <c r="KY51" i="7"/>
  <c r="KY52" i="7"/>
  <c r="KY53" i="7"/>
  <c r="KY54" i="7"/>
  <c r="KY55" i="7"/>
  <c r="KY56" i="7"/>
  <c r="KY57" i="7"/>
  <c r="KY58" i="7"/>
  <c r="KY59" i="7"/>
  <c r="KY60" i="7"/>
  <c r="KY61" i="7"/>
  <c r="KY62" i="7"/>
  <c r="KY63" i="7"/>
  <c r="KY64" i="7"/>
  <c r="KY65" i="7"/>
  <c r="KY66" i="7"/>
  <c r="KY67" i="7"/>
  <c r="KY68" i="7"/>
  <c r="KY69" i="7"/>
  <c r="KY70" i="7"/>
  <c r="KY71" i="7"/>
  <c r="KY5" i="7"/>
  <c r="KW5" i="7"/>
  <c r="KU6" i="7"/>
  <c r="KU7" i="7"/>
  <c r="KU8" i="7"/>
  <c r="KU9" i="7"/>
  <c r="KU10" i="7"/>
  <c r="KU11" i="7"/>
  <c r="KU12" i="7"/>
  <c r="KU13" i="7"/>
  <c r="KU14" i="7"/>
  <c r="KU15" i="7"/>
  <c r="KU16" i="7"/>
  <c r="KU17" i="7"/>
  <c r="KU18" i="7"/>
  <c r="KU19" i="7"/>
  <c r="KU20" i="7"/>
  <c r="KU21" i="7"/>
  <c r="KU22" i="7"/>
  <c r="KU23" i="7"/>
  <c r="KU24" i="7"/>
  <c r="KU25" i="7"/>
  <c r="KU26" i="7"/>
  <c r="KU27" i="7"/>
  <c r="KU28" i="7"/>
  <c r="KU29" i="7"/>
  <c r="KU30" i="7"/>
  <c r="KU31" i="7"/>
  <c r="KU32" i="7"/>
  <c r="KU33" i="7"/>
  <c r="KU34" i="7"/>
  <c r="KU35" i="7"/>
  <c r="KU36" i="7"/>
  <c r="KU37" i="7"/>
  <c r="KU38" i="7"/>
  <c r="KU39" i="7"/>
  <c r="KU40" i="7"/>
  <c r="KU41" i="7"/>
  <c r="KU42" i="7"/>
  <c r="KU43" i="7"/>
  <c r="KU44" i="7"/>
  <c r="KU45" i="7"/>
  <c r="KU46" i="7"/>
  <c r="KU47" i="7"/>
  <c r="KU48" i="7"/>
  <c r="KU49" i="7"/>
  <c r="KU50" i="7"/>
  <c r="KU51" i="7"/>
  <c r="KU52" i="7"/>
  <c r="KU53" i="7"/>
  <c r="KU54" i="7"/>
  <c r="KU55" i="7"/>
  <c r="KU56" i="7"/>
  <c r="KU57" i="7"/>
  <c r="KU58" i="7"/>
  <c r="KU59" i="7"/>
  <c r="KU60" i="7"/>
  <c r="KU61" i="7"/>
  <c r="KU62" i="7"/>
  <c r="KU63" i="7"/>
  <c r="KU64" i="7"/>
  <c r="KU65" i="7"/>
  <c r="KU66" i="7"/>
  <c r="KU67" i="7"/>
  <c r="KU68" i="7"/>
  <c r="KU69" i="7"/>
  <c r="KU70" i="7"/>
  <c r="KU71" i="7"/>
  <c r="KU5" i="7"/>
  <c r="KS20" i="7"/>
  <c r="KS21" i="7"/>
  <c r="KS22" i="7"/>
  <c r="KS23" i="7"/>
  <c r="KS24" i="7"/>
  <c r="KS25" i="7"/>
  <c r="KS26" i="7"/>
  <c r="KS27" i="7"/>
  <c r="KS28" i="7"/>
  <c r="KS29" i="7"/>
  <c r="KS30" i="7"/>
  <c r="KS31" i="7"/>
  <c r="KS32" i="7"/>
  <c r="KS33" i="7"/>
  <c r="KS34" i="7"/>
  <c r="KS35" i="7"/>
  <c r="KS36" i="7"/>
  <c r="KS37" i="7"/>
  <c r="KS38" i="7"/>
  <c r="KS39" i="7"/>
  <c r="KS40" i="7"/>
  <c r="KS41" i="7"/>
  <c r="KS42" i="7"/>
  <c r="KS43" i="7"/>
  <c r="KS44" i="7"/>
  <c r="KS45" i="7"/>
  <c r="KS46" i="7"/>
  <c r="KS47" i="7"/>
  <c r="KS48" i="7"/>
  <c r="KS49" i="7"/>
  <c r="KS50" i="7"/>
  <c r="KS51" i="7"/>
  <c r="KS52" i="7"/>
  <c r="KS53" i="7"/>
  <c r="KS54" i="7"/>
  <c r="KS55" i="7"/>
  <c r="KS56" i="7"/>
  <c r="KS57" i="7"/>
  <c r="KS58" i="7"/>
  <c r="KS59" i="7"/>
  <c r="KS60" i="7"/>
  <c r="KS61" i="7"/>
  <c r="KS62" i="7"/>
  <c r="KS63" i="7"/>
  <c r="KS64" i="7"/>
  <c r="KS65" i="7"/>
  <c r="KS66" i="7"/>
  <c r="KS67" i="7"/>
  <c r="KS68" i="7"/>
  <c r="KS69" i="7"/>
  <c r="KS70" i="7"/>
  <c r="KS71" i="7"/>
  <c r="KS12" i="7"/>
  <c r="KS13" i="7"/>
  <c r="KS14" i="7"/>
  <c r="KS15" i="7"/>
  <c r="KS16" i="7"/>
  <c r="KS17" i="7"/>
  <c r="KS18" i="7"/>
  <c r="KS19" i="7"/>
  <c r="KS6" i="7"/>
  <c r="KS7" i="7"/>
  <c r="KS8" i="7"/>
  <c r="KS9" i="7"/>
  <c r="KS10" i="7"/>
  <c r="KS11" i="7"/>
  <c r="KS5" i="7"/>
  <c r="KG5" i="7"/>
  <c r="KA5" i="7"/>
  <c r="KQ5" i="7"/>
  <c r="KO11" i="7"/>
  <c r="KO12" i="7"/>
  <c r="KO13" i="7"/>
  <c r="KO14" i="7"/>
  <c r="KO15" i="7"/>
  <c r="KO16" i="7"/>
  <c r="KO17" i="7"/>
  <c r="KO18" i="7"/>
  <c r="KO19" i="7"/>
  <c r="KO20" i="7"/>
  <c r="KO21" i="7"/>
  <c r="KO22" i="7"/>
  <c r="KO23" i="7"/>
  <c r="KO24" i="7"/>
  <c r="KO25" i="7"/>
  <c r="KO26" i="7"/>
  <c r="KO27" i="7"/>
  <c r="KO28" i="7"/>
  <c r="KO29" i="7"/>
  <c r="KO30" i="7"/>
  <c r="KO31" i="7"/>
  <c r="KO32" i="7"/>
  <c r="KO33" i="7"/>
  <c r="KO34" i="7"/>
  <c r="KO35" i="7"/>
  <c r="KO36" i="7"/>
  <c r="KO37" i="7"/>
  <c r="KO38" i="7"/>
  <c r="KO39" i="7"/>
  <c r="KO40" i="7"/>
  <c r="KO41" i="7"/>
  <c r="KO42" i="7"/>
  <c r="KO43" i="7"/>
  <c r="KO44" i="7"/>
  <c r="KO45" i="7"/>
  <c r="KO46" i="7"/>
  <c r="KO47" i="7"/>
  <c r="KO48" i="7"/>
  <c r="KO49" i="7"/>
  <c r="KO50" i="7"/>
  <c r="KO51" i="7"/>
  <c r="KO52" i="7"/>
  <c r="KO53" i="7"/>
  <c r="KO54" i="7"/>
  <c r="KO55" i="7"/>
  <c r="KO56" i="7"/>
  <c r="KO57" i="7"/>
  <c r="KO58" i="7"/>
  <c r="KO59" i="7"/>
  <c r="KO60" i="7"/>
  <c r="KO61" i="7"/>
  <c r="KO62" i="7"/>
  <c r="KO63" i="7"/>
  <c r="KO64" i="7"/>
  <c r="KO65" i="7"/>
  <c r="KO66" i="7"/>
  <c r="KO67" i="7"/>
  <c r="KO68" i="7"/>
  <c r="KO69" i="7"/>
  <c r="KO70" i="7"/>
  <c r="KO71" i="7"/>
  <c r="KO6" i="7"/>
  <c r="KO7" i="7"/>
  <c r="KO8" i="7"/>
  <c r="KO9" i="7"/>
  <c r="KO10" i="7"/>
  <c r="KO5" i="7"/>
  <c r="KM5" i="7"/>
  <c r="KR5" i="7"/>
  <c r="KL5" i="7"/>
  <c r="KK5" i="7"/>
  <c r="KI5" i="7"/>
  <c r="KM6" i="7"/>
  <c r="KM7" i="7"/>
  <c r="KM8" i="7"/>
  <c r="KM9" i="7"/>
  <c r="KM10" i="7"/>
  <c r="KM11" i="7"/>
  <c r="KM12" i="7"/>
  <c r="KM13" i="7"/>
  <c r="KM14" i="7"/>
  <c r="KM15" i="7"/>
  <c r="KM16" i="7"/>
  <c r="KM17" i="7"/>
  <c r="KM18" i="7"/>
  <c r="KM19" i="7"/>
  <c r="KM20" i="7"/>
  <c r="KM21" i="7"/>
  <c r="KM22" i="7"/>
  <c r="KM23" i="7"/>
  <c r="KM24" i="7"/>
  <c r="KM25" i="7"/>
  <c r="KM26" i="7"/>
  <c r="KM27" i="7"/>
  <c r="KM28" i="7"/>
  <c r="KM29" i="7"/>
  <c r="KM30" i="7"/>
  <c r="KM31" i="7"/>
  <c r="KM32" i="7"/>
  <c r="KM33" i="7"/>
  <c r="KM34" i="7"/>
  <c r="KM35" i="7"/>
  <c r="KM36" i="7"/>
  <c r="KM37" i="7"/>
  <c r="KM38" i="7"/>
  <c r="KM39" i="7"/>
  <c r="KM40" i="7"/>
  <c r="KM41" i="7"/>
  <c r="KM42" i="7"/>
  <c r="KM43" i="7"/>
  <c r="KM44" i="7"/>
  <c r="KM45" i="7"/>
  <c r="KM46" i="7"/>
  <c r="KM47" i="7"/>
  <c r="KM48" i="7"/>
  <c r="KM49" i="7"/>
  <c r="KM50" i="7"/>
  <c r="KM51" i="7"/>
  <c r="KM52" i="7"/>
  <c r="KM53" i="7"/>
  <c r="KM54" i="7"/>
  <c r="KM55" i="7"/>
  <c r="KM56" i="7"/>
  <c r="KM57" i="7"/>
  <c r="KM58" i="7"/>
  <c r="KM59" i="7"/>
  <c r="KM60" i="7"/>
  <c r="KM61" i="7"/>
  <c r="KM62" i="7"/>
  <c r="KM63" i="7"/>
  <c r="KM64" i="7"/>
  <c r="KM65" i="7"/>
  <c r="KM66" i="7"/>
  <c r="KM67" i="7"/>
  <c r="KM68" i="7"/>
  <c r="KM69" i="7"/>
  <c r="KM70" i="7"/>
  <c r="KM71" i="7"/>
  <c r="KG6" i="7"/>
  <c r="KG7" i="7"/>
  <c r="KG8" i="7"/>
  <c r="KG9" i="7"/>
  <c r="KG10" i="7"/>
  <c r="KG11" i="7"/>
  <c r="KG12" i="7"/>
  <c r="KG13" i="7"/>
  <c r="KG14" i="7"/>
  <c r="KG15" i="7"/>
  <c r="KG16" i="7"/>
  <c r="KG17" i="7"/>
  <c r="KG18" i="7"/>
  <c r="KG19" i="7"/>
  <c r="KG20" i="7"/>
  <c r="KG21" i="7"/>
  <c r="KG22" i="7"/>
  <c r="KG23" i="7"/>
  <c r="KG24" i="7"/>
  <c r="KG25" i="7"/>
  <c r="KG26" i="7"/>
  <c r="KG27" i="7"/>
  <c r="KG28" i="7"/>
  <c r="KG29" i="7"/>
  <c r="KG30" i="7"/>
  <c r="KG31" i="7"/>
  <c r="KG32" i="7"/>
  <c r="KG33" i="7"/>
  <c r="KG34" i="7"/>
  <c r="KG35" i="7"/>
  <c r="KG36" i="7"/>
  <c r="KG37" i="7"/>
  <c r="KG38" i="7"/>
  <c r="KG39" i="7"/>
  <c r="KG40" i="7"/>
  <c r="KG41" i="7"/>
  <c r="KG42" i="7"/>
  <c r="KG43" i="7"/>
  <c r="KG44" i="7"/>
  <c r="KG45" i="7"/>
  <c r="KG46" i="7"/>
  <c r="KG47" i="7"/>
  <c r="KG48" i="7"/>
  <c r="KG49" i="7"/>
  <c r="KG50" i="7"/>
  <c r="KG51" i="7"/>
  <c r="KG52" i="7"/>
  <c r="KG53" i="7"/>
  <c r="KG54" i="7"/>
  <c r="KG55" i="7"/>
  <c r="KG56" i="7"/>
  <c r="KG57" i="7"/>
  <c r="KG58" i="7"/>
  <c r="KG59" i="7"/>
  <c r="KG60" i="7"/>
  <c r="KG61" i="7"/>
  <c r="KG62" i="7"/>
  <c r="KG63" i="7"/>
  <c r="KG64" i="7"/>
  <c r="KG65" i="7"/>
  <c r="KG66" i="7"/>
  <c r="KG67" i="7"/>
  <c r="KG68" i="7"/>
  <c r="KG69" i="7"/>
  <c r="KG70" i="7"/>
  <c r="KG71" i="7"/>
  <c r="JU6" i="7"/>
  <c r="JU7" i="7"/>
  <c r="JU8" i="7"/>
  <c r="JU9" i="7"/>
  <c r="JU10" i="7"/>
  <c r="JU11" i="7"/>
  <c r="JU12" i="7"/>
  <c r="JU13" i="7"/>
  <c r="JU14" i="7"/>
  <c r="JU15" i="7"/>
  <c r="JU16" i="7"/>
  <c r="JU17" i="7"/>
  <c r="JU18" i="7"/>
  <c r="JU19" i="7"/>
  <c r="JU20" i="7"/>
  <c r="JU21" i="7"/>
  <c r="JU22" i="7"/>
  <c r="JU23" i="7"/>
  <c r="JU24" i="7"/>
  <c r="JU25" i="7"/>
  <c r="JU26" i="7"/>
  <c r="JU27" i="7"/>
  <c r="JU28" i="7"/>
  <c r="JU29" i="7"/>
  <c r="JU30" i="7"/>
  <c r="JU31" i="7"/>
  <c r="JU32" i="7"/>
  <c r="JU33" i="7"/>
  <c r="JU34" i="7"/>
  <c r="JU35" i="7"/>
  <c r="JU36" i="7"/>
  <c r="JU37" i="7"/>
  <c r="JU38" i="7"/>
  <c r="JU39" i="7"/>
  <c r="JU40" i="7"/>
  <c r="JU41" i="7"/>
  <c r="JU42" i="7"/>
  <c r="JU43" i="7"/>
  <c r="JU44" i="7"/>
  <c r="JU45" i="7"/>
  <c r="JU46" i="7"/>
  <c r="JU47" i="7"/>
  <c r="JU48" i="7"/>
  <c r="JU49" i="7"/>
  <c r="JU50" i="7"/>
  <c r="JU51" i="7"/>
  <c r="JU52" i="7"/>
  <c r="JU53" i="7"/>
  <c r="JU54" i="7"/>
  <c r="JU55" i="7"/>
  <c r="JU56" i="7"/>
  <c r="JU57" i="7"/>
  <c r="JU58" i="7"/>
  <c r="JU59" i="7"/>
  <c r="JU60" i="7"/>
  <c r="JU61" i="7"/>
  <c r="JU62" i="7"/>
  <c r="JU63" i="7"/>
  <c r="JU64" i="7"/>
  <c r="JU65" i="7"/>
  <c r="JU66" i="7"/>
  <c r="JU67" i="7"/>
  <c r="JU68" i="7"/>
  <c r="JU69" i="7"/>
  <c r="JU70" i="7"/>
  <c r="JU71" i="7"/>
  <c r="KA10" i="7"/>
  <c r="KA11" i="7"/>
  <c r="KA12" i="7"/>
  <c r="KA13" i="7"/>
  <c r="KA14" i="7"/>
  <c r="KA15" i="7"/>
  <c r="KA16" i="7"/>
  <c r="KA17" i="7"/>
  <c r="KA18" i="7"/>
  <c r="KA19" i="7"/>
  <c r="KA20" i="7"/>
  <c r="KA21" i="7"/>
  <c r="KA22" i="7"/>
  <c r="KA23" i="7"/>
  <c r="KA24" i="7"/>
  <c r="KA25" i="7"/>
  <c r="KA26" i="7"/>
  <c r="KA27" i="7"/>
  <c r="KA28" i="7"/>
  <c r="KA29" i="7"/>
  <c r="KA30" i="7"/>
  <c r="KA31" i="7"/>
  <c r="KA32" i="7"/>
  <c r="KA33" i="7"/>
  <c r="KA34" i="7"/>
  <c r="KA35" i="7"/>
  <c r="KA36" i="7"/>
  <c r="KA37" i="7"/>
  <c r="KA38" i="7"/>
  <c r="KA39" i="7"/>
  <c r="KA40" i="7"/>
  <c r="KA41" i="7"/>
  <c r="KA42" i="7"/>
  <c r="KA43" i="7"/>
  <c r="KA44" i="7"/>
  <c r="KA45" i="7"/>
  <c r="KA46" i="7"/>
  <c r="KA47" i="7"/>
  <c r="KA48" i="7"/>
  <c r="KA49" i="7"/>
  <c r="KA50" i="7"/>
  <c r="KA51" i="7"/>
  <c r="KA52" i="7"/>
  <c r="KA53" i="7"/>
  <c r="KA54" i="7"/>
  <c r="KA55" i="7"/>
  <c r="KA56" i="7"/>
  <c r="KA57" i="7"/>
  <c r="KA58" i="7"/>
  <c r="KA59" i="7"/>
  <c r="KA60" i="7"/>
  <c r="KA61" i="7"/>
  <c r="KA62" i="7"/>
  <c r="KA63" i="7"/>
  <c r="KA64" i="7"/>
  <c r="KA65" i="7"/>
  <c r="KA66" i="7"/>
  <c r="KA67" i="7"/>
  <c r="KA68" i="7"/>
  <c r="KA69" i="7"/>
  <c r="KA70" i="7"/>
  <c r="KA71" i="7"/>
  <c r="KA6" i="7"/>
  <c r="KA7" i="7"/>
  <c r="KA8" i="7"/>
  <c r="KA9" i="7"/>
  <c r="JZ5" i="7"/>
  <c r="JH6" i="7"/>
  <c r="JH7" i="7"/>
  <c r="JH8" i="7"/>
  <c r="JH9" i="7"/>
  <c r="JH10" i="7"/>
  <c r="JH11" i="7"/>
  <c r="JH12" i="7"/>
  <c r="JH13" i="7"/>
  <c r="JH14" i="7"/>
  <c r="JH15" i="7"/>
  <c r="JH16" i="7"/>
  <c r="JH17" i="7"/>
  <c r="JH18" i="7"/>
  <c r="JH19" i="7"/>
  <c r="JH20" i="7"/>
  <c r="JH21" i="7"/>
  <c r="JH22" i="7"/>
  <c r="JH23" i="7"/>
  <c r="JH24" i="7"/>
  <c r="JH25" i="7"/>
  <c r="JH26" i="7"/>
  <c r="JH27" i="7"/>
  <c r="JH28" i="7"/>
  <c r="JH29" i="7"/>
  <c r="JH30" i="7"/>
  <c r="JH31" i="7"/>
  <c r="JH32" i="7"/>
  <c r="JH33" i="7"/>
  <c r="JH34" i="7"/>
  <c r="JH35" i="7"/>
  <c r="JH36" i="7"/>
  <c r="JH37" i="7"/>
  <c r="JH38" i="7"/>
  <c r="JH39" i="7"/>
  <c r="JH40" i="7"/>
  <c r="JH41" i="7"/>
  <c r="JH42" i="7"/>
  <c r="JH43" i="7"/>
  <c r="JH44" i="7"/>
  <c r="JH45" i="7"/>
  <c r="JH46" i="7"/>
  <c r="JH47" i="7"/>
  <c r="JH48" i="7"/>
  <c r="JH49" i="7"/>
  <c r="JH50" i="7"/>
  <c r="JH51" i="7"/>
  <c r="JH52" i="7"/>
  <c r="JH53" i="7"/>
  <c r="JH54" i="7"/>
  <c r="JH55" i="7"/>
  <c r="JH56" i="7"/>
  <c r="JH57" i="7"/>
  <c r="JH58" i="7"/>
  <c r="JH59" i="7"/>
  <c r="JH60" i="7"/>
  <c r="JH61" i="7"/>
  <c r="JH62" i="7"/>
  <c r="JH63" i="7"/>
  <c r="JH64" i="7"/>
  <c r="JH65" i="7"/>
  <c r="JH66" i="7"/>
  <c r="JH67" i="7"/>
  <c r="JH68" i="7"/>
  <c r="JH69" i="7"/>
  <c r="JH70" i="7"/>
  <c r="JH71" i="7"/>
  <c r="JH5" i="7"/>
  <c r="JB6" i="7"/>
  <c r="JB7" i="7"/>
  <c r="JB8" i="7"/>
  <c r="JB9" i="7"/>
  <c r="JB10" i="7"/>
  <c r="JB11" i="7"/>
  <c r="JB12" i="7"/>
  <c r="JB13" i="7"/>
  <c r="JB14" i="7"/>
  <c r="JB15" i="7"/>
  <c r="JB16" i="7"/>
  <c r="JB17" i="7"/>
  <c r="JB18" i="7"/>
  <c r="JB19" i="7"/>
  <c r="JB20" i="7"/>
  <c r="JB21" i="7"/>
  <c r="JB22" i="7"/>
  <c r="JB23" i="7"/>
  <c r="JB24" i="7"/>
  <c r="JB25" i="7"/>
  <c r="JB26" i="7"/>
  <c r="JB27" i="7"/>
  <c r="JB28" i="7"/>
  <c r="JB29" i="7"/>
  <c r="JB30" i="7"/>
  <c r="JB31" i="7"/>
  <c r="JB32" i="7"/>
  <c r="JB33" i="7"/>
  <c r="JB34" i="7"/>
  <c r="JB35" i="7"/>
  <c r="JB36" i="7"/>
  <c r="JB37" i="7"/>
  <c r="JB38" i="7"/>
  <c r="JB39" i="7"/>
  <c r="JB40" i="7"/>
  <c r="JB41" i="7"/>
  <c r="JB42" i="7"/>
  <c r="JB43" i="7"/>
  <c r="JB44" i="7"/>
  <c r="JB45" i="7"/>
  <c r="JB46" i="7"/>
  <c r="JB47" i="7"/>
  <c r="JB48" i="7"/>
  <c r="JB49" i="7"/>
  <c r="JB50" i="7"/>
  <c r="JB51" i="7"/>
  <c r="JB52" i="7"/>
  <c r="JB53" i="7"/>
  <c r="JB54" i="7"/>
  <c r="JB55" i="7"/>
  <c r="JB56" i="7"/>
  <c r="JB57" i="7"/>
  <c r="JB58" i="7"/>
  <c r="JB59" i="7"/>
  <c r="JB60" i="7"/>
  <c r="JB61" i="7"/>
  <c r="JB62" i="7"/>
  <c r="JB63" i="7"/>
  <c r="JB64" i="7"/>
  <c r="JB65" i="7"/>
  <c r="JB66" i="7"/>
  <c r="JB67" i="7"/>
  <c r="JB68" i="7"/>
  <c r="JB69" i="7"/>
  <c r="JB70" i="7"/>
  <c r="JB71" i="7"/>
  <c r="JJ5" i="7"/>
  <c r="JJ6" i="7"/>
  <c r="JJ7" i="7"/>
  <c r="JJ8" i="7"/>
  <c r="JJ9" i="7"/>
  <c r="JJ10" i="7"/>
  <c r="JJ11" i="7"/>
  <c r="JJ12" i="7"/>
  <c r="JJ13" i="7"/>
  <c r="JJ14" i="7"/>
  <c r="JJ15" i="7"/>
  <c r="JJ16" i="7"/>
  <c r="JJ17" i="7"/>
  <c r="JJ18" i="7"/>
  <c r="JJ19" i="7"/>
  <c r="JJ20" i="7"/>
  <c r="JJ21" i="7"/>
  <c r="JJ22" i="7"/>
  <c r="JJ23" i="7"/>
  <c r="JJ24" i="7"/>
  <c r="JJ25" i="7"/>
  <c r="JJ26" i="7"/>
  <c r="JJ27" i="7"/>
  <c r="JJ28" i="7"/>
  <c r="JJ29" i="7"/>
  <c r="JJ30" i="7"/>
  <c r="JJ31" i="7"/>
  <c r="JJ32" i="7"/>
  <c r="JJ33" i="7"/>
  <c r="JJ34" i="7"/>
  <c r="JJ35" i="7"/>
  <c r="JJ36" i="7"/>
  <c r="JJ37" i="7"/>
  <c r="JJ38" i="7"/>
  <c r="JJ39" i="7"/>
  <c r="JJ40" i="7"/>
  <c r="JJ41" i="7"/>
  <c r="JJ42" i="7"/>
  <c r="JJ43" i="7"/>
  <c r="JJ44" i="7"/>
  <c r="JJ45" i="7"/>
  <c r="JJ46" i="7"/>
  <c r="JJ47" i="7"/>
  <c r="JJ48" i="7"/>
  <c r="JJ49" i="7"/>
  <c r="JJ50" i="7"/>
  <c r="JJ51" i="7"/>
  <c r="JJ52" i="7"/>
  <c r="JJ53" i="7"/>
  <c r="JJ54" i="7"/>
  <c r="JJ55" i="7"/>
  <c r="JJ56" i="7"/>
  <c r="JJ57" i="7"/>
  <c r="JJ58" i="7"/>
  <c r="JJ59" i="7"/>
  <c r="JJ60" i="7"/>
  <c r="JJ61" i="7"/>
  <c r="JJ62" i="7"/>
  <c r="JJ63" i="7"/>
  <c r="JJ64" i="7"/>
  <c r="JJ65" i="7"/>
  <c r="JJ66" i="7"/>
  <c r="JJ67" i="7"/>
  <c r="JJ68" i="7"/>
  <c r="JJ69" i="7"/>
  <c r="JJ70" i="7"/>
  <c r="JJ71" i="7"/>
  <c r="JB5" i="7"/>
  <c r="JA5" i="7"/>
  <c r="IV6" i="7"/>
  <c r="IV7" i="7"/>
  <c r="IV8" i="7"/>
  <c r="IV9" i="7"/>
  <c r="IV10" i="7"/>
  <c r="IV11" i="7"/>
  <c r="IV12" i="7"/>
  <c r="IV13" i="7"/>
  <c r="IV14" i="7"/>
  <c r="IV15" i="7"/>
  <c r="IV16" i="7"/>
  <c r="IV17" i="7"/>
  <c r="IV18" i="7"/>
  <c r="IV19" i="7"/>
  <c r="IV20" i="7"/>
  <c r="IV21" i="7"/>
  <c r="IV22" i="7"/>
  <c r="IV23" i="7"/>
  <c r="IV24" i="7"/>
  <c r="IV25" i="7"/>
  <c r="IV26" i="7"/>
  <c r="IV27" i="7"/>
  <c r="IV28" i="7"/>
  <c r="IV29" i="7"/>
  <c r="IV30" i="7"/>
  <c r="IV31" i="7"/>
  <c r="IV32" i="7"/>
  <c r="IV33" i="7"/>
  <c r="IV34" i="7"/>
  <c r="IV35" i="7"/>
  <c r="IV36" i="7"/>
  <c r="IV37" i="7"/>
  <c r="IV38" i="7"/>
  <c r="IV39" i="7"/>
  <c r="IV40" i="7"/>
  <c r="IV41" i="7"/>
  <c r="IV42" i="7"/>
  <c r="IV43" i="7"/>
  <c r="IV44" i="7"/>
  <c r="IV45" i="7"/>
  <c r="IV46" i="7"/>
  <c r="IV47" i="7"/>
  <c r="IV48" i="7"/>
  <c r="IV49" i="7"/>
  <c r="IV50" i="7"/>
  <c r="IV51" i="7"/>
  <c r="IV52" i="7"/>
  <c r="IV53" i="7"/>
  <c r="IV54" i="7"/>
  <c r="IV55" i="7"/>
  <c r="IV56" i="7"/>
  <c r="IV57" i="7"/>
  <c r="IV58" i="7"/>
  <c r="IV59" i="7"/>
  <c r="IV60" i="7"/>
  <c r="IV61" i="7"/>
  <c r="IV62" i="7"/>
  <c r="IV63" i="7"/>
  <c r="IV64" i="7"/>
  <c r="IV65" i="7"/>
  <c r="IV66" i="7"/>
  <c r="IV67" i="7"/>
  <c r="IV68" i="7"/>
  <c r="IV69" i="7"/>
  <c r="IV70" i="7"/>
  <c r="IV71" i="7"/>
  <c r="IV5" i="7"/>
  <c r="IP6" i="7"/>
  <c r="IP7" i="7"/>
  <c r="IP8" i="7"/>
  <c r="IP9" i="7"/>
  <c r="IP10" i="7"/>
  <c r="IP11" i="7"/>
  <c r="IP12" i="7"/>
  <c r="IP13" i="7"/>
  <c r="IP14" i="7"/>
  <c r="IP15" i="7"/>
  <c r="IP16" i="7"/>
  <c r="IP17" i="7"/>
  <c r="IP18" i="7"/>
  <c r="IP19" i="7"/>
  <c r="IP20" i="7"/>
  <c r="IP21" i="7"/>
  <c r="IP22" i="7"/>
  <c r="IP23" i="7"/>
  <c r="IP24" i="7"/>
  <c r="IP25" i="7"/>
  <c r="IP26" i="7"/>
  <c r="IP27" i="7"/>
  <c r="IP28" i="7"/>
  <c r="IP29" i="7"/>
  <c r="IP30" i="7"/>
  <c r="IP31" i="7"/>
  <c r="IP32" i="7"/>
  <c r="IP33" i="7"/>
  <c r="IP34" i="7"/>
  <c r="IP35" i="7"/>
  <c r="IP36" i="7"/>
  <c r="IP37" i="7"/>
  <c r="IP38" i="7"/>
  <c r="IP39" i="7"/>
  <c r="IP40" i="7"/>
  <c r="IP41" i="7"/>
  <c r="IP42" i="7"/>
  <c r="IP43" i="7"/>
  <c r="IP44" i="7"/>
  <c r="IP45" i="7"/>
  <c r="IP46" i="7"/>
  <c r="IP47" i="7"/>
  <c r="IP48" i="7"/>
  <c r="IP49" i="7"/>
  <c r="IP50" i="7"/>
  <c r="IP51" i="7"/>
  <c r="IP52" i="7"/>
  <c r="IP53" i="7"/>
  <c r="IP54" i="7"/>
  <c r="IP55" i="7"/>
  <c r="IP56" i="7"/>
  <c r="IP57" i="7"/>
  <c r="IP58" i="7"/>
  <c r="IP59" i="7"/>
  <c r="IP60" i="7"/>
  <c r="IP61" i="7"/>
  <c r="IP62" i="7"/>
  <c r="IP63" i="7"/>
  <c r="IP64" i="7"/>
  <c r="IP65" i="7"/>
  <c r="IP66" i="7"/>
  <c r="IP67" i="7"/>
  <c r="IP68" i="7"/>
  <c r="IP69" i="7"/>
  <c r="IP70" i="7"/>
  <c r="IP71" i="7"/>
  <c r="IP5" i="7"/>
  <c r="IJ5" i="7"/>
  <c r="IJ6" i="7"/>
  <c r="IJ7" i="7"/>
  <c r="IJ8" i="7"/>
  <c r="IJ9" i="7"/>
  <c r="IJ10" i="7"/>
  <c r="IJ11" i="7"/>
  <c r="IJ12" i="7"/>
  <c r="IJ13" i="7"/>
  <c r="IJ14" i="7"/>
  <c r="IJ15" i="7"/>
  <c r="IJ16" i="7"/>
  <c r="IJ17" i="7"/>
  <c r="IJ18" i="7"/>
  <c r="IJ19" i="7"/>
  <c r="IJ20" i="7"/>
  <c r="IJ21" i="7"/>
  <c r="IJ22" i="7"/>
  <c r="IJ23" i="7"/>
  <c r="IJ24" i="7"/>
  <c r="IJ25" i="7"/>
  <c r="IJ26" i="7"/>
  <c r="IJ27" i="7"/>
  <c r="IJ28" i="7"/>
  <c r="IJ29" i="7"/>
  <c r="IJ30" i="7"/>
  <c r="IJ31" i="7"/>
  <c r="IJ32" i="7"/>
  <c r="IJ33" i="7"/>
  <c r="IJ34" i="7"/>
  <c r="IJ35" i="7"/>
  <c r="IJ36" i="7"/>
  <c r="IJ37" i="7"/>
  <c r="IJ38" i="7"/>
  <c r="IJ39" i="7"/>
  <c r="IJ40" i="7"/>
  <c r="IJ41" i="7"/>
  <c r="IJ42" i="7"/>
  <c r="IJ43" i="7"/>
  <c r="IJ44" i="7"/>
  <c r="IJ45" i="7"/>
  <c r="IJ46" i="7"/>
  <c r="IJ47" i="7"/>
  <c r="IJ48" i="7"/>
  <c r="IJ49" i="7"/>
  <c r="IJ50" i="7"/>
  <c r="IJ51" i="7"/>
  <c r="IJ52" i="7"/>
  <c r="IJ53" i="7"/>
  <c r="IJ54" i="7"/>
  <c r="IJ55" i="7"/>
  <c r="IJ56" i="7"/>
  <c r="IJ57" i="7"/>
  <c r="IJ58" i="7"/>
  <c r="IJ59" i="7"/>
  <c r="IJ60" i="7"/>
  <c r="IJ61" i="7"/>
  <c r="IJ62" i="7"/>
  <c r="IJ63" i="7"/>
  <c r="IJ64" i="7"/>
  <c r="IJ65" i="7"/>
  <c r="IJ66" i="7"/>
  <c r="IJ67" i="7"/>
  <c r="IJ68" i="7"/>
  <c r="IJ69" i="7"/>
  <c r="IJ70" i="7"/>
  <c r="IJ71" i="7"/>
  <c r="II5" i="7"/>
  <c r="IF5" i="7"/>
  <c r="IH5" i="7"/>
  <c r="HQ71" i="7"/>
  <c r="HQ6" i="7"/>
  <c r="HQ7" i="7"/>
  <c r="HQ8" i="7"/>
  <c r="HQ9" i="7"/>
  <c r="HQ10" i="7"/>
  <c r="HQ11" i="7"/>
  <c r="HQ12" i="7"/>
  <c r="HQ13" i="7"/>
  <c r="HQ14" i="7"/>
  <c r="HQ15" i="7"/>
  <c r="HQ16" i="7"/>
  <c r="HQ17" i="7"/>
  <c r="HQ18" i="7"/>
  <c r="HQ19" i="7"/>
  <c r="HQ20" i="7"/>
  <c r="HQ21" i="7"/>
  <c r="HQ22" i="7"/>
  <c r="HQ23" i="7"/>
  <c r="HQ24" i="7"/>
  <c r="HQ25" i="7"/>
  <c r="HQ26" i="7"/>
  <c r="HQ27" i="7"/>
  <c r="HQ28" i="7"/>
  <c r="HQ29" i="7"/>
  <c r="HQ30" i="7"/>
  <c r="HQ31" i="7"/>
  <c r="HQ32" i="7"/>
  <c r="HQ33" i="7"/>
  <c r="HQ34" i="7"/>
  <c r="HQ35" i="7"/>
  <c r="HQ36" i="7"/>
  <c r="HQ37" i="7"/>
  <c r="HQ38" i="7"/>
  <c r="HQ39" i="7"/>
  <c r="HQ40" i="7"/>
  <c r="HQ41" i="7"/>
  <c r="HQ42" i="7"/>
  <c r="HQ43" i="7"/>
  <c r="HQ44" i="7"/>
  <c r="HQ45" i="7"/>
  <c r="HQ46" i="7"/>
  <c r="HQ47" i="7"/>
  <c r="HQ48" i="7"/>
  <c r="HQ49" i="7"/>
  <c r="HQ50" i="7"/>
  <c r="HQ51" i="7"/>
  <c r="HQ52" i="7"/>
  <c r="HQ53" i="7"/>
  <c r="HQ54" i="7"/>
  <c r="HQ55" i="7"/>
  <c r="HQ56" i="7"/>
  <c r="HQ57" i="7"/>
  <c r="HQ58" i="7"/>
  <c r="HQ59" i="7"/>
  <c r="HQ60" i="7"/>
  <c r="HQ61" i="7"/>
  <c r="HQ62" i="7"/>
  <c r="HQ63" i="7"/>
  <c r="HQ64" i="7"/>
  <c r="HQ65" i="7"/>
  <c r="HQ66" i="7"/>
  <c r="HQ67" i="7"/>
  <c r="HQ68" i="7"/>
  <c r="HQ69" i="7"/>
  <c r="HQ70" i="7"/>
  <c r="HQ5" i="7"/>
  <c r="HK6" i="7"/>
  <c r="HK7" i="7"/>
  <c r="HK8" i="7"/>
  <c r="HK9" i="7"/>
  <c r="HK10" i="7"/>
  <c r="HK11" i="7"/>
  <c r="HK12" i="7"/>
  <c r="HK13" i="7"/>
  <c r="HK14" i="7"/>
  <c r="HK15" i="7"/>
  <c r="HK16" i="7"/>
  <c r="HK17" i="7"/>
  <c r="HK18" i="7"/>
  <c r="HK19" i="7"/>
  <c r="HK20" i="7"/>
  <c r="HK21" i="7"/>
  <c r="HK22" i="7"/>
  <c r="HK23" i="7"/>
  <c r="HK24" i="7"/>
  <c r="HK25" i="7"/>
  <c r="HK26" i="7"/>
  <c r="HK27" i="7"/>
  <c r="HK28" i="7"/>
  <c r="HK29" i="7"/>
  <c r="HK30" i="7"/>
  <c r="HK31" i="7"/>
  <c r="HK32" i="7"/>
  <c r="HK33" i="7"/>
  <c r="HK34" i="7"/>
  <c r="HK35" i="7"/>
  <c r="HK36" i="7"/>
  <c r="HK37" i="7"/>
  <c r="HK38" i="7"/>
  <c r="HK39" i="7"/>
  <c r="HK40" i="7"/>
  <c r="HK41" i="7"/>
  <c r="HK42" i="7"/>
  <c r="HK43" i="7"/>
  <c r="HK44" i="7"/>
  <c r="HK45" i="7"/>
  <c r="HK46" i="7"/>
  <c r="HK47" i="7"/>
  <c r="HK48" i="7"/>
  <c r="HK49" i="7"/>
  <c r="HK50" i="7"/>
  <c r="HK51" i="7"/>
  <c r="HK52" i="7"/>
  <c r="HK53" i="7"/>
  <c r="HK54" i="7"/>
  <c r="HK55" i="7"/>
  <c r="HK56" i="7"/>
  <c r="HK57" i="7"/>
  <c r="HK58" i="7"/>
  <c r="HK59" i="7"/>
  <c r="HK60" i="7"/>
  <c r="HK61" i="7"/>
  <c r="HK62" i="7"/>
  <c r="HK63" i="7"/>
  <c r="HK64" i="7"/>
  <c r="HK65" i="7"/>
  <c r="HK66" i="7"/>
  <c r="HK67" i="7"/>
  <c r="HK68" i="7"/>
  <c r="HK69" i="7"/>
  <c r="HK70" i="7"/>
  <c r="HK71" i="7"/>
  <c r="HK5" i="7"/>
  <c r="HE6" i="7"/>
  <c r="HE7" i="7"/>
  <c r="HE8" i="7"/>
  <c r="HE9" i="7"/>
  <c r="HE10" i="7"/>
  <c r="HE11" i="7"/>
  <c r="HE12" i="7"/>
  <c r="HE13" i="7"/>
  <c r="HE14" i="7"/>
  <c r="HE15" i="7"/>
  <c r="HE16" i="7"/>
  <c r="HE17" i="7"/>
  <c r="HE18" i="7"/>
  <c r="HE19" i="7"/>
  <c r="HE20" i="7"/>
  <c r="HE21" i="7"/>
  <c r="HE22" i="7"/>
  <c r="HE23" i="7"/>
  <c r="HE24" i="7"/>
  <c r="HE25" i="7"/>
  <c r="HE26" i="7"/>
  <c r="HE27" i="7"/>
  <c r="HE28" i="7"/>
  <c r="HE29" i="7"/>
  <c r="HE30" i="7"/>
  <c r="HE31" i="7"/>
  <c r="HE32" i="7"/>
  <c r="HE33" i="7"/>
  <c r="HE34" i="7"/>
  <c r="HE35" i="7"/>
  <c r="HE36" i="7"/>
  <c r="HE37" i="7"/>
  <c r="HE38" i="7"/>
  <c r="HE39" i="7"/>
  <c r="HE40" i="7"/>
  <c r="HE41" i="7"/>
  <c r="HE42" i="7"/>
  <c r="HE43" i="7"/>
  <c r="HE44" i="7"/>
  <c r="HE45" i="7"/>
  <c r="HE46" i="7"/>
  <c r="HE47" i="7"/>
  <c r="HE48" i="7"/>
  <c r="HE49" i="7"/>
  <c r="HE50" i="7"/>
  <c r="HE51" i="7"/>
  <c r="HE52" i="7"/>
  <c r="HE53" i="7"/>
  <c r="HE54" i="7"/>
  <c r="HE55" i="7"/>
  <c r="HE56" i="7"/>
  <c r="HE57" i="7"/>
  <c r="HE58" i="7"/>
  <c r="HE59" i="7"/>
  <c r="HE60" i="7"/>
  <c r="HE61" i="7"/>
  <c r="HE62" i="7"/>
  <c r="HE63" i="7"/>
  <c r="HE64" i="7"/>
  <c r="HE65" i="7"/>
  <c r="HE66" i="7"/>
  <c r="HE67" i="7"/>
  <c r="HE68" i="7"/>
  <c r="HE69" i="7"/>
  <c r="HE70" i="7"/>
  <c r="HE71" i="7"/>
  <c r="HE5" i="7"/>
  <c r="GY6" i="7"/>
  <c r="GY7" i="7"/>
  <c r="GY8" i="7"/>
  <c r="GY9" i="7"/>
  <c r="GY10" i="7"/>
  <c r="GY11" i="7"/>
  <c r="GY12" i="7"/>
  <c r="GY13" i="7"/>
  <c r="GY14" i="7"/>
  <c r="GY15" i="7"/>
  <c r="GY16" i="7"/>
  <c r="GY17" i="7"/>
  <c r="GY18" i="7"/>
  <c r="GY19" i="7"/>
  <c r="GY20" i="7"/>
  <c r="GY21" i="7"/>
  <c r="GY22" i="7"/>
  <c r="GY23" i="7"/>
  <c r="GY24" i="7"/>
  <c r="GY25" i="7"/>
  <c r="GY26" i="7"/>
  <c r="GY27" i="7"/>
  <c r="GY28" i="7"/>
  <c r="GY29" i="7"/>
  <c r="GY30" i="7"/>
  <c r="GY31" i="7"/>
  <c r="GY32" i="7"/>
  <c r="GY33" i="7"/>
  <c r="GY34" i="7"/>
  <c r="GY35" i="7"/>
  <c r="GY36" i="7"/>
  <c r="GY37" i="7"/>
  <c r="GY38" i="7"/>
  <c r="GY39" i="7"/>
  <c r="GY40" i="7"/>
  <c r="GY41" i="7"/>
  <c r="GY42" i="7"/>
  <c r="GY43" i="7"/>
  <c r="GY44" i="7"/>
  <c r="GY45" i="7"/>
  <c r="GY46" i="7"/>
  <c r="GY47" i="7"/>
  <c r="GY48" i="7"/>
  <c r="GY49" i="7"/>
  <c r="GY50" i="7"/>
  <c r="GY51" i="7"/>
  <c r="GY52" i="7"/>
  <c r="GY53" i="7"/>
  <c r="GY54" i="7"/>
  <c r="GY55" i="7"/>
  <c r="GY56" i="7"/>
  <c r="GY57" i="7"/>
  <c r="GY58" i="7"/>
  <c r="GY59" i="7"/>
  <c r="GY60" i="7"/>
  <c r="GY61" i="7"/>
  <c r="GY62" i="7"/>
  <c r="GY63" i="7"/>
  <c r="GY64" i="7"/>
  <c r="GY65" i="7"/>
  <c r="GY66" i="7"/>
  <c r="GY67" i="7"/>
  <c r="GY68" i="7"/>
  <c r="GY69" i="7"/>
  <c r="GY70" i="7"/>
  <c r="GY71" i="7"/>
  <c r="GY5" i="7"/>
  <c r="GS6" i="7"/>
  <c r="GS7" i="7"/>
  <c r="GS8" i="7"/>
  <c r="GS9" i="7"/>
  <c r="GS10" i="7"/>
  <c r="GS11" i="7"/>
  <c r="GS12" i="7"/>
  <c r="GS13" i="7"/>
  <c r="GS14" i="7"/>
  <c r="GS15" i="7"/>
  <c r="GS16" i="7"/>
  <c r="GS17" i="7"/>
  <c r="GS18" i="7"/>
  <c r="GS19" i="7"/>
  <c r="GS20" i="7"/>
  <c r="GS21" i="7"/>
  <c r="GS22" i="7"/>
  <c r="GS23" i="7"/>
  <c r="GS24" i="7"/>
  <c r="GS25" i="7"/>
  <c r="GS26" i="7"/>
  <c r="GS27" i="7"/>
  <c r="GS28" i="7"/>
  <c r="GS29" i="7"/>
  <c r="GS30" i="7"/>
  <c r="GS31" i="7"/>
  <c r="GS32" i="7"/>
  <c r="GS33" i="7"/>
  <c r="GS34" i="7"/>
  <c r="GS35" i="7"/>
  <c r="GS36" i="7"/>
  <c r="GS37" i="7"/>
  <c r="GS38" i="7"/>
  <c r="GS39" i="7"/>
  <c r="GS40" i="7"/>
  <c r="GS41" i="7"/>
  <c r="GS42" i="7"/>
  <c r="GS43" i="7"/>
  <c r="GS44" i="7"/>
  <c r="GS45" i="7"/>
  <c r="GS46" i="7"/>
  <c r="GS47" i="7"/>
  <c r="GS48" i="7"/>
  <c r="GS49" i="7"/>
  <c r="GS50" i="7"/>
  <c r="GS51" i="7"/>
  <c r="GS52" i="7"/>
  <c r="GS53" i="7"/>
  <c r="GS54" i="7"/>
  <c r="GS55" i="7"/>
  <c r="GS56" i="7"/>
  <c r="GS57" i="7"/>
  <c r="GS58" i="7"/>
  <c r="GS59" i="7"/>
  <c r="GS60" i="7"/>
  <c r="GS61" i="7"/>
  <c r="GS62" i="7"/>
  <c r="GS63" i="7"/>
  <c r="GS64" i="7"/>
  <c r="GS65" i="7"/>
  <c r="GS66" i="7"/>
  <c r="GS67" i="7"/>
  <c r="GS68" i="7"/>
  <c r="GS69" i="7"/>
  <c r="GS70" i="7"/>
  <c r="GS71" i="7"/>
  <c r="GG6" i="7"/>
  <c r="GG7" i="7"/>
  <c r="GG8" i="7"/>
  <c r="GG9" i="7"/>
  <c r="GG10" i="7"/>
  <c r="GG11" i="7"/>
  <c r="GG12" i="7"/>
  <c r="GG13" i="7"/>
  <c r="GG14" i="7"/>
  <c r="GG15" i="7"/>
  <c r="GG16" i="7"/>
  <c r="GG17" i="7"/>
  <c r="GG18" i="7"/>
  <c r="GG19" i="7"/>
  <c r="GG20" i="7"/>
  <c r="GG21" i="7"/>
  <c r="GG22" i="7"/>
  <c r="GG23" i="7"/>
  <c r="GG24" i="7"/>
  <c r="GG25" i="7"/>
  <c r="GG26" i="7"/>
  <c r="GG27" i="7"/>
  <c r="GG28" i="7"/>
  <c r="GG29" i="7"/>
  <c r="GG30" i="7"/>
  <c r="GG31" i="7"/>
  <c r="GG32" i="7"/>
  <c r="GG33" i="7"/>
  <c r="GG34" i="7"/>
  <c r="GG35" i="7"/>
  <c r="GG36" i="7"/>
  <c r="GG37" i="7"/>
  <c r="GG38" i="7"/>
  <c r="GG39" i="7"/>
  <c r="GG40" i="7"/>
  <c r="GG41" i="7"/>
  <c r="GG42" i="7"/>
  <c r="GG43" i="7"/>
  <c r="GG44" i="7"/>
  <c r="GG45" i="7"/>
  <c r="GG46" i="7"/>
  <c r="GG47" i="7"/>
  <c r="GG48" i="7"/>
  <c r="GG49" i="7"/>
  <c r="GG50" i="7"/>
  <c r="GG51" i="7"/>
  <c r="GG52" i="7"/>
  <c r="GG53" i="7"/>
  <c r="GG54" i="7"/>
  <c r="GG55" i="7"/>
  <c r="GG56" i="7"/>
  <c r="GG57" i="7"/>
  <c r="GG58" i="7"/>
  <c r="GG59" i="7"/>
  <c r="GG60" i="7"/>
  <c r="GG61" i="7"/>
  <c r="GG62" i="7"/>
  <c r="GG63" i="7"/>
  <c r="GG64" i="7"/>
  <c r="GG65" i="7"/>
  <c r="GG66" i="7"/>
  <c r="GG67" i="7"/>
  <c r="GG68" i="7"/>
  <c r="GG69" i="7"/>
  <c r="GG70" i="7"/>
  <c r="GG71" i="7"/>
  <c r="GM6" i="7"/>
  <c r="GM7" i="7"/>
  <c r="GM8" i="7"/>
  <c r="GM9" i="7"/>
  <c r="GM10" i="7"/>
  <c r="GM11" i="7"/>
  <c r="GM12" i="7"/>
  <c r="GM13" i="7"/>
  <c r="GM14" i="7"/>
  <c r="GM15" i="7"/>
  <c r="GM16" i="7"/>
  <c r="GM17" i="7"/>
  <c r="GM18" i="7"/>
  <c r="GM19" i="7"/>
  <c r="GM20" i="7"/>
  <c r="GM21" i="7"/>
  <c r="GM22" i="7"/>
  <c r="GM23" i="7"/>
  <c r="GM24" i="7"/>
  <c r="GM25" i="7"/>
  <c r="GM26" i="7"/>
  <c r="GM27" i="7"/>
  <c r="GM28" i="7"/>
  <c r="GM29" i="7"/>
  <c r="GM30" i="7"/>
  <c r="GM31" i="7"/>
  <c r="GM32" i="7"/>
  <c r="GM33" i="7"/>
  <c r="GM34" i="7"/>
  <c r="GM35" i="7"/>
  <c r="GM36" i="7"/>
  <c r="GM37" i="7"/>
  <c r="GM38" i="7"/>
  <c r="GM39" i="7"/>
  <c r="GM40" i="7"/>
  <c r="GM41" i="7"/>
  <c r="GM42" i="7"/>
  <c r="GM43" i="7"/>
  <c r="GM44" i="7"/>
  <c r="GM45" i="7"/>
  <c r="GM46" i="7"/>
  <c r="GM47" i="7"/>
  <c r="GM48" i="7"/>
  <c r="GM49" i="7"/>
  <c r="GM50" i="7"/>
  <c r="GM51" i="7"/>
  <c r="GM52" i="7"/>
  <c r="GM53" i="7"/>
  <c r="GM54" i="7"/>
  <c r="GM55" i="7"/>
  <c r="GM56" i="7"/>
  <c r="GM57" i="7"/>
  <c r="GM58" i="7"/>
  <c r="GM59" i="7"/>
  <c r="GM60" i="7"/>
  <c r="GM61" i="7"/>
  <c r="GM62" i="7"/>
  <c r="GM63" i="7"/>
  <c r="GM64" i="7"/>
  <c r="GM65" i="7"/>
  <c r="GM66" i="7"/>
  <c r="GM67" i="7"/>
  <c r="GM68" i="7"/>
  <c r="GM69" i="7"/>
  <c r="GM70" i="7"/>
  <c r="GM71" i="7"/>
  <c r="GM5" i="7"/>
  <c r="GG5" i="7"/>
  <c r="GA6" i="7"/>
  <c r="GA7" i="7"/>
  <c r="GA8" i="7"/>
  <c r="GA9" i="7"/>
  <c r="GA10" i="7"/>
  <c r="GA11" i="7"/>
  <c r="GA12" i="7"/>
  <c r="GA5" i="7"/>
  <c r="FZ5" i="7"/>
  <c r="FU6" i="7"/>
  <c r="FU7" i="7"/>
  <c r="FU8" i="7"/>
  <c r="FU9" i="7"/>
  <c r="FU10" i="7"/>
  <c r="FU11" i="7"/>
  <c r="FU12" i="7"/>
  <c r="FU13" i="7"/>
  <c r="FU14" i="7"/>
  <c r="FU15" i="7"/>
  <c r="FU16" i="7"/>
  <c r="FU17" i="7"/>
  <c r="FU18" i="7"/>
  <c r="FU19" i="7"/>
  <c r="FU20" i="7"/>
  <c r="FU21" i="7"/>
  <c r="FU22" i="7"/>
  <c r="FU23" i="7"/>
  <c r="FU24" i="7"/>
  <c r="FU25" i="7"/>
  <c r="FU26" i="7"/>
  <c r="FU27" i="7"/>
  <c r="FU28" i="7"/>
  <c r="FU29" i="7"/>
  <c r="FU30" i="7"/>
  <c r="FU31" i="7"/>
  <c r="FU32" i="7"/>
  <c r="FU33" i="7"/>
  <c r="FU34" i="7"/>
  <c r="FU35" i="7"/>
  <c r="FU36" i="7"/>
  <c r="FU37" i="7"/>
  <c r="FU38" i="7"/>
  <c r="FU39" i="7"/>
  <c r="FU40" i="7"/>
  <c r="FU41" i="7"/>
  <c r="FU42" i="7"/>
  <c r="FU43" i="7"/>
  <c r="FU44" i="7"/>
  <c r="FU45" i="7"/>
  <c r="FU46" i="7"/>
  <c r="FU47" i="7"/>
  <c r="FU48" i="7"/>
  <c r="FU49" i="7"/>
  <c r="FU50" i="7"/>
  <c r="FU51" i="7"/>
  <c r="FU52" i="7"/>
  <c r="FU53" i="7"/>
  <c r="FU54" i="7"/>
  <c r="FU55" i="7"/>
  <c r="FU56" i="7"/>
  <c r="FU57" i="7"/>
  <c r="FU58" i="7"/>
  <c r="FU59" i="7"/>
  <c r="FU60" i="7"/>
  <c r="FU61" i="7"/>
  <c r="FU62" i="7"/>
  <c r="FU63" i="7"/>
  <c r="FU64" i="7"/>
  <c r="FU65" i="7"/>
  <c r="FU66" i="7"/>
  <c r="FU67" i="7"/>
  <c r="FU68" i="7"/>
  <c r="FU69" i="7"/>
  <c r="FU70" i="7"/>
  <c r="FU71" i="7"/>
  <c r="FU5" i="7"/>
  <c r="GA13" i="7"/>
  <c r="GA14" i="7"/>
  <c r="GA15" i="7"/>
  <c r="GA16" i="7"/>
  <c r="GA17" i="7"/>
  <c r="GA18" i="7"/>
  <c r="GA19" i="7"/>
  <c r="GA20" i="7"/>
  <c r="GA21" i="7"/>
  <c r="GA22" i="7"/>
  <c r="GA23" i="7"/>
  <c r="GA24" i="7"/>
  <c r="GA25" i="7"/>
  <c r="GA26" i="7"/>
  <c r="GA27" i="7"/>
  <c r="GA28" i="7"/>
  <c r="GA29" i="7"/>
  <c r="GA30" i="7"/>
  <c r="GA31" i="7"/>
  <c r="GA32" i="7"/>
  <c r="GA33" i="7"/>
  <c r="GA34" i="7"/>
  <c r="GA35" i="7"/>
  <c r="GA36" i="7"/>
  <c r="GA37" i="7"/>
  <c r="GA38" i="7"/>
  <c r="GA39" i="7"/>
  <c r="GA40" i="7"/>
  <c r="GA41" i="7"/>
  <c r="GA42" i="7"/>
  <c r="GA43" i="7"/>
  <c r="GA44" i="7"/>
  <c r="GA45" i="7"/>
  <c r="GA46" i="7"/>
  <c r="GA47" i="7"/>
  <c r="GA48" i="7"/>
  <c r="GA49" i="7"/>
  <c r="GA50" i="7"/>
  <c r="GA51" i="7"/>
  <c r="GA52" i="7"/>
  <c r="GA53" i="7"/>
  <c r="GA54" i="7"/>
  <c r="GA55" i="7"/>
  <c r="GA56" i="7"/>
  <c r="GA57" i="7"/>
  <c r="GA58" i="7"/>
  <c r="GA59" i="7"/>
  <c r="GA60" i="7"/>
  <c r="GA61" i="7"/>
  <c r="GA62" i="7"/>
  <c r="GA63" i="7"/>
  <c r="GA64" i="7"/>
  <c r="GA65" i="7"/>
  <c r="GA66" i="7"/>
  <c r="GA67" i="7"/>
  <c r="GA68" i="7"/>
  <c r="GA69" i="7"/>
  <c r="GA70" i="7"/>
  <c r="GA71" i="7"/>
  <c r="CM6" i="7"/>
  <c r="CM7" i="7"/>
  <c r="CM8" i="7"/>
  <c r="CM9" i="7"/>
  <c r="CM10" i="7"/>
  <c r="CM11" i="7"/>
  <c r="CM12" i="7"/>
  <c r="CM13" i="7"/>
  <c r="CM14" i="7"/>
  <c r="CM15" i="7"/>
  <c r="CM16" i="7"/>
  <c r="CM17" i="7"/>
  <c r="CM18" i="7"/>
  <c r="CM19" i="7"/>
  <c r="CM20" i="7"/>
  <c r="CM21" i="7"/>
  <c r="CM22" i="7"/>
  <c r="CM23" i="7"/>
  <c r="CM24" i="7"/>
  <c r="CM25" i="7"/>
  <c r="CM26" i="7"/>
  <c r="CM27" i="7"/>
  <c r="CM28" i="7"/>
  <c r="CM29" i="7"/>
  <c r="CM30" i="7"/>
  <c r="CM31" i="7"/>
  <c r="CM32" i="7"/>
  <c r="CM33" i="7"/>
  <c r="CM34" i="7"/>
  <c r="CM35" i="7"/>
  <c r="CM36" i="7"/>
  <c r="CM37" i="7"/>
  <c r="CM38" i="7"/>
  <c r="CM39" i="7"/>
  <c r="CM40" i="7"/>
  <c r="CM41" i="7"/>
  <c r="CM42" i="7"/>
  <c r="CM43" i="7"/>
  <c r="CM44" i="7"/>
  <c r="CM45" i="7"/>
  <c r="CM46" i="7"/>
  <c r="CM47" i="7"/>
  <c r="CM48" i="7"/>
  <c r="CM49" i="7"/>
  <c r="CM50" i="7"/>
  <c r="CM51" i="7"/>
  <c r="CM52" i="7"/>
  <c r="CM53" i="7"/>
  <c r="CM54" i="7"/>
  <c r="CM55" i="7"/>
  <c r="CM56" i="7"/>
  <c r="CM57" i="7"/>
  <c r="CM58" i="7"/>
  <c r="CM59" i="7"/>
  <c r="CM60" i="7"/>
  <c r="CM61" i="7"/>
  <c r="CM62" i="7"/>
  <c r="CM63" i="7"/>
  <c r="CM64" i="7"/>
  <c r="CM65" i="7"/>
  <c r="CM66" i="7"/>
  <c r="CM67" i="7"/>
  <c r="CM68" i="7"/>
  <c r="CM69" i="7"/>
  <c r="CM70" i="7"/>
  <c r="CM71" i="7"/>
  <c r="CM5" i="7"/>
  <c r="FB5" i="7"/>
  <c r="EV6" i="7"/>
  <c r="EV7" i="7"/>
  <c r="EV8" i="7"/>
  <c r="EV9" i="7"/>
  <c r="EV10" i="7"/>
  <c r="EV11" i="7"/>
  <c r="EV12" i="7"/>
  <c r="EV13" i="7"/>
  <c r="EV14" i="7"/>
  <c r="EV15" i="7"/>
  <c r="EV16" i="7"/>
  <c r="EV17" i="7"/>
  <c r="EV18" i="7"/>
  <c r="EV19" i="7"/>
  <c r="EV20" i="7"/>
  <c r="EV21" i="7"/>
  <c r="EV22" i="7"/>
  <c r="EV23" i="7"/>
  <c r="EV24" i="7"/>
  <c r="EV25" i="7"/>
  <c r="EV26" i="7"/>
  <c r="EV27" i="7"/>
  <c r="EV28" i="7"/>
  <c r="EV29" i="7"/>
  <c r="EV30" i="7"/>
  <c r="EV31" i="7"/>
  <c r="EV32" i="7"/>
  <c r="EV33" i="7"/>
  <c r="EV34" i="7"/>
  <c r="EV35" i="7"/>
  <c r="EV36" i="7"/>
  <c r="EV37" i="7"/>
  <c r="EV38" i="7"/>
  <c r="EV39" i="7"/>
  <c r="EV40" i="7"/>
  <c r="EV41" i="7"/>
  <c r="EV42" i="7"/>
  <c r="EV43" i="7"/>
  <c r="EV44" i="7"/>
  <c r="EV45" i="7"/>
  <c r="EV46" i="7"/>
  <c r="EV47" i="7"/>
  <c r="EV48" i="7"/>
  <c r="EV49" i="7"/>
  <c r="EV50" i="7"/>
  <c r="EV51" i="7"/>
  <c r="EV52" i="7"/>
  <c r="EV53" i="7"/>
  <c r="EV54" i="7"/>
  <c r="EV55" i="7"/>
  <c r="EV56" i="7"/>
  <c r="EV57" i="7"/>
  <c r="EV58" i="7"/>
  <c r="EV59" i="7"/>
  <c r="EV60" i="7"/>
  <c r="EV61" i="7"/>
  <c r="EV62" i="7"/>
  <c r="EV63" i="7"/>
  <c r="EV64" i="7"/>
  <c r="EV65" i="7"/>
  <c r="EV66" i="7"/>
  <c r="EV67" i="7"/>
  <c r="EV68" i="7"/>
  <c r="EV69" i="7"/>
  <c r="EV70" i="7"/>
  <c r="EV71" i="7"/>
  <c r="EV5" i="7"/>
  <c r="EJ6" i="7"/>
  <c r="EJ7" i="7"/>
  <c r="EJ8" i="7"/>
  <c r="EJ9" i="7"/>
  <c r="EJ10" i="7"/>
  <c r="EJ11" i="7"/>
  <c r="EJ12" i="7"/>
  <c r="EJ13" i="7"/>
  <c r="EJ14" i="7"/>
  <c r="EJ15" i="7"/>
  <c r="EJ16" i="7"/>
  <c r="EJ17" i="7"/>
  <c r="EJ18" i="7"/>
  <c r="EJ19" i="7"/>
  <c r="EJ20" i="7"/>
  <c r="EJ21" i="7"/>
  <c r="EJ22" i="7"/>
  <c r="EJ23" i="7"/>
  <c r="EJ24" i="7"/>
  <c r="EJ25" i="7"/>
  <c r="EJ26" i="7"/>
  <c r="EJ27" i="7"/>
  <c r="EJ28" i="7"/>
  <c r="EJ29" i="7"/>
  <c r="EJ30" i="7"/>
  <c r="EJ31" i="7"/>
  <c r="EJ32" i="7"/>
  <c r="EJ33" i="7"/>
  <c r="EJ34" i="7"/>
  <c r="EJ35" i="7"/>
  <c r="EJ36" i="7"/>
  <c r="EJ37" i="7"/>
  <c r="EJ38" i="7"/>
  <c r="EJ39" i="7"/>
  <c r="EJ40" i="7"/>
  <c r="EJ41" i="7"/>
  <c r="EJ42" i="7"/>
  <c r="EJ43" i="7"/>
  <c r="EJ44" i="7"/>
  <c r="EJ45" i="7"/>
  <c r="EJ46" i="7"/>
  <c r="EJ47" i="7"/>
  <c r="EJ48" i="7"/>
  <c r="EJ49" i="7"/>
  <c r="EJ50" i="7"/>
  <c r="EJ51" i="7"/>
  <c r="EJ52" i="7"/>
  <c r="EJ53" i="7"/>
  <c r="EJ54" i="7"/>
  <c r="EJ55" i="7"/>
  <c r="EJ56" i="7"/>
  <c r="EJ57" i="7"/>
  <c r="EJ58" i="7"/>
  <c r="EJ59" i="7"/>
  <c r="EJ60" i="7"/>
  <c r="EJ61" i="7"/>
  <c r="EJ62" i="7"/>
  <c r="EJ63" i="7"/>
  <c r="EJ64" i="7"/>
  <c r="EJ65" i="7"/>
  <c r="EJ66" i="7"/>
  <c r="EJ67" i="7"/>
  <c r="EJ68" i="7"/>
  <c r="EJ69" i="7"/>
  <c r="EJ70" i="7"/>
  <c r="EJ71" i="7"/>
  <c r="EJ5" i="7"/>
  <c r="CY5" i="7"/>
  <c r="EP6" i="7"/>
  <c r="EP7" i="7"/>
  <c r="EP8" i="7"/>
  <c r="EP9" i="7"/>
  <c r="EP10" i="7"/>
  <c r="EP11" i="7"/>
  <c r="EP12" i="7"/>
  <c r="EP13" i="7"/>
  <c r="EP14" i="7"/>
  <c r="EP15" i="7"/>
  <c r="EP16" i="7"/>
  <c r="EP17" i="7"/>
  <c r="EP18" i="7"/>
  <c r="EP19" i="7"/>
  <c r="EP20" i="7"/>
  <c r="EP21" i="7"/>
  <c r="EP22" i="7"/>
  <c r="EP23" i="7"/>
  <c r="EP24" i="7"/>
  <c r="EP25" i="7"/>
  <c r="EP26" i="7"/>
  <c r="EP27" i="7"/>
  <c r="EP28" i="7"/>
  <c r="EP29" i="7"/>
  <c r="EP30" i="7"/>
  <c r="EP31" i="7"/>
  <c r="EP32" i="7"/>
  <c r="EP33" i="7"/>
  <c r="EP34" i="7"/>
  <c r="EP35" i="7"/>
  <c r="EP36" i="7"/>
  <c r="EP37" i="7"/>
  <c r="EP38" i="7"/>
  <c r="EP39" i="7"/>
  <c r="EP40" i="7"/>
  <c r="EP41" i="7"/>
  <c r="EP42" i="7"/>
  <c r="EP43" i="7"/>
  <c r="EP44" i="7"/>
  <c r="EP45" i="7"/>
  <c r="EP46" i="7"/>
  <c r="EP47" i="7"/>
  <c r="EP48" i="7"/>
  <c r="EP49" i="7"/>
  <c r="EP50" i="7"/>
  <c r="EP51" i="7"/>
  <c r="EP52" i="7"/>
  <c r="EP53" i="7"/>
  <c r="EP54" i="7"/>
  <c r="EP55" i="7"/>
  <c r="EP56" i="7"/>
  <c r="EP57" i="7"/>
  <c r="EP58" i="7"/>
  <c r="EP59" i="7"/>
  <c r="EP60" i="7"/>
  <c r="EP61" i="7"/>
  <c r="EP62" i="7"/>
  <c r="EP63" i="7"/>
  <c r="EP64" i="7"/>
  <c r="EP65" i="7"/>
  <c r="EP66" i="7"/>
  <c r="EP67" i="7"/>
  <c r="EP68" i="7"/>
  <c r="EP69" i="7"/>
  <c r="EP70" i="7"/>
  <c r="EP71" i="7"/>
  <c r="EP5" i="7"/>
  <c r="ED5" i="7"/>
  <c r="ED6" i="7"/>
  <c r="ED7" i="7"/>
  <c r="ED8" i="7"/>
  <c r="ED9" i="7"/>
  <c r="ED10" i="7"/>
  <c r="ED11" i="7"/>
  <c r="ED12" i="7"/>
  <c r="ED13" i="7"/>
  <c r="ED14" i="7"/>
  <c r="ED15" i="7"/>
  <c r="ED16" i="7"/>
  <c r="ED17" i="7"/>
  <c r="ED18" i="7"/>
  <c r="ED19" i="7"/>
  <c r="ED20" i="7"/>
  <c r="ED21" i="7"/>
  <c r="ED22" i="7"/>
  <c r="ED23" i="7"/>
  <c r="ED24" i="7"/>
  <c r="ED25" i="7"/>
  <c r="ED26" i="7"/>
  <c r="ED27" i="7"/>
  <c r="ED28" i="7"/>
  <c r="ED29" i="7"/>
  <c r="ED30" i="7"/>
  <c r="ED31" i="7"/>
  <c r="ED32" i="7"/>
  <c r="ED33" i="7"/>
  <c r="ED34" i="7"/>
  <c r="ED35" i="7"/>
  <c r="ED36" i="7"/>
  <c r="ED37" i="7"/>
  <c r="ED38" i="7"/>
  <c r="ED39" i="7"/>
  <c r="ED40" i="7"/>
  <c r="ED41" i="7"/>
  <c r="ED42" i="7"/>
  <c r="ED43" i="7"/>
  <c r="ED44" i="7"/>
  <c r="ED45" i="7"/>
  <c r="ED46" i="7"/>
  <c r="ED47" i="7"/>
  <c r="ED48" i="7"/>
  <c r="ED49" i="7"/>
  <c r="ED50" i="7"/>
  <c r="ED51" i="7"/>
  <c r="ED52" i="7"/>
  <c r="ED53" i="7"/>
  <c r="ED54" i="7"/>
  <c r="ED55" i="7"/>
  <c r="ED56" i="7"/>
  <c r="ED57" i="7"/>
  <c r="ED58" i="7"/>
  <c r="ED59" i="7"/>
  <c r="ED60" i="7"/>
  <c r="ED61" i="7"/>
  <c r="ED62" i="7"/>
  <c r="ED63" i="7"/>
  <c r="ED64" i="7"/>
  <c r="ED65" i="7"/>
  <c r="ED66" i="7"/>
  <c r="ED67" i="7"/>
  <c r="ED68" i="7"/>
  <c r="ED69" i="7"/>
  <c r="ED70" i="7"/>
  <c r="ED71" i="7"/>
  <c r="DV5" i="7"/>
  <c r="DX8" i="7"/>
  <c r="DX6" i="7"/>
  <c r="DX7" i="7"/>
  <c r="DX9" i="7"/>
  <c r="DX10" i="7"/>
  <c r="DX11" i="7"/>
  <c r="DX12" i="7"/>
  <c r="DX13" i="7"/>
  <c r="DX14" i="7"/>
  <c r="DX15" i="7"/>
  <c r="DX16" i="7"/>
  <c r="DX17" i="7"/>
  <c r="DX18" i="7"/>
  <c r="DX19" i="7"/>
  <c r="DX20" i="7"/>
  <c r="DX21" i="7"/>
  <c r="DX22" i="7"/>
  <c r="DX23" i="7"/>
  <c r="DX24" i="7"/>
  <c r="DX25" i="7"/>
  <c r="DX26" i="7"/>
  <c r="DX27" i="7"/>
  <c r="DX28" i="7"/>
  <c r="DX29" i="7"/>
  <c r="DX30" i="7"/>
  <c r="DX31" i="7"/>
  <c r="DX32" i="7"/>
  <c r="DX33" i="7"/>
  <c r="DX34" i="7"/>
  <c r="DX35" i="7"/>
  <c r="DX36" i="7"/>
  <c r="DX37" i="7"/>
  <c r="DX38" i="7"/>
  <c r="DX39" i="7"/>
  <c r="DX40" i="7"/>
  <c r="DX41" i="7"/>
  <c r="DX42" i="7"/>
  <c r="DX43" i="7"/>
  <c r="DX44" i="7"/>
  <c r="DX45" i="7"/>
  <c r="DX46" i="7"/>
  <c r="DX47" i="7"/>
  <c r="DX48" i="7"/>
  <c r="DX49" i="7"/>
  <c r="DX50" i="7"/>
  <c r="DX51" i="7"/>
  <c r="DX52" i="7"/>
  <c r="DX53" i="7"/>
  <c r="DX54" i="7"/>
  <c r="DX55" i="7"/>
  <c r="DX56" i="7"/>
  <c r="DX57" i="7"/>
  <c r="DX58" i="7"/>
  <c r="DX59" i="7"/>
  <c r="DX60" i="7"/>
  <c r="DX61" i="7"/>
  <c r="DX62" i="7"/>
  <c r="DX63" i="7"/>
  <c r="DX64" i="7"/>
  <c r="DX65" i="7"/>
  <c r="DX66" i="7"/>
  <c r="DX67" i="7"/>
  <c r="DX68" i="7"/>
  <c r="DX69" i="7"/>
  <c r="DX70" i="7"/>
  <c r="DX71" i="7"/>
  <c r="DX5" i="7"/>
  <c r="DE6" i="7"/>
  <c r="DE7" i="7"/>
  <c r="DE8" i="7"/>
  <c r="DE9" i="7"/>
  <c r="DE10" i="7"/>
  <c r="DE11" i="7"/>
  <c r="DE12" i="7"/>
  <c r="DE13" i="7"/>
  <c r="DE14" i="7"/>
  <c r="DE15" i="7"/>
  <c r="DE16" i="7"/>
  <c r="DE17" i="7"/>
  <c r="DE18" i="7"/>
  <c r="DE19" i="7"/>
  <c r="DE20" i="7"/>
  <c r="DE21" i="7"/>
  <c r="DE22" i="7"/>
  <c r="DE23" i="7"/>
  <c r="DE24" i="7"/>
  <c r="DE25" i="7"/>
  <c r="DE26" i="7"/>
  <c r="DE27" i="7"/>
  <c r="DE28" i="7"/>
  <c r="DE29" i="7"/>
  <c r="DE30" i="7"/>
  <c r="DE31" i="7"/>
  <c r="DE32" i="7"/>
  <c r="DE33" i="7"/>
  <c r="DE34" i="7"/>
  <c r="DE35" i="7"/>
  <c r="DE36" i="7"/>
  <c r="DE37" i="7"/>
  <c r="DE38" i="7"/>
  <c r="DE39" i="7"/>
  <c r="DE40" i="7"/>
  <c r="DE41" i="7"/>
  <c r="DE42" i="7"/>
  <c r="DE43" i="7"/>
  <c r="DE44" i="7"/>
  <c r="DE45" i="7"/>
  <c r="DE46" i="7"/>
  <c r="DE47" i="7"/>
  <c r="DE48" i="7"/>
  <c r="DE49" i="7"/>
  <c r="DE50" i="7"/>
  <c r="DE51" i="7"/>
  <c r="DE52" i="7"/>
  <c r="DE53" i="7"/>
  <c r="DE54" i="7"/>
  <c r="DE55" i="7"/>
  <c r="DE56" i="7"/>
  <c r="DE57" i="7"/>
  <c r="DE58" i="7"/>
  <c r="DE59" i="7"/>
  <c r="DE60" i="7"/>
  <c r="DE61" i="7"/>
  <c r="DE62" i="7"/>
  <c r="DE63" i="7"/>
  <c r="DE64" i="7"/>
  <c r="DE65" i="7"/>
  <c r="DE66" i="7"/>
  <c r="DE67" i="7"/>
  <c r="DE68" i="7"/>
  <c r="DE69" i="7"/>
  <c r="DE70" i="7"/>
  <c r="DE71" i="7"/>
  <c r="DE5" i="7"/>
  <c r="DK6" i="7"/>
  <c r="DK7" i="7"/>
  <c r="DK8" i="7"/>
  <c r="DK9" i="7"/>
  <c r="DK10" i="7"/>
  <c r="DK11" i="7"/>
  <c r="DK12" i="7"/>
  <c r="DK13" i="7"/>
  <c r="DK14" i="7"/>
  <c r="DK15" i="7"/>
  <c r="DK16" i="7"/>
  <c r="DK17" i="7"/>
  <c r="DK18" i="7"/>
  <c r="DK19" i="7"/>
  <c r="DK20" i="7"/>
  <c r="DK21" i="7"/>
  <c r="DK22" i="7"/>
  <c r="DK23" i="7"/>
  <c r="DK24" i="7"/>
  <c r="DK25" i="7"/>
  <c r="DK26" i="7"/>
  <c r="DK27" i="7"/>
  <c r="DK28" i="7"/>
  <c r="DK29" i="7"/>
  <c r="DK30" i="7"/>
  <c r="DK31" i="7"/>
  <c r="DK32" i="7"/>
  <c r="DK33" i="7"/>
  <c r="DK34" i="7"/>
  <c r="DK35" i="7"/>
  <c r="DK36" i="7"/>
  <c r="DK37" i="7"/>
  <c r="DK38" i="7"/>
  <c r="DK39" i="7"/>
  <c r="DK40" i="7"/>
  <c r="DK41" i="7"/>
  <c r="DK42" i="7"/>
  <c r="DK43" i="7"/>
  <c r="DK44" i="7"/>
  <c r="DK45" i="7"/>
  <c r="DK46" i="7"/>
  <c r="DK47" i="7"/>
  <c r="DK48" i="7"/>
  <c r="DK49" i="7"/>
  <c r="DK50" i="7"/>
  <c r="DK51" i="7"/>
  <c r="DK52" i="7"/>
  <c r="DK53" i="7"/>
  <c r="DK54" i="7"/>
  <c r="DK55" i="7"/>
  <c r="DK56" i="7"/>
  <c r="DK57" i="7"/>
  <c r="DK58" i="7"/>
  <c r="DK59" i="7"/>
  <c r="DK60" i="7"/>
  <c r="DK61" i="7"/>
  <c r="DK62" i="7"/>
  <c r="DK63" i="7"/>
  <c r="DK64" i="7"/>
  <c r="DK65" i="7"/>
  <c r="DK66" i="7"/>
  <c r="DK67" i="7"/>
  <c r="DK68" i="7"/>
  <c r="DK69" i="7"/>
  <c r="DK70" i="7"/>
  <c r="DK71" i="7"/>
  <c r="DK5" i="7"/>
  <c r="CY6" i="7"/>
  <c r="CY7" i="7"/>
  <c r="CY8" i="7"/>
  <c r="CY9" i="7"/>
  <c r="CY10" i="7"/>
  <c r="CY11" i="7"/>
  <c r="CY12" i="7"/>
  <c r="CY13" i="7"/>
  <c r="CY14" i="7"/>
  <c r="CY15" i="7"/>
  <c r="CY16" i="7"/>
  <c r="CY17" i="7"/>
  <c r="CY18" i="7"/>
  <c r="CY19" i="7"/>
  <c r="CY20" i="7"/>
  <c r="CY21" i="7"/>
  <c r="CY22" i="7"/>
  <c r="CY23" i="7"/>
  <c r="CY24" i="7"/>
  <c r="CY25" i="7"/>
  <c r="CY26" i="7"/>
  <c r="CY27" i="7"/>
  <c r="CY28" i="7"/>
  <c r="CY29" i="7"/>
  <c r="CY30" i="7"/>
  <c r="CY31" i="7"/>
  <c r="CY32" i="7"/>
  <c r="CY33" i="7"/>
  <c r="CY34" i="7"/>
  <c r="CY35" i="7"/>
  <c r="CY36" i="7"/>
  <c r="CY37" i="7"/>
  <c r="CY38" i="7"/>
  <c r="CY39" i="7"/>
  <c r="CY40" i="7"/>
  <c r="CY41" i="7"/>
  <c r="CY42" i="7"/>
  <c r="CY43" i="7"/>
  <c r="CY44" i="7"/>
  <c r="CY45" i="7"/>
  <c r="CY46" i="7"/>
  <c r="CY47" i="7"/>
  <c r="CY48" i="7"/>
  <c r="CY49" i="7"/>
  <c r="CY50" i="7"/>
  <c r="CY51" i="7"/>
  <c r="CY52" i="7"/>
  <c r="CY53" i="7"/>
  <c r="CY54" i="7"/>
  <c r="CY55" i="7"/>
  <c r="CY56" i="7"/>
  <c r="CY57" i="7"/>
  <c r="CY58" i="7"/>
  <c r="CY59" i="7"/>
  <c r="CY60" i="7"/>
  <c r="CY61" i="7"/>
  <c r="CY62" i="7"/>
  <c r="CY63" i="7"/>
  <c r="CY64" i="7"/>
  <c r="CY65" i="7"/>
  <c r="CY66" i="7"/>
  <c r="CY67" i="7"/>
  <c r="CY68" i="7"/>
  <c r="CY69" i="7"/>
  <c r="CY70" i="7"/>
  <c r="CY71" i="7"/>
  <c r="CS5" i="7"/>
  <c r="CS6" i="7"/>
  <c r="CS7" i="7"/>
  <c r="CS8" i="7"/>
  <c r="CS9" i="7"/>
  <c r="CS10" i="7"/>
  <c r="CS11" i="7"/>
  <c r="CS12" i="7"/>
  <c r="CS13" i="7"/>
  <c r="CS14" i="7"/>
  <c r="CS15" i="7"/>
  <c r="CS16" i="7"/>
  <c r="CS17" i="7"/>
  <c r="CS18" i="7"/>
  <c r="CS19" i="7"/>
  <c r="CS20" i="7"/>
  <c r="CS21" i="7"/>
  <c r="CS22" i="7"/>
  <c r="CS23" i="7"/>
  <c r="CS24" i="7"/>
  <c r="CS25" i="7"/>
  <c r="CS26" i="7"/>
  <c r="CS27" i="7"/>
  <c r="CS28" i="7"/>
  <c r="CS29" i="7"/>
  <c r="CS30" i="7"/>
  <c r="CS31" i="7"/>
  <c r="CS32" i="7"/>
  <c r="CS33" i="7"/>
  <c r="CS34" i="7"/>
  <c r="CS35" i="7"/>
  <c r="CS36" i="7"/>
  <c r="CS37" i="7"/>
  <c r="CS38" i="7"/>
  <c r="CS39" i="7"/>
  <c r="CS40" i="7"/>
  <c r="CS41" i="7"/>
  <c r="CS42" i="7"/>
  <c r="CS43" i="7"/>
  <c r="CS44" i="7"/>
  <c r="CS45" i="7"/>
  <c r="CS46" i="7"/>
  <c r="CS47" i="7"/>
  <c r="CS48" i="7"/>
  <c r="CS49" i="7"/>
  <c r="CS50" i="7"/>
  <c r="CS51" i="7"/>
  <c r="CS52" i="7"/>
  <c r="CS53" i="7"/>
  <c r="CS54" i="7"/>
  <c r="CS55" i="7"/>
  <c r="CS56" i="7"/>
  <c r="CS57" i="7"/>
  <c r="CS58" i="7"/>
  <c r="CS59" i="7"/>
  <c r="CS60" i="7"/>
  <c r="CS61" i="7"/>
  <c r="CS62" i="7"/>
  <c r="CS63" i="7"/>
  <c r="CS64" i="7"/>
  <c r="CS65" i="7"/>
  <c r="CS66" i="7"/>
  <c r="CS67" i="7"/>
  <c r="CS68" i="7"/>
  <c r="CS69" i="7"/>
  <c r="CS70" i="7"/>
  <c r="CS71" i="7"/>
  <c r="CG5" i="7"/>
  <c r="CG6" i="7"/>
  <c r="CG7" i="7"/>
  <c r="CG8" i="7"/>
  <c r="CG9" i="7"/>
  <c r="CG10" i="7"/>
  <c r="CG11" i="7"/>
  <c r="CG12" i="7"/>
  <c r="CG13" i="7"/>
  <c r="CG14" i="7"/>
  <c r="CG15" i="7"/>
  <c r="CG16" i="7"/>
  <c r="CG17" i="7"/>
  <c r="CG18" i="7"/>
  <c r="CG19" i="7"/>
  <c r="CG20" i="7"/>
  <c r="CG21" i="7"/>
  <c r="CG22" i="7"/>
  <c r="CG23" i="7"/>
  <c r="CG24" i="7"/>
  <c r="CG25" i="7"/>
  <c r="CG26" i="7"/>
  <c r="CG27" i="7"/>
  <c r="CG28" i="7"/>
  <c r="CG29" i="7"/>
  <c r="CG30" i="7"/>
  <c r="CG31" i="7"/>
  <c r="CG32" i="7"/>
  <c r="CG33" i="7"/>
  <c r="CG34" i="7"/>
  <c r="CG35" i="7"/>
  <c r="CG36" i="7"/>
  <c r="CG37" i="7"/>
  <c r="CG38" i="7"/>
  <c r="CG39" i="7"/>
  <c r="CG40" i="7"/>
  <c r="CG41" i="7"/>
  <c r="CG42" i="7"/>
  <c r="CG43" i="7"/>
  <c r="CG44" i="7"/>
  <c r="CG45" i="7"/>
  <c r="CG46" i="7"/>
  <c r="CG47" i="7"/>
  <c r="CG48" i="7"/>
  <c r="CG49" i="7"/>
  <c r="CG50" i="7"/>
  <c r="CG51" i="7"/>
  <c r="CG52" i="7"/>
  <c r="CG53" i="7"/>
  <c r="CG54" i="7"/>
  <c r="CG55" i="7"/>
  <c r="CG56" i="7"/>
  <c r="CG57" i="7"/>
  <c r="CG58" i="7"/>
  <c r="CG59" i="7"/>
  <c r="CG60" i="7"/>
  <c r="CG61" i="7"/>
  <c r="CG62" i="7"/>
  <c r="CG63" i="7"/>
  <c r="CG64" i="7"/>
  <c r="CG65" i="7"/>
  <c r="CG66" i="7"/>
  <c r="CG67" i="7"/>
  <c r="CG68" i="7"/>
  <c r="CG69" i="7"/>
  <c r="CG70" i="7"/>
  <c r="CG71" i="7"/>
  <c r="CA5" i="7"/>
  <c r="CA11" i="7"/>
  <c r="CA12" i="7"/>
  <c r="CA13" i="7"/>
  <c r="CA14" i="7"/>
  <c r="CA15" i="7"/>
  <c r="CA16" i="7"/>
  <c r="CA17" i="7"/>
  <c r="CA18" i="7"/>
  <c r="CA19" i="7"/>
  <c r="CA20" i="7"/>
  <c r="CA21" i="7"/>
  <c r="CA22" i="7"/>
  <c r="CA23" i="7"/>
  <c r="CA24" i="7"/>
  <c r="CA25" i="7"/>
  <c r="CA26" i="7"/>
  <c r="CA27" i="7"/>
  <c r="CA28" i="7"/>
  <c r="CA29" i="7"/>
  <c r="CA30" i="7"/>
  <c r="CA31" i="7"/>
  <c r="CA32" i="7"/>
  <c r="CA33" i="7"/>
  <c r="CA34" i="7"/>
  <c r="CA35" i="7"/>
  <c r="CA36" i="7"/>
  <c r="CA37" i="7"/>
  <c r="CA38" i="7"/>
  <c r="CA39" i="7"/>
  <c r="CA40" i="7"/>
  <c r="CA41" i="7"/>
  <c r="CA42" i="7"/>
  <c r="CA43" i="7"/>
  <c r="CA44" i="7"/>
  <c r="CA45" i="7"/>
  <c r="CA46" i="7"/>
  <c r="CA47" i="7"/>
  <c r="CA48" i="7"/>
  <c r="CA49" i="7"/>
  <c r="CA50" i="7"/>
  <c r="CA51" i="7"/>
  <c r="CA52" i="7"/>
  <c r="CA53" i="7"/>
  <c r="CA54" i="7"/>
  <c r="CA55" i="7"/>
  <c r="CA56" i="7"/>
  <c r="CA57" i="7"/>
  <c r="CA58" i="7"/>
  <c r="CA59" i="7"/>
  <c r="CA60" i="7"/>
  <c r="CA61" i="7"/>
  <c r="CA62" i="7"/>
  <c r="CA63" i="7"/>
  <c r="CA64" i="7"/>
  <c r="CA65" i="7"/>
  <c r="CA66" i="7"/>
  <c r="CA67" i="7"/>
  <c r="CA68" i="7"/>
  <c r="CA69" i="7"/>
  <c r="CA70" i="7"/>
  <c r="CA71" i="7"/>
  <c r="CA9" i="7"/>
  <c r="CA6" i="7"/>
  <c r="CA7" i="7"/>
  <c r="CA8" i="7"/>
  <c r="CA10" i="7"/>
  <c r="BN11" i="7"/>
  <c r="BN12" i="7"/>
  <c r="BN13" i="7"/>
  <c r="BN14" i="7"/>
  <c r="BN15" i="7"/>
  <c r="BN16" i="7"/>
  <c r="BN17" i="7"/>
  <c r="BN18" i="7"/>
  <c r="BN19" i="7"/>
  <c r="BN20" i="7"/>
  <c r="BN21" i="7"/>
  <c r="BN22" i="7"/>
  <c r="BN23" i="7"/>
  <c r="BN24" i="7"/>
  <c r="BN25" i="7"/>
  <c r="BN26" i="7"/>
  <c r="BN27" i="7"/>
  <c r="BN28" i="7"/>
  <c r="BN29" i="7"/>
  <c r="BN30" i="7"/>
  <c r="BN31" i="7"/>
  <c r="BN32" i="7"/>
  <c r="BN33" i="7"/>
  <c r="BN34" i="7"/>
  <c r="BN35" i="7"/>
  <c r="BN36" i="7"/>
  <c r="BN37" i="7"/>
  <c r="BN38" i="7"/>
  <c r="BN39" i="7"/>
  <c r="BN40" i="7"/>
  <c r="BN41" i="7"/>
  <c r="BN42" i="7"/>
  <c r="BN43" i="7"/>
  <c r="BN44" i="7"/>
  <c r="BN45" i="7"/>
  <c r="BN46" i="7"/>
  <c r="BN47" i="7"/>
  <c r="BN48" i="7"/>
  <c r="BN49" i="7"/>
  <c r="BN50" i="7"/>
  <c r="BN51" i="7"/>
  <c r="BN52" i="7"/>
  <c r="BN53" i="7"/>
  <c r="BN54" i="7"/>
  <c r="BN55" i="7"/>
  <c r="BN56" i="7"/>
  <c r="BN57" i="7"/>
  <c r="BN58" i="7"/>
  <c r="BN59" i="7"/>
  <c r="BN60" i="7"/>
  <c r="BN61" i="7"/>
  <c r="BN62" i="7"/>
  <c r="BN63" i="7"/>
  <c r="BN64" i="7"/>
  <c r="BN65" i="7"/>
  <c r="BN66" i="7"/>
  <c r="BN67" i="7"/>
  <c r="BN68" i="7"/>
  <c r="BN69" i="7"/>
  <c r="BN70" i="7"/>
  <c r="BN71" i="7"/>
  <c r="BN6" i="7"/>
  <c r="BN7" i="7"/>
  <c r="BN8" i="7"/>
  <c r="BN9" i="7"/>
  <c r="BN10" i="7"/>
  <c r="BN5" i="7"/>
  <c r="BB5" i="7"/>
  <c r="BH6" i="7"/>
  <c r="BH7" i="7"/>
  <c r="BH8" i="7"/>
  <c r="BH9" i="7"/>
  <c r="BH10" i="7"/>
  <c r="BH11" i="7"/>
  <c r="BH12" i="7"/>
  <c r="BH13" i="7"/>
  <c r="BH14" i="7"/>
  <c r="BH15" i="7"/>
  <c r="BH16" i="7"/>
  <c r="BH17" i="7"/>
  <c r="BH18" i="7"/>
  <c r="BH19" i="7"/>
  <c r="BH20" i="7"/>
  <c r="BH21" i="7"/>
  <c r="BH22" i="7"/>
  <c r="BH23" i="7"/>
  <c r="BH24" i="7"/>
  <c r="BH25" i="7"/>
  <c r="BH26" i="7"/>
  <c r="BH27" i="7"/>
  <c r="BH28" i="7"/>
  <c r="BH29" i="7"/>
  <c r="BH30" i="7"/>
  <c r="BH31" i="7"/>
  <c r="BH32" i="7"/>
  <c r="BH33" i="7"/>
  <c r="BH34" i="7"/>
  <c r="BH35" i="7"/>
  <c r="BH36" i="7"/>
  <c r="BH37" i="7"/>
  <c r="BH38" i="7"/>
  <c r="BH39" i="7"/>
  <c r="BH40" i="7"/>
  <c r="BH41" i="7"/>
  <c r="BH42" i="7"/>
  <c r="BH43" i="7"/>
  <c r="BH44" i="7"/>
  <c r="BH45" i="7"/>
  <c r="BH46" i="7"/>
  <c r="BH47" i="7"/>
  <c r="BH48" i="7"/>
  <c r="BH49" i="7"/>
  <c r="BH50" i="7"/>
  <c r="BH51" i="7"/>
  <c r="BH52" i="7"/>
  <c r="BH53" i="7"/>
  <c r="BH54" i="7"/>
  <c r="BH55" i="7"/>
  <c r="BH56" i="7"/>
  <c r="BH57" i="7"/>
  <c r="BH58" i="7"/>
  <c r="BH59" i="7"/>
  <c r="BH60" i="7"/>
  <c r="BH61" i="7"/>
  <c r="BH62" i="7"/>
  <c r="BH63" i="7"/>
  <c r="BH64" i="7"/>
  <c r="BH65" i="7"/>
  <c r="BH66" i="7"/>
  <c r="BH67" i="7"/>
  <c r="BH68" i="7"/>
  <c r="BH69" i="7"/>
  <c r="BH70" i="7"/>
  <c r="BH71" i="7"/>
  <c r="BH5" i="7"/>
  <c r="BF5" i="7"/>
  <c r="BJ5" i="7"/>
  <c r="AJ6" i="7"/>
  <c r="AJ7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65" i="7"/>
  <c r="BB66" i="7"/>
  <c r="BB67" i="7"/>
  <c r="BB68" i="7"/>
  <c r="BB69" i="7"/>
  <c r="BB70" i="7"/>
  <c r="BB71" i="7"/>
  <c r="AZ5" i="7"/>
  <c r="BD5" i="7"/>
  <c r="AT5" i="7"/>
  <c r="AR5" i="7"/>
  <c r="AN5" i="7"/>
  <c r="AH5" i="7"/>
  <c r="AI64" i="7"/>
  <c r="OI71" i="7"/>
  <c r="OI70" i="7"/>
  <c r="OI69" i="7"/>
  <c r="OI68" i="7"/>
  <c r="OI67" i="7"/>
  <c r="OI66" i="7"/>
  <c r="OI65" i="7"/>
  <c r="OI64" i="7"/>
  <c r="OI63" i="7"/>
  <c r="OI62" i="7"/>
  <c r="OI61" i="7"/>
  <c r="OI60" i="7"/>
  <c r="OI59" i="7"/>
  <c r="OI58" i="7"/>
  <c r="OI57" i="7"/>
  <c r="OI56" i="7"/>
  <c r="OI55" i="7"/>
  <c r="OI54" i="7"/>
  <c r="OI53" i="7"/>
  <c r="OI52" i="7"/>
  <c r="OI51" i="7"/>
  <c r="OI50" i="7"/>
  <c r="OI49" i="7"/>
  <c r="OI48" i="7"/>
  <c r="OI47" i="7"/>
  <c r="OI46" i="7"/>
  <c r="OI45" i="7"/>
  <c r="OI44" i="7"/>
  <c r="OI43" i="7"/>
  <c r="OI42" i="7"/>
  <c r="OI41" i="7"/>
  <c r="OI40" i="7"/>
  <c r="OI39" i="7"/>
  <c r="OI38" i="7"/>
  <c r="OI37" i="7"/>
  <c r="OI36" i="7"/>
  <c r="OI35" i="7"/>
  <c r="OI34" i="7"/>
  <c r="OI33" i="7"/>
  <c r="OI32" i="7"/>
  <c r="OI31" i="7"/>
  <c r="OI30" i="7"/>
  <c r="OI29" i="7"/>
  <c r="OI28" i="7"/>
  <c r="OI27" i="7"/>
  <c r="OI26" i="7"/>
  <c r="OI25" i="7"/>
  <c r="OI24" i="7"/>
  <c r="OI23" i="7"/>
  <c r="OI22" i="7"/>
  <c r="OI21" i="7"/>
  <c r="OI20" i="7"/>
  <c r="OI19" i="7"/>
  <c r="OI18" i="7"/>
  <c r="OI17" i="7"/>
  <c r="OI16" i="7"/>
  <c r="OI15" i="7"/>
  <c r="OI14" i="7"/>
  <c r="OI13" i="7"/>
  <c r="OI12" i="7"/>
  <c r="OI11" i="7"/>
  <c r="OI10" i="7"/>
  <c r="OI9" i="7"/>
  <c r="OI8" i="7"/>
  <c r="OI7" i="7"/>
  <c r="OI6" i="7"/>
  <c r="OI5" i="7"/>
  <c r="ML71" i="7"/>
  <c r="ML70" i="7"/>
  <c r="ML69" i="7"/>
  <c r="ML68" i="7"/>
  <c r="ML67" i="7"/>
  <c r="ML66" i="7"/>
  <c r="ML65" i="7"/>
  <c r="ML64" i="7"/>
  <c r="ML63" i="7"/>
  <c r="ML62" i="7"/>
  <c r="ML61" i="7"/>
  <c r="ML60" i="7"/>
  <c r="ML59" i="7"/>
  <c r="ML58" i="7"/>
  <c r="ML57" i="7"/>
  <c r="ML56" i="7"/>
  <c r="ML55" i="7"/>
  <c r="ML54" i="7"/>
  <c r="ML53" i="7"/>
  <c r="ML52" i="7"/>
  <c r="ML51" i="7"/>
  <c r="ML50" i="7"/>
  <c r="ML49" i="7"/>
  <c r="ML48" i="7"/>
  <c r="ML47" i="7"/>
  <c r="ML46" i="7"/>
  <c r="ML45" i="7"/>
  <c r="ML44" i="7"/>
  <c r="ML43" i="7"/>
  <c r="ML42" i="7"/>
  <c r="ML41" i="7"/>
  <c r="ML40" i="7"/>
  <c r="ML39" i="7"/>
  <c r="ML38" i="7"/>
  <c r="ML37" i="7"/>
  <c r="ML36" i="7"/>
  <c r="ML35" i="7"/>
  <c r="ML34" i="7"/>
  <c r="ML33" i="7"/>
  <c r="ML32" i="7"/>
  <c r="ML31" i="7"/>
  <c r="ML30" i="7"/>
  <c r="ML29" i="7"/>
  <c r="ML28" i="7"/>
  <c r="ML27" i="7"/>
  <c r="ML26" i="7"/>
  <c r="ML25" i="7"/>
  <c r="ML24" i="7"/>
  <c r="ML23" i="7"/>
  <c r="ML22" i="7"/>
  <c r="ML21" i="7"/>
  <c r="ML20" i="7"/>
  <c r="ML19" i="7"/>
  <c r="ML18" i="7"/>
  <c r="ML17" i="7"/>
  <c r="ML16" i="7"/>
  <c r="ML15" i="7"/>
  <c r="ML14" i="7"/>
  <c r="ML13" i="7"/>
  <c r="ML12" i="7"/>
  <c r="ML11" i="7"/>
  <c r="ML10" i="7"/>
  <c r="ML9" i="7"/>
  <c r="ML8" i="7"/>
  <c r="ML7" i="7"/>
  <c r="ML6" i="7"/>
  <c r="LA71" i="7"/>
  <c r="LA70" i="7"/>
  <c r="LA69" i="7"/>
  <c r="LA68" i="7"/>
  <c r="LA67" i="7"/>
  <c r="LA66" i="7"/>
  <c r="LA65" i="7"/>
  <c r="LA64" i="7"/>
  <c r="LA63" i="7"/>
  <c r="LA62" i="7"/>
  <c r="LA61" i="7"/>
  <c r="LA60" i="7"/>
  <c r="LA59" i="7"/>
  <c r="LA58" i="7"/>
  <c r="LA57" i="7"/>
  <c r="LA56" i="7"/>
  <c r="LA55" i="7"/>
  <c r="LA54" i="7"/>
  <c r="LA53" i="7"/>
  <c r="LA52" i="7"/>
  <c r="LA51" i="7"/>
  <c r="LA50" i="7"/>
  <c r="LA49" i="7"/>
  <c r="LA48" i="7"/>
  <c r="LA47" i="7"/>
  <c r="LA46" i="7"/>
  <c r="LA45" i="7"/>
  <c r="LA44" i="7"/>
  <c r="LA43" i="7"/>
  <c r="LA42" i="7"/>
  <c r="LA41" i="7"/>
  <c r="LA40" i="7"/>
  <c r="LA39" i="7"/>
  <c r="LA38" i="7"/>
  <c r="LA37" i="7"/>
  <c r="LA36" i="7"/>
  <c r="LA35" i="7"/>
  <c r="LA34" i="7"/>
  <c r="LA33" i="7"/>
  <c r="LA32" i="7"/>
  <c r="LA31" i="7"/>
  <c r="LA30" i="7"/>
  <c r="LA29" i="7"/>
  <c r="LA28" i="7"/>
  <c r="LA27" i="7"/>
  <c r="LA26" i="7"/>
  <c r="LA25" i="7"/>
  <c r="LA24" i="7"/>
  <c r="LA23" i="7"/>
  <c r="LA22" i="7"/>
  <c r="LA21" i="7"/>
  <c r="LA20" i="7"/>
  <c r="LA19" i="7"/>
  <c r="LA18" i="7"/>
  <c r="LA17" i="7"/>
  <c r="LA16" i="7"/>
  <c r="LA15" i="7"/>
  <c r="LA14" i="7"/>
  <c r="LA13" i="7"/>
  <c r="LA12" i="7"/>
  <c r="LA11" i="7"/>
  <c r="LA10" i="7"/>
  <c r="LA9" i="7"/>
  <c r="LA8" i="7"/>
  <c r="LA7" i="7"/>
  <c r="LA6" i="7"/>
  <c r="LA5" i="7"/>
  <c r="HY71" i="7"/>
  <c r="HY70" i="7"/>
  <c r="HY69" i="7"/>
  <c r="HY68" i="7"/>
  <c r="HY67" i="7"/>
  <c r="HY66" i="7"/>
  <c r="HY65" i="7"/>
  <c r="HY64" i="7"/>
  <c r="HY63" i="7"/>
  <c r="HY62" i="7"/>
  <c r="HY61" i="7"/>
  <c r="HY60" i="7"/>
  <c r="HY59" i="7"/>
  <c r="HY58" i="7"/>
  <c r="HY57" i="7"/>
  <c r="HY56" i="7"/>
  <c r="HY55" i="7"/>
  <c r="HY54" i="7"/>
  <c r="HY53" i="7"/>
  <c r="HY52" i="7"/>
  <c r="HY51" i="7"/>
  <c r="HY50" i="7"/>
  <c r="HY49" i="7"/>
  <c r="HY48" i="7"/>
  <c r="HY47" i="7"/>
  <c r="HY46" i="7"/>
  <c r="HY45" i="7"/>
  <c r="HY44" i="7"/>
  <c r="HY43" i="7"/>
  <c r="HY42" i="7"/>
  <c r="HY41" i="7"/>
  <c r="HY40" i="7"/>
  <c r="HY39" i="7"/>
  <c r="HY38" i="7"/>
  <c r="HY37" i="7"/>
  <c r="HY36" i="7"/>
  <c r="HY35" i="7"/>
  <c r="HY34" i="7"/>
  <c r="HY33" i="7"/>
  <c r="HY32" i="7"/>
  <c r="HY31" i="7"/>
  <c r="HY30" i="7"/>
  <c r="HY29" i="7"/>
  <c r="HY28" i="7"/>
  <c r="HY27" i="7"/>
  <c r="HY26" i="7"/>
  <c r="HY25" i="7"/>
  <c r="HY24" i="7"/>
  <c r="HY23" i="7"/>
  <c r="HY22" i="7"/>
  <c r="HY21" i="7"/>
  <c r="HY20" i="7"/>
  <c r="HY19" i="7"/>
  <c r="HY18" i="7"/>
  <c r="HY17" i="7"/>
  <c r="HY16" i="7"/>
  <c r="HY15" i="7"/>
  <c r="HY14" i="7"/>
  <c r="HY13" i="7"/>
  <c r="HY12" i="7"/>
  <c r="HY11" i="7"/>
  <c r="HY10" i="7"/>
  <c r="HY9" i="7"/>
  <c r="HY8" i="7"/>
  <c r="HY7" i="7"/>
  <c r="HY6" i="7"/>
  <c r="HY5" i="7"/>
  <c r="FP71" i="7"/>
  <c r="FP70" i="7"/>
  <c r="FP69" i="7"/>
  <c r="FP68" i="7"/>
  <c r="FP67" i="7"/>
  <c r="FP66" i="7"/>
  <c r="FP65" i="7"/>
  <c r="FP64" i="7"/>
  <c r="FP63" i="7"/>
  <c r="FP62" i="7"/>
  <c r="FP61" i="7"/>
  <c r="FP60" i="7"/>
  <c r="FP59" i="7"/>
  <c r="FP58" i="7"/>
  <c r="FP57" i="7"/>
  <c r="FP56" i="7"/>
  <c r="FP55" i="7"/>
  <c r="FP54" i="7"/>
  <c r="FP53" i="7"/>
  <c r="FP52" i="7"/>
  <c r="FP51" i="7"/>
  <c r="FP50" i="7"/>
  <c r="FP49" i="7"/>
  <c r="FP48" i="7"/>
  <c r="FP47" i="7"/>
  <c r="FP46" i="7"/>
  <c r="FP45" i="7"/>
  <c r="FP44" i="7"/>
  <c r="FP43" i="7"/>
  <c r="FP42" i="7"/>
  <c r="FP41" i="7"/>
  <c r="FP40" i="7"/>
  <c r="FP39" i="7"/>
  <c r="FP38" i="7"/>
  <c r="FP37" i="7"/>
  <c r="FP36" i="7"/>
  <c r="FP35" i="7"/>
  <c r="FP34" i="7"/>
  <c r="FP33" i="7"/>
  <c r="FP32" i="7"/>
  <c r="FP31" i="7"/>
  <c r="FP30" i="7"/>
  <c r="FP29" i="7"/>
  <c r="FP28" i="7"/>
  <c r="FP27" i="7"/>
  <c r="FP26" i="7"/>
  <c r="FP25" i="7"/>
  <c r="FP24" i="7"/>
  <c r="FP23" i="7"/>
  <c r="FP22" i="7"/>
  <c r="FP21" i="7"/>
  <c r="FP20" i="7"/>
  <c r="FP19" i="7"/>
  <c r="FP18" i="7"/>
  <c r="FP17" i="7"/>
  <c r="FP16" i="7"/>
  <c r="FP15" i="7"/>
  <c r="FP14" i="7"/>
  <c r="FP13" i="7"/>
  <c r="FP12" i="7"/>
  <c r="FP11" i="7"/>
  <c r="FP10" i="7"/>
  <c r="FP9" i="7"/>
  <c r="FP8" i="7"/>
  <c r="FP7" i="7"/>
  <c r="FP6" i="7"/>
  <c r="FP5" i="7"/>
  <c r="BV71" i="7"/>
  <c r="BV70" i="7"/>
  <c r="BV69" i="7"/>
  <c r="BV68" i="7"/>
  <c r="BV67" i="7"/>
  <c r="BV66" i="7"/>
  <c r="BV65" i="7"/>
  <c r="BV64" i="7"/>
  <c r="BV63" i="7"/>
  <c r="BV62" i="7"/>
  <c r="BV61" i="7"/>
  <c r="BV60" i="7"/>
  <c r="BV59" i="7"/>
  <c r="BV58" i="7"/>
  <c r="BV57" i="7"/>
  <c r="BV56" i="7"/>
  <c r="BV55" i="7"/>
  <c r="BV54" i="7"/>
  <c r="BV53" i="7"/>
  <c r="BV52" i="7"/>
  <c r="BV51" i="7"/>
  <c r="BV50" i="7"/>
  <c r="BV49" i="7"/>
  <c r="BV48" i="7"/>
  <c r="BV47" i="7"/>
  <c r="BV46" i="7"/>
  <c r="BV45" i="7"/>
  <c r="BV44" i="7"/>
  <c r="BV43" i="7"/>
  <c r="BV42" i="7"/>
  <c r="BV41" i="7"/>
  <c r="BV40" i="7"/>
  <c r="BV39" i="7"/>
  <c r="BV38" i="7"/>
  <c r="BV37" i="7"/>
  <c r="BV36" i="7"/>
  <c r="BV35" i="7"/>
  <c r="BV34" i="7"/>
  <c r="BV33" i="7"/>
  <c r="BV32" i="7"/>
  <c r="BV31" i="7"/>
  <c r="BV30" i="7"/>
  <c r="BV29" i="7"/>
  <c r="BV28" i="7"/>
  <c r="BV27" i="7"/>
  <c r="BV26" i="7"/>
  <c r="BV25" i="7"/>
  <c r="BV24" i="7"/>
  <c r="BV23" i="7"/>
  <c r="BV22" i="7"/>
  <c r="BV21" i="7"/>
  <c r="BV20" i="7"/>
  <c r="BV19" i="7"/>
  <c r="BV18" i="7"/>
  <c r="BV17" i="7"/>
  <c r="BV16" i="7"/>
  <c r="BV15" i="7"/>
  <c r="BV14" i="7"/>
  <c r="BV13" i="7"/>
  <c r="BV12" i="7"/>
  <c r="BV11" i="7"/>
  <c r="BV10" i="7"/>
  <c r="BV9" i="7"/>
  <c r="BV8" i="7"/>
  <c r="BV7" i="7"/>
  <c r="BV6" i="7"/>
  <c r="BV5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16" i="7"/>
  <c r="AE17" i="7"/>
  <c r="AE18" i="7"/>
  <c r="AE19" i="7"/>
  <c r="AE12" i="7"/>
  <c r="AE13" i="7"/>
  <c r="AE14" i="7"/>
  <c r="AE15" i="7"/>
  <c r="AE6" i="7"/>
  <c r="AE7" i="7"/>
  <c r="AE8" i="7"/>
  <c r="AE9" i="7"/>
  <c r="AE10" i="7"/>
  <c r="AE11" i="7"/>
  <c r="LB6" i="7"/>
  <c r="LD6" i="7"/>
  <c r="LE6" i="7"/>
  <c r="LH6" i="7"/>
  <c r="LJ6" i="7"/>
  <c r="LK6" i="7"/>
  <c r="LN6" i="7"/>
  <c r="LP6" i="7"/>
  <c r="LQ6" i="7"/>
  <c r="LT6" i="7"/>
  <c r="LV6" i="7"/>
  <c r="LW6" i="7"/>
  <c r="LZ6" i="7"/>
  <c r="MB6" i="7"/>
  <c r="MC6" i="7"/>
  <c r="MF6" i="7"/>
  <c r="MH6" i="7"/>
  <c r="MM6" i="7"/>
  <c r="MO6" i="7"/>
  <c r="MP6" i="7"/>
  <c r="MS6" i="7"/>
  <c r="MU6" i="7"/>
  <c r="MV6" i="7"/>
  <c r="MY6" i="7"/>
  <c r="NA6" i="7"/>
  <c r="NB6" i="7"/>
  <c r="NE6" i="7"/>
  <c r="NG6" i="7"/>
  <c r="NH6" i="7"/>
  <c r="NK6" i="7"/>
  <c r="NM6" i="7"/>
  <c r="NN6" i="7"/>
  <c r="OJ6" i="7"/>
  <c r="OL6" i="7"/>
  <c r="OM6" i="7"/>
  <c r="OP6" i="7"/>
  <c r="OR6" i="7"/>
  <c r="OS6" i="7"/>
  <c r="OV6" i="7"/>
  <c r="OX6" i="7"/>
  <c r="OY6" i="7"/>
  <c r="PB6" i="7"/>
  <c r="PD6" i="7"/>
  <c r="PE6" i="7"/>
  <c r="PH6" i="7"/>
  <c r="PJ6" i="7"/>
  <c r="PK6" i="7"/>
  <c r="PN6" i="7"/>
  <c r="PP6" i="7"/>
  <c r="PQ6" i="7"/>
  <c r="PT6" i="7"/>
  <c r="PV6" i="7"/>
  <c r="PZ6" i="7"/>
  <c r="QB6" i="7"/>
  <c r="QC6" i="7"/>
  <c r="LB7" i="7"/>
  <c r="LD7" i="7"/>
  <c r="LE7" i="7"/>
  <c r="LH7" i="7"/>
  <c r="LJ7" i="7"/>
  <c r="LK7" i="7"/>
  <c r="LN7" i="7"/>
  <c r="LP7" i="7"/>
  <c r="LQ7" i="7"/>
  <c r="LT7" i="7"/>
  <c r="LV7" i="7"/>
  <c r="LW7" i="7"/>
  <c r="LZ7" i="7"/>
  <c r="MB7" i="7"/>
  <c r="MC7" i="7"/>
  <c r="MF7" i="7"/>
  <c r="MH7" i="7"/>
  <c r="MM7" i="7"/>
  <c r="MO7" i="7"/>
  <c r="MP7" i="7"/>
  <c r="MS7" i="7"/>
  <c r="MU7" i="7"/>
  <c r="MV7" i="7"/>
  <c r="MY7" i="7"/>
  <c r="NA7" i="7"/>
  <c r="NB7" i="7"/>
  <c r="NE7" i="7"/>
  <c r="NG7" i="7"/>
  <c r="NH7" i="7"/>
  <c r="NK7" i="7"/>
  <c r="NM7" i="7"/>
  <c r="NN7" i="7"/>
  <c r="OJ7" i="7"/>
  <c r="OL7" i="7"/>
  <c r="OM7" i="7"/>
  <c r="OP7" i="7"/>
  <c r="OR7" i="7"/>
  <c r="OS7" i="7"/>
  <c r="OV7" i="7"/>
  <c r="OX7" i="7"/>
  <c r="OY7" i="7"/>
  <c r="PB7" i="7"/>
  <c r="PD7" i="7"/>
  <c r="PE7" i="7"/>
  <c r="PH7" i="7"/>
  <c r="PJ7" i="7"/>
  <c r="PK7" i="7"/>
  <c r="PN7" i="7"/>
  <c r="PP7" i="7"/>
  <c r="PQ7" i="7"/>
  <c r="PT7" i="7"/>
  <c r="PV7" i="7"/>
  <c r="PZ7" i="7"/>
  <c r="QB7" i="7"/>
  <c r="QC7" i="7"/>
  <c r="LB8" i="7"/>
  <c r="LD8" i="7"/>
  <c r="LE8" i="7"/>
  <c r="LH8" i="7"/>
  <c r="LJ8" i="7"/>
  <c r="LK8" i="7"/>
  <c r="LN8" i="7"/>
  <c r="LP8" i="7"/>
  <c r="LQ8" i="7"/>
  <c r="LT8" i="7"/>
  <c r="LV8" i="7"/>
  <c r="LW8" i="7"/>
  <c r="LZ8" i="7"/>
  <c r="MB8" i="7"/>
  <c r="MC8" i="7"/>
  <c r="MF8" i="7"/>
  <c r="MH8" i="7"/>
  <c r="MM8" i="7"/>
  <c r="MO8" i="7"/>
  <c r="MP8" i="7"/>
  <c r="MS8" i="7"/>
  <c r="MU8" i="7"/>
  <c r="MV8" i="7"/>
  <c r="MY8" i="7"/>
  <c r="NA8" i="7"/>
  <c r="NB8" i="7"/>
  <c r="NE8" i="7"/>
  <c r="NG8" i="7"/>
  <c r="NH8" i="7"/>
  <c r="NK8" i="7"/>
  <c r="NM8" i="7"/>
  <c r="NN8" i="7"/>
  <c r="OJ8" i="7"/>
  <c r="OL8" i="7"/>
  <c r="OM8" i="7"/>
  <c r="OP8" i="7"/>
  <c r="OR8" i="7"/>
  <c r="OS8" i="7"/>
  <c r="OV8" i="7"/>
  <c r="OX8" i="7"/>
  <c r="OY8" i="7"/>
  <c r="PB8" i="7"/>
  <c r="PD8" i="7"/>
  <c r="PE8" i="7"/>
  <c r="PH8" i="7"/>
  <c r="PJ8" i="7"/>
  <c r="PK8" i="7"/>
  <c r="PN8" i="7"/>
  <c r="PP8" i="7"/>
  <c r="PQ8" i="7"/>
  <c r="PT8" i="7"/>
  <c r="PV8" i="7"/>
  <c r="PZ8" i="7"/>
  <c r="QB8" i="7"/>
  <c r="QC8" i="7"/>
  <c r="LB9" i="7"/>
  <c r="LD9" i="7"/>
  <c r="LE9" i="7"/>
  <c r="LH9" i="7"/>
  <c r="LJ9" i="7"/>
  <c r="LK9" i="7"/>
  <c r="LN9" i="7"/>
  <c r="LP9" i="7"/>
  <c r="LQ9" i="7"/>
  <c r="LT9" i="7"/>
  <c r="LV9" i="7"/>
  <c r="LW9" i="7"/>
  <c r="LZ9" i="7"/>
  <c r="MB9" i="7"/>
  <c r="MC9" i="7"/>
  <c r="MF9" i="7"/>
  <c r="MH9" i="7"/>
  <c r="MM9" i="7"/>
  <c r="MO9" i="7"/>
  <c r="MP9" i="7"/>
  <c r="MS9" i="7"/>
  <c r="MU9" i="7"/>
  <c r="MV9" i="7"/>
  <c r="MY9" i="7"/>
  <c r="NA9" i="7"/>
  <c r="NB9" i="7"/>
  <c r="NE9" i="7"/>
  <c r="NG9" i="7"/>
  <c r="NH9" i="7"/>
  <c r="NK9" i="7"/>
  <c r="NM9" i="7"/>
  <c r="NN9" i="7"/>
  <c r="OJ9" i="7"/>
  <c r="OL9" i="7"/>
  <c r="OM9" i="7"/>
  <c r="OP9" i="7"/>
  <c r="OR9" i="7"/>
  <c r="OS9" i="7"/>
  <c r="OV9" i="7"/>
  <c r="OX9" i="7"/>
  <c r="OY9" i="7"/>
  <c r="PB9" i="7"/>
  <c r="PD9" i="7"/>
  <c r="PE9" i="7"/>
  <c r="PH9" i="7"/>
  <c r="PJ9" i="7"/>
  <c r="PK9" i="7"/>
  <c r="PN9" i="7"/>
  <c r="PP9" i="7"/>
  <c r="PQ9" i="7"/>
  <c r="PT9" i="7"/>
  <c r="PV9" i="7"/>
  <c r="PZ9" i="7"/>
  <c r="QB9" i="7"/>
  <c r="QC9" i="7"/>
  <c r="LB10" i="7"/>
  <c r="LD10" i="7"/>
  <c r="LE10" i="7"/>
  <c r="LH10" i="7"/>
  <c r="LJ10" i="7"/>
  <c r="LK10" i="7"/>
  <c r="LN10" i="7"/>
  <c r="LP10" i="7"/>
  <c r="LQ10" i="7"/>
  <c r="LT10" i="7"/>
  <c r="LV10" i="7"/>
  <c r="LW10" i="7"/>
  <c r="LZ10" i="7"/>
  <c r="MB10" i="7"/>
  <c r="MC10" i="7"/>
  <c r="MF10" i="7"/>
  <c r="MH10" i="7"/>
  <c r="MM10" i="7"/>
  <c r="MO10" i="7"/>
  <c r="MP10" i="7"/>
  <c r="MS10" i="7"/>
  <c r="MU10" i="7"/>
  <c r="MV10" i="7"/>
  <c r="MY10" i="7"/>
  <c r="NA10" i="7"/>
  <c r="NB10" i="7"/>
  <c r="NE10" i="7"/>
  <c r="NG10" i="7"/>
  <c r="NH10" i="7"/>
  <c r="NK10" i="7"/>
  <c r="NM10" i="7"/>
  <c r="NN10" i="7"/>
  <c r="OJ10" i="7"/>
  <c r="OL10" i="7"/>
  <c r="OM10" i="7"/>
  <c r="OP10" i="7"/>
  <c r="OR10" i="7"/>
  <c r="OS10" i="7"/>
  <c r="OV10" i="7"/>
  <c r="OX10" i="7"/>
  <c r="OY10" i="7"/>
  <c r="PB10" i="7"/>
  <c r="PD10" i="7"/>
  <c r="PE10" i="7"/>
  <c r="PH10" i="7"/>
  <c r="PJ10" i="7"/>
  <c r="PK10" i="7"/>
  <c r="PN10" i="7"/>
  <c r="PP10" i="7"/>
  <c r="PQ10" i="7"/>
  <c r="PT10" i="7"/>
  <c r="PV10" i="7"/>
  <c r="PZ10" i="7"/>
  <c r="QB10" i="7"/>
  <c r="QC10" i="7"/>
  <c r="LB11" i="7"/>
  <c r="LD11" i="7"/>
  <c r="LE11" i="7"/>
  <c r="LH11" i="7"/>
  <c r="LJ11" i="7"/>
  <c r="LK11" i="7"/>
  <c r="LN11" i="7"/>
  <c r="LP11" i="7"/>
  <c r="LQ11" i="7"/>
  <c r="LT11" i="7"/>
  <c r="LV11" i="7"/>
  <c r="LW11" i="7"/>
  <c r="LZ11" i="7"/>
  <c r="MB11" i="7"/>
  <c r="MC11" i="7"/>
  <c r="MF11" i="7"/>
  <c r="MH11" i="7"/>
  <c r="MM11" i="7"/>
  <c r="MO11" i="7"/>
  <c r="MP11" i="7"/>
  <c r="MS11" i="7"/>
  <c r="MU11" i="7"/>
  <c r="MV11" i="7"/>
  <c r="MY11" i="7"/>
  <c r="NA11" i="7"/>
  <c r="NB11" i="7"/>
  <c r="NE11" i="7"/>
  <c r="NG11" i="7"/>
  <c r="NH11" i="7"/>
  <c r="NK11" i="7"/>
  <c r="NM11" i="7"/>
  <c r="NN11" i="7"/>
  <c r="OJ11" i="7"/>
  <c r="OL11" i="7"/>
  <c r="OM11" i="7"/>
  <c r="OP11" i="7"/>
  <c r="OR11" i="7"/>
  <c r="OS11" i="7"/>
  <c r="OV11" i="7"/>
  <c r="OX11" i="7"/>
  <c r="OY11" i="7"/>
  <c r="PB11" i="7"/>
  <c r="PD11" i="7"/>
  <c r="PE11" i="7"/>
  <c r="PH11" i="7"/>
  <c r="PJ11" i="7"/>
  <c r="PK11" i="7"/>
  <c r="PN11" i="7"/>
  <c r="PP11" i="7"/>
  <c r="PQ11" i="7"/>
  <c r="PT11" i="7"/>
  <c r="PV11" i="7"/>
  <c r="PZ11" i="7"/>
  <c r="QB11" i="7"/>
  <c r="QC11" i="7"/>
  <c r="LB12" i="7"/>
  <c r="LD12" i="7"/>
  <c r="LE12" i="7"/>
  <c r="LH12" i="7"/>
  <c r="LJ12" i="7"/>
  <c r="LK12" i="7"/>
  <c r="LN12" i="7"/>
  <c r="LP12" i="7"/>
  <c r="LQ12" i="7"/>
  <c r="LT12" i="7"/>
  <c r="LV12" i="7"/>
  <c r="LW12" i="7"/>
  <c r="LZ12" i="7"/>
  <c r="MB12" i="7"/>
  <c r="MC12" i="7"/>
  <c r="MF12" i="7"/>
  <c r="MH12" i="7"/>
  <c r="MM12" i="7"/>
  <c r="MO12" i="7"/>
  <c r="MP12" i="7"/>
  <c r="MS12" i="7"/>
  <c r="MU12" i="7"/>
  <c r="MV12" i="7"/>
  <c r="MY12" i="7"/>
  <c r="NA12" i="7"/>
  <c r="NB12" i="7"/>
  <c r="NE12" i="7"/>
  <c r="NG12" i="7"/>
  <c r="NH12" i="7"/>
  <c r="NK12" i="7"/>
  <c r="NM12" i="7"/>
  <c r="NN12" i="7"/>
  <c r="OJ12" i="7"/>
  <c r="OL12" i="7"/>
  <c r="OM12" i="7"/>
  <c r="OP12" i="7"/>
  <c r="OR12" i="7"/>
  <c r="OS12" i="7"/>
  <c r="OV12" i="7"/>
  <c r="OX12" i="7"/>
  <c r="OY12" i="7"/>
  <c r="PB12" i="7"/>
  <c r="PD12" i="7"/>
  <c r="PE12" i="7"/>
  <c r="PH12" i="7"/>
  <c r="PJ12" i="7"/>
  <c r="PK12" i="7"/>
  <c r="PN12" i="7"/>
  <c r="PP12" i="7"/>
  <c r="PQ12" i="7"/>
  <c r="PT12" i="7"/>
  <c r="PV12" i="7"/>
  <c r="PZ12" i="7"/>
  <c r="QB12" i="7"/>
  <c r="QC12" i="7"/>
  <c r="LB13" i="7"/>
  <c r="LD13" i="7"/>
  <c r="LE13" i="7"/>
  <c r="LH13" i="7"/>
  <c r="LJ13" i="7"/>
  <c r="LK13" i="7"/>
  <c r="LN13" i="7"/>
  <c r="LP13" i="7"/>
  <c r="LQ13" i="7"/>
  <c r="LT13" i="7"/>
  <c r="LV13" i="7"/>
  <c r="LW13" i="7"/>
  <c r="LZ13" i="7"/>
  <c r="MB13" i="7"/>
  <c r="MC13" i="7"/>
  <c r="MF13" i="7"/>
  <c r="MH13" i="7"/>
  <c r="MM13" i="7"/>
  <c r="MO13" i="7"/>
  <c r="MP13" i="7"/>
  <c r="MS13" i="7"/>
  <c r="MU13" i="7"/>
  <c r="MV13" i="7"/>
  <c r="MY13" i="7"/>
  <c r="NA13" i="7"/>
  <c r="NB13" i="7"/>
  <c r="NE13" i="7"/>
  <c r="NG13" i="7"/>
  <c r="NH13" i="7"/>
  <c r="NK13" i="7"/>
  <c r="NM13" i="7"/>
  <c r="NN13" i="7"/>
  <c r="OJ13" i="7"/>
  <c r="OL13" i="7"/>
  <c r="OM13" i="7"/>
  <c r="OP13" i="7"/>
  <c r="OR13" i="7"/>
  <c r="OS13" i="7"/>
  <c r="OV13" i="7"/>
  <c r="OX13" i="7"/>
  <c r="OY13" i="7"/>
  <c r="PB13" i="7"/>
  <c r="PD13" i="7"/>
  <c r="PE13" i="7"/>
  <c r="PH13" i="7"/>
  <c r="PJ13" i="7"/>
  <c r="PK13" i="7"/>
  <c r="PN13" i="7"/>
  <c r="PP13" i="7"/>
  <c r="PQ13" i="7"/>
  <c r="PT13" i="7"/>
  <c r="PV13" i="7"/>
  <c r="PZ13" i="7"/>
  <c r="QB13" i="7"/>
  <c r="QC13" i="7"/>
  <c r="LB14" i="7"/>
  <c r="LD14" i="7"/>
  <c r="LE14" i="7"/>
  <c r="LH14" i="7"/>
  <c r="LJ14" i="7"/>
  <c r="LK14" i="7"/>
  <c r="LN14" i="7"/>
  <c r="LP14" i="7"/>
  <c r="LQ14" i="7"/>
  <c r="LT14" i="7"/>
  <c r="LV14" i="7"/>
  <c r="LW14" i="7"/>
  <c r="LZ14" i="7"/>
  <c r="MB14" i="7"/>
  <c r="MC14" i="7"/>
  <c r="MF14" i="7"/>
  <c r="MH14" i="7"/>
  <c r="MM14" i="7"/>
  <c r="MO14" i="7"/>
  <c r="MP14" i="7"/>
  <c r="MS14" i="7"/>
  <c r="MU14" i="7"/>
  <c r="MV14" i="7"/>
  <c r="MY14" i="7"/>
  <c r="NA14" i="7"/>
  <c r="NB14" i="7"/>
  <c r="NE14" i="7"/>
  <c r="NG14" i="7"/>
  <c r="NH14" i="7"/>
  <c r="NK14" i="7"/>
  <c r="NM14" i="7"/>
  <c r="NN14" i="7"/>
  <c r="OJ14" i="7"/>
  <c r="OL14" i="7"/>
  <c r="OM14" i="7"/>
  <c r="OP14" i="7"/>
  <c r="OR14" i="7"/>
  <c r="OS14" i="7"/>
  <c r="OV14" i="7"/>
  <c r="OX14" i="7"/>
  <c r="OY14" i="7"/>
  <c r="PB14" i="7"/>
  <c r="PD14" i="7"/>
  <c r="PE14" i="7"/>
  <c r="PH14" i="7"/>
  <c r="PJ14" i="7"/>
  <c r="PK14" i="7"/>
  <c r="PN14" i="7"/>
  <c r="PP14" i="7"/>
  <c r="PQ14" i="7"/>
  <c r="PT14" i="7"/>
  <c r="PV14" i="7"/>
  <c r="PZ14" i="7"/>
  <c r="QB14" i="7"/>
  <c r="QC14" i="7"/>
  <c r="LB15" i="7"/>
  <c r="LD15" i="7"/>
  <c r="LE15" i="7"/>
  <c r="LH15" i="7"/>
  <c r="LJ15" i="7"/>
  <c r="LK15" i="7"/>
  <c r="LN15" i="7"/>
  <c r="LP15" i="7"/>
  <c r="LQ15" i="7"/>
  <c r="LT15" i="7"/>
  <c r="LV15" i="7"/>
  <c r="LW15" i="7"/>
  <c r="LZ15" i="7"/>
  <c r="MB15" i="7"/>
  <c r="MC15" i="7"/>
  <c r="MF15" i="7"/>
  <c r="MH15" i="7"/>
  <c r="MM15" i="7"/>
  <c r="MO15" i="7"/>
  <c r="MP15" i="7"/>
  <c r="MS15" i="7"/>
  <c r="MU15" i="7"/>
  <c r="MV15" i="7"/>
  <c r="MY15" i="7"/>
  <c r="NA15" i="7"/>
  <c r="NB15" i="7"/>
  <c r="NE15" i="7"/>
  <c r="NG15" i="7"/>
  <c r="NH15" i="7"/>
  <c r="NK15" i="7"/>
  <c r="NM15" i="7"/>
  <c r="NN15" i="7"/>
  <c r="OJ15" i="7"/>
  <c r="OL15" i="7"/>
  <c r="OM15" i="7"/>
  <c r="OP15" i="7"/>
  <c r="OR15" i="7"/>
  <c r="OS15" i="7"/>
  <c r="OV15" i="7"/>
  <c r="OX15" i="7"/>
  <c r="OY15" i="7"/>
  <c r="PB15" i="7"/>
  <c r="PD15" i="7"/>
  <c r="PE15" i="7"/>
  <c r="PH15" i="7"/>
  <c r="PJ15" i="7"/>
  <c r="PK15" i="7"/>
  <c r="PN15" i="7"/>
  <c r="PP15" i="7"/>
  <c r="PQ15" i="7"/>
  <c r="PT15" i="7"/>
  <c r="PV15" i="7"/>
  <c r="PZ15" i="7"/>
  <c r="QB15" i="7"/>
  <c r="QC15" i="7"/>
  <c r="LB16" i="7"/>
  <c r="LD16" i="7"/>
  <c r="LE16" i="7"/>
  <c r="LH16" i="7"/>
  <c r="LJ16" i="7"/>
  <c r="LK16" i="7"/>
  <c r="LN16" i="7"/>
  <c r="LP16" i="7"/>
  <c r="LQ16" i="7"/>
  <c r="LT16" i="7"/>
  <c r="LV16" i="7"/>
  <c r="LW16" i="7"/>
  <c r="LZ16" i="7"/>
  <c r="MB16" i="7"/>
  <c r="MC16" i="7"/>
  <c r="MF16" i="7"/>
  <c r="MH16" i="7"/>
  <c r="MM16" i="7"/>
  <c r="MO16" i="7"/>
  <c r="MP16" i="7"/>
  <c r="MS16" i="7"/>
  <c r="MU16" i="7"/>
  <c r="MV16" i="7"/>
  <c r="MY16" i="7"/>
  <c r="NA16" i="7"/>
  <c r="NB16" i="7"/>
  <c r="NE16" i="7"/>
  <c r="NG16" i="7"/>
  <c r="NH16" i="7"/>
  <c r="NK16" i="7"/>
  <c r="NM16" i="7"/>
  <c r="NN16" i="7"/>
  <c r="OJ16" i="7"/>
  <c r="OL16" i="7"/>
  <c r="OM16" i="7"/>
  <c r="OP16" i="7"/>
  <c r="OR16" i="7"/>
  <c r="OS16" i="7"/>
  <c r="OV16" i="7"/>
  <c r="OX16" i="7"/>
  <c r="OY16" i="7"/>
  <c r="PB16" i="7"/>
  <c r="PD16" i="7"/>
  <c r="PE16" i="7"/>
  <c r="PH16" i="7"/>
  <c r="PJ16" i="7"/>
  <c r="PK16" i="7"/>
  <c r="PN16" i="7"/>
  <c r="PP16" i="7"/>
  <c r="PQ16" i="7"/>
  <c r="PT16" i="7"/>
  <c r="PV16" i="7"/>
  <c r="PZ16" i="7"/>
  <c r="QB16" i="7"/>
  <c r="QC16" i="7"/>
  <c r="LB17" i="7"/>
  <c r="LD17" i="7"/>
  <c r="LE17" i="7"/>
  <c r="LH17" i="7"/>
  <c r="LJ17" i="7"/>
  <c r="LK17" i="7"/>
  <c r="LN17" i="7"/>
  <c r="LP17" i="7"/>
  <c r="LQ17" i="7"/>
  <c r="LT17" i="7"/>
  <c r="LV17" i="7"/>
  <c r="LW17" i="7"/>
  <c r="LZ17" i="7"/>
  <c r="MB17" i="7"/>
  <c r="MC17" i="7"/>
  <c r="MF17" i="7"/>
  <c r="MH17" i="7"/>
  <c r="MM17" i="7"/>
  <c r="MO17" i="7"/>
  <c r="MP17" i="7"/>
  <c r="MS17" i="7"/>
  <c r="MU17" i="7"/>
  <c r="MV17" i="7"/>
  <c r="MY17" i="7"/>
  <c r="NA17" i="7"/>
  <c r="NB17" i="7"/>
  <c r="NE17" i="7"/>
  <c r="NG17" i="7"/>
  <c r="NH17" i="7"/>
  <c r="NK17" i="7"/>
  <c r="NM17" i="7"/>
  <c r="NN17" i="7"/>
  <c r="OJ17" i="7"/>
  <c r="OL17" i="7"/>
  <c r="OM17" i="7"/>
  <c r="OP17" i="7"/>
  <c r="OR17" i="7"/>
  <c r="OS17" i="7"/>
  <c r="OV17" i="7"/>
  <c r="OX17" i="7"/>
  <c r="OY17" i="7"/>
  <c r="PB17" i="7"/>
  <c r="PD17" i="7"/>
  <c r="PE17" i="7"/>
  <c r="PH17" i="7"/>
  <c r="PJ17" i="7"/>
  <c r="PK17" i="7"/>
  <c r="PN17" i="7"/>
  <c r="PP17" i="7"/>
  <c r="PQ17" i="7"/>
  <c r="PT17" i="7"/>
  <c r="PV17" i="7"/>
  <c r="PZ17" i="7"/>
  <c r="QB17" i="7"/>
  <c r="QC17" i="7"/>
  <c r="LB18" i="7"/>
  <c r="LD18" i="7"/>
  <c r="LE18" i="7"/>
  <c r="LH18" i="7"/>
  <c r="LJ18" i="7"/>
  <c r="LK18" i="7"/>
  <c r="LN18" i="7"/>
  <c r="LP18" i="7"/>
  <c r="LQ18" i="7"/>
  <c r="LT18" i="7"/>
  <c r="LV18" i="7"/>
  <c r="LW18" i="7"/>
  <c r="LZ18" i="7"/>
  <c r="MB18" i="7"/>
  <c r="MC18" i="7"/>
  <c r="MF18" i="7"/>
  <c r="MH18" i="7"/>
  <c r="MM18" i="7"/>
  <c r="MO18" i="7"/>
  <c r="MP18" i="7"/>
  <c r="MS18" i="7"/>
  <c r="MU18" i="7"/>
  <c r="MV18" i="7"/>
  <c r="MY18" i="7"/>
  <c r="NA18" i="7"/>
  <c r="NB18" i="7"/>
  <c r="NE18" i="7"/>
  <c r="NG18" i="7"/>
  <c r="NH18" i="7"/>
  <c r="NK18" i="7"/>
  <c r="NN18" i="7"/>
  <c r="OJ18" i="7"/>
  <c r="OL18" i="7"/>
  <c r="OM18" i="7"/>
  <c r="OP18" i="7"/>
  <c r="OR18" i="7"/>
  <c r="OS18" i="7"/>
  <c r="OV18" i="7"/>
  <c r="OX18" i="7"/>
  <c r="OY18" i="7"/>
  <c r="PB18" i="7"/>
  <c r="PD18" i="7"/>
  <c r="PE18" i="7"/>
  <c r="PH18" i="7"/>
  <c r="PJ18" i="7"/>
  <c r="PK18" i="7"/>
  <c r="PN18" i="7"/>
  <c r="PP18" i="7"/>
  <c r="PQ18" i="7"/>
  <c r="PT18" i="7"/>
  <c r="PV18" i="7"/>
  <c r="PZ18" i="7"/>
  <c r="QB18" i="7"/>
  <c r="QC18" i="7"/>
  <c r="LB19" i="7"/>
  <c r="LD19" i="7"/>
  <c r="LE19" i="7"/>
  <c r="LH19" i="7"/>
  <c r="LJ19" i="7"/>
  <c r="LK19" i="7"/>
  <c r="LN19" i="7"/>
  <c r="LP19" i="7"/>
  <c r="LQ19" i="7"/>
  <c r="LT19" i="7"/>
  <c r="LV19" i="7"/>
  <c r="LW19" i="7"/>
  <c r="LZ19" i="7"/>
  <c r="MB19" i="7"/>
  <c r="MC19" i="7"/>
  <c r="MF19" i="7"/>
  <c r="MH19" i="7"/>
  <c r="MM19" i="7"/>
  <c r="MO19" i="7"/>
  <c r="MP19" i="7"/>
  <c r="MS19" i="7"/>
  <c r="MU19" i="7"/>
  <c r="MV19" i="7"/>
  <c r="MY19" i="7"/>
  <c r="NA19" i="7"/>
  <c r="NB19" i="7"/>
  <c r="NE19" i="7"/>
  <c r="NG19" i="7"/>
  <c r="NH19" i="7"/>
  <c r="NK19" i="7"/>
  <c r="NM19" i="7"/>
  <c r="NN19" i="7"/>
  <c r="OJ19" i="7"/>
  <c r="OL19" i="7"/>
  <c r="OM19" i="7"/>
  <c r="OP19" i="7"/>
  <c r="OR19" i="7"/>
  <c r="OS19" i="7"/>
  <c r="OV19" i="7"/>
  <c r="OX19" i="7"/>
  <c r="OY19" i="7"/>
  <c r="PB19" i="7"/>
  <c r="PD19" i="7"/>
  <c r="PE19" i="7"/>
  <c r="PH19" i="7"/>
  <c r="PJ19" i="7"/>
  <c r="PK19" i="7"/>
  <c r="PN19" i="7"/>
  <c r="PP19" i="7"/>
  <c r="PQ19" i="7"/>
  <c r="PT19" i="7"/>
  <c r="PV19" i="7"/>
  <c r="PZ19" i="7"/>
  <c r="QB19" i="7"/>
  <c r="QC19" i="7"/>
  <c r="LB20" i="7"/>
  <c r="LD20" i="7"/>
  <c r="LE20" i="7"/>
  <c r="LH20" i="7"/>
  <c r="LJ20" i="7"/>
  <c r="LK20" i="7"/>
  <c r="LN20" i="7"/>
  <c r="LP20" i="7"/>
  <c r="LQ20" i="7"/>
  <c r="LT20" i="7"/>
  <c r="LV20" i="7"/>
  <c r="LW20" i="7"/>
  <c r="LZ20" i="7"/>
  <c r="MB20" i="7"/>
  <c r="MC20" i="7"/>
  <c r="MF20" i="7"/>
  <c r="MH20" i="7"/>
  <c r="MM20" i="7"/>
  <c r="MO20" i="7"/>
  <c r="MP20" i="7"/>
  <c r="MS20" i="7"/>
  <c r="MU20" i="7"/>
  <c r="MV20" i="7"/>
  <c r="MY20" i="7"/>
  <c r="NA20" i="7"/>
  <c r="NB20" i="7"/>
  <c r="NE20" i="7"/>
  <c r="NG20" i="7"/>
  <c r="NH20" i="7"/>
  <c r="NK20" i="7"/>
  <c r="NM20" i="7"/>
  <c r="NN20" i="7"/>
  <c r="OJ20" i="7"/>
  <c r="OL20" i="7"/>
  <c r="OM20" i="7"/>
  <c r="OP20" i="7"/>
  <c r="OR20" i="7"/>
  <c r="OS20" i="7"/>
  <c r="OV20" i="7"/>
  <c r="OX20" i="7"/>
  <c r="OY20" i="7"/>
  <c r="PB20" i="7"/>
  <c r="PD20" i="7"/>
  <c r="PE20" i="7"/>
  <c r="PH20" i="7"/>
  <c r="PJ20" i="7"/>
  <c r="PK20" i="7"/>
  <c r="PN20" i="7"/>
  <c r="PP20" i="7"/>
  <c r="PQ20" i="7"/>
  <c r="PT20" i="7"/>
  <c r="PV20" i="7"/>
  <c r="PZ20" i="7"/>
  <c r="QB20" i="7"/>
  <c r="QC20" i="7"/>
  <c r="LB21" i="7"/>
  <c r="LD21" i="7"/>
  <c r="LE21" i="7"/>
  <c r="LH21" i="7"/>
  <c r="LJ21" i="7"/>
  <c r="LK21" i="7"/>
  <c r="LN21" i="7"/>
  <c r="LP21" i="7"/>
  <c r="LQ21" i="7"/>
  <c r="LT21" i="7"/>
  <c r="LV21" i="7"/>
  <c r="LW21" i="7"/>
  <c r="LZ21" i="7"/>
  <c r="MB21" i="7"/>
  <c r="MC21" i="7"/>
  <c r="MF21" i="7"/>
  <c r="MH21" i="7"/>
  <c r="MM21" i="7"/>
  <c r="MO21" i="7"/>
  <c r="MP21" i="7"/>
  <c r="MS21" i="7"/>
  <c r="MU21" i="7"/>
  <c r="MV21" i="7"/>
  <c r="MY21" i="7"/>
  <c r="NA21" i="7"/>
  <c r="NB21" i="7"/>
  <c r="NE21" i="7"/>
  <c r="NG21" i="7"/>
  <c r="NH21" i="7"/>
  <c r="NK21" i="7"/>
  <c r="NM21" i="7"/>
  <c r="NN21" i="7"/>
  <c r="OJ21" i="7"/>
  <c r="OL21" i="7"/>
  <c r="OM21" i="7"/>
  <c r="OP21" i="7"/>
  <c r="OR21" i="7"/>
  <c r="OS21" i="7"/>
  <c r="OV21" i="7"/>
  <c r="OX21" i="7"/>
  <c r="OY21" i="7"/>
  <c r="PB21" i="7"/>
  <c r="PD21" i="7"/>
  <c r="PE21" i="7"/>
  <c r="PH21" i="7"/>
  <c r="PJ21" i="7"/>
  <c r="PK21" i="7"/>
  <c r="PN21" i="7"/>
  <c r="PP21" i="7"/>
  <c r="PQ21" i="7"/>
  <c r="PT21" i="7"/>
  <c r="PV21" i="7"/>
  <c r="PZ21" i="7"/>
  <c r="QB21" i="7"/>
  <c r="QC21" i="7"/>
  <c r="LB22" i="7"/>
  <c r="LD22" i="7"/>
  <c r="LE22" i="7"/>
  <c r="LH22" i="7"/>
  <c r="LJ22" i="7"/>
  <c r="LK22" i="7"/>
  <c r="LN22" i="7"/>
  <c r="LP22" i="7"/>
  <c r="LQ22" i="7"/>
  <c r="LT22" i="7"/>
  <c r="LV22" i="7"/>
  <c r="LW22" i="7"/>
  <c r="LZ22" i="7"/>
  <c r="MB22" i="7"/>
  <c r="MC22" i="7"/>
  <c r="MF22" i="7"/>
  <c r="MH22" i="7"/>
  <c r="MM22" i="7"/>
  <c r="MO22" i="7"/>
  <c r="MP22" i="7"/>
  <c r="MS22" i="7"/>
  <c r="MU22" i="7"/>
  <c r="MV22" i="7"/>
  <c r="MY22" i="7"/>
  <c r="NA22" i="7"/>
  <c r="NB22" i="7"/>
  <c r="NE22" i="7"/>
  <c r="NG22" i="7"/>
  <c r="NH22" i="7"/>
  <c r="NK22" i="7"/>
  <c r="NM22" i="7"/>
  <c r="NN22" i="7"/>
  <c r="OJ22" i="7"/>
  <c r="OL22" i="7"/>
  <c r="OM22" i="7"/>
  <c r="OP22" i="7"/>
  <c r="OR22" i="7"/>
  <c r="OS22" i="7"/>
  <c r="OV22" i="7"/>
  <c r="OX22" i="7"/>
  <c r="OY22" i="7"/>
  <c r="PB22" i="7"/>
  <c r="PD22" i="7"/>
  <c r="PE22" i="7"/>
  <c r="PH22" i="7"/>
  <c r="PJ22" i="7"/>
  <c r="PK22" i="7"/>
  <c r="PN22" i="7"/>
  <c r="PP22" i="7"/>
  <c r="PQ22" i="7"/>
  <c r="PT22" i="7"/>
  <c r="PV22" i="7"/>
  <c r="PZ22" i="7"/>
  <c r="QB22" i="7"/>
  <c r="QC22" i="7"/>
  <c r="LB23" i="7"/>
  <c r="LD23" i="7"/>
  <c r="LE23" i="7"/>
  <c r="LH23" i="7"/>
  <c r="LJ23" i="7"/>
  <c r="LK23" i="7"/>
  <c r="LN23" i="7"/>
  <c r="LP23" i="7"/>
  <c r="LQ23" i="7"/>
  <c r="LT23" i="7"/>
  <c r="LV23" i="7"/>
  <c r="LW23" i="7"/>
  <c r="LZ23" i="7"/>
  <c r="MB23" i="7"/>
  <c r="MC23" i="7"/>
  <c r="MF23" i="7"/>
  <c r="MH23" i="7"/>
  <c r="MM23" i="7"/>
  <c r="MO23" i="7"/>
  <c r="MP23" i="7"/>
  <c r="MS23" i="7"/>
  <c r="MU23" i="7"/>
  <c r="MV23" i="7"/>
  <c r="MY23" i="7"/>
  <c r="NA23" i="7"/>
  <c r="NB23" i="7"/>
  <c r="NE23" i="7"/>
  <c r="NG23" i="7"/>
  <c r="NH23" i="7"/>
  <c r="NK23" i="7"/>
  <c r="NM23" i="7"/>
  <c r="NN23" i="7"/>
  <c r="OJ23" i="7"/>
  <c r="OL23" i="7"/>
  <c r="OM23" i="7"/>
  <c r="OP23" i="7"/>
  <c r="OR23" i="7"/>
  <c r="OS23" i="7"/>
  <c r="OV23" i="7"/>
  <c r="OX23" i="7"/>
  <c r="OY23" i="7"/>
  <c r="PB23" i="7"/>
  <c r="PD23" i="7"/>
  <c r="PE23" i="7"/>
  <c r="PH23" i="7"/>
  <c r="PJ23" i="7"/>
  <c r="PK23" i="7"/>
  <c r="PN23" i="7"/>
  <c r="PP23" i="7"/>
  <c r="PQ23" i="7"/>
  <c r="PT23" i="7"/>
  <c r="PV23" i="7"/>
  <c r="PZ23" i="7"/>
  <c r="QB23" i="7"/>
  <c r="QC23" i="7"/>
  <c r="LB24" i="7"/>
  <c r="LD24" i="7"/>
  <c r="LE24" i="7"/>
  <c r="LH24" i="7"/>
  <c r="LJ24" i="7"/>
  <c r="LK24" i="7"/>
  <c r="LN24" i="7"/>
  <c r="LP24" i="7"/>
  <c r="LQ24" i="7"/>
  <c r="LT24" i="7"/>
  <c r="LV24" i="7"/>
  <c r="LW24" i="7"/>
  <c r="LZ24" i="7"/>
  <c r="MB24" i="7"/>
  <c r="MC24" i="7"/>
  <c r="MF24" i="7"/>
  <c r="MH24" i="7"/>
  <c r="MM24" i="7"/>
  <c r="MO24" i="7"/>
  <c r="MP24" i="7"/>
  <c r="MS24" i="7"/>
  <c r="MU24" i="7"/>
  <c r="MV24" i="7"/>
  <c r="MY24" i="7"/>
  <c r="NA24" i="7"/>
  <c r="NB24" i="7"/>
  <c r="NE24" i="7"/>
  <c r="NG24" i="7"/>
  <c r="NH24" i="7"/>
  <c r="NK24" i="7"/>
  <c r="NM24" i="7"/>
  <c r="NN24" i="7"/>
  <c r="OJ24" i="7"/>
  <c r="OL24" i="7"/>
  <c r="OM24" i="7"/>
  <c r="OP24" i="7"/>
  <c r="OR24" i="7"/>
  <c r="OS24" i="7"/>
  <c r="OV24" i="7"/>
  <c r="OX24" i="7"/>
  <c r="OY24" i="7"/>
  <c r="PB24" i="7"/>
  <c r="PD24" i="7"/>
  <c r="PE24" i="7"/>
  <c r="PH24" i="7"/>
  <c r="PJ24" i="7"/>
  <c r="PK24" i="7"/>
  <c r="PN24" i="7"/>
  <c r="PP24" i="7"/>
  <c r="PQ24" i="7"/>
  <c r="PT24" i="7"/>
  <c r="PV24" i="7"/>
  <c r="PZ24" i="7"/>
  <c r="QB24" i="7"/>
  <c r="QC24" i="7"/>
  <c r="LB25" i="7"/>
  <c r="LD25" i="7"/>
  <c r="LE25" i="7"/>
  <c r="LH25" i="7"/>
  <c r="LJ25" i="7"/>
  <c r="LK25" i="7"/>
  <c r="LN25" i="7"/>
  <c r="LP25" i="7"/>
  <c r="LQ25" i="7"/>
  <c r="LT25" i="7"/>
  <c r="LV25" i="7"/>
  <c r="LW25" i="7"/>
  <c r="LZ25" i="7"/>
  <c r="MB25" i="7"/>
  <c r="MC25" i="7"/>
  <c r="MF25" i="7"/>
  <c r="MH25" i="7"/>
  <c r="MM25" i="7"/>
  <c r="MO25" i="7"/>
  <c r="MP25" i="7"/>
  <c r="MS25" i="7"/>
  <c r="MU25" i="7"/>
  <c r="MV25" i="7"/>
  <c r="MY25" i="7"/>
  <c r="NA25" i="7"/>
  <c r="NB25" i="7"/>
  <c r="NE25" i="7"/>
  <c r="NG25" i="7"/>
  <c r="NH25" i="7"/>
  <c r="NK25" i="7"/>
  <c r="NM25" i="7"/>
  <c r="NN25" i="7"/>
  <c r="OJ25" i="7"/>
  <c r="OL25" i="7"/>
  <c r="OM25" i="7"/>
  <c r="OP25" i="7"/>
  <c r="OR25" i="7"/>
  <c r="OS25" i="7"/>
  <c r="OV25" i="7"/>
  <c r="OX25" i="7"/>
  <c r="OY25" i="7"/>
  <c r="PB25" i="7"/>
  <c r="PD25" i="7"/>
  <c r="PE25" i="7"/>
  <c r="PH25" i="7"/>
  <c r="PJ25" i="7"/>
  <c r="PK25" i="7"/>
  <c r="PN25" i="7"/>
  <c r="PP25" i="7"/>
  <c r="PQ25" i="7"/>
  <c r="PT25" i="7"/>
  <c r="PV25" i="7"/>
  <c r="PZ25" i="7"/>
  <c r="QB25" i="7"/>
  <c r="QC25" i="7"/>
  <c r="LB26" i="7"/>
  <c r="LD26" i="7"/>
  <c r="LE26" i="7"/>
  <c r="LH26" i="7"/>
  <c r="LJ26" i="7"/>
  <c r="LK26" i="7"/>
  <c r="LN26" i="7"/>
  <c r="LP26" i="7"/>
  <c r="LQ26" i="7"/>
  <c r="LT26" i="7"/>
  <c r="LV26" i="7"/>
  <c r="LW26" i="7"/>
  <c r="LZ26" i="7"/>
  <c r="MB26" i="7"/>
  <c r="MC26" i="7"/>
  <c r="MF26" i="7"/>
  <c r="MH26" i="7"/>
  <c r="MM26" i="7"/>
  <c r="MO26" i="7"/>
  <c r="MP26" i="7"/>
  <c r="MS26" i="7"/>
  <c r="MU26" i="7"/>
  <c r="MV26" i="7"/>
  <c r="MY26" i="7"/>
  <c r="NA26" i="7"/>
  <c r="NB26" i="7"/>
  <c r="NE26" i="7"/>
  <c r="NG26" i="7"/>
  <c r="NH26" i="7"/>
  <c r="NK26" i="7"/>
  <c r="NM26" i="7"/>
  <c r="NN26" i="7"/>
  <c r="OJ26" i="7"/>
  <c r="OL26" i="7"/>
  <c r="OM26" i="7"/>
  <c r="OP26" i="7"/>
  <c r="OR26" i="7"/>
  <c r="OS26" i="7"/>
  <c r="OV26" i="7"/>
  <c r="OX26" i="7"/>
  <c r="OY26" i="7"/>
  <c r="PB26" i="7"/>
  <c r="PD26" i="7"/>
  <c r="PE26" i="7"/>
  <c r="PH26" i="7"/>
  <c r="PJ26" i="7"/>
  <c r="PK26" i="7"/>
  <c r="PN26" i="7"/>
  <c r="PP26" i="7"/>
  <c r="PQ26" i="7"/>
  <c r="PT26" i="7"/>
  <c r="PV26" i="7"/>
  <c r="PZ26" i="7"/>
  <c r="QB26" i="7"/>
  <c r="QC26" i="7"/>
  <c r="LB27" i="7"/>
  <c r="LD27" i="7"/>
  <c r="LE27" i="7"/>
  <c r="LH27" i="7"/>
  <c r="LJ27" i="7"/>
  <c r="LK27" i="7"/>
  <c r="LN27" i="7"/>
  <c r="LP27" i="7"/>
  <c r="LQ27" i="7"/>
  <c r="LT27" i="7"/>
  <c r="LV27" i="7"/>
  <c r="LW27" i="7"/>
  <c r="LZ27" i="7"/>
  <c r="MB27" i="7"/>
  <c r="MC27" i="7"/>
  <c r="MF27" i="7"/>
  <c r="MH27" i="7"/>
  <c r="MM27" i="7"/>
  <c r="MO27" i="7"/>
  <c r="MP27" i="7"/>
  <c r="MS27" i="7"/>
  <c r="MU27" i="7"/>
  <c r="MV27" i="7"/>
  <c r="MY27" i="7"/>
  <c r="NA27" i="7"/>
  <c r="NB27" i="7"/>
  <c r="NE27" i="7"/>
  <c r="NG27" i="7"/>
  <c r="NH27" i="7"/>
  <c r="NK27" i="7"/>
  <c r="NM27" i="7"/>
  <c r="NN27" i="7"/>
  <c r="OJ27" i="7"/>
  <c r="OL27" i="7"/>
  <c r="OM27" i="7"/>
  <c r="OP27" i="7"/>
  <c r="OR27" i="7"/>
  <c r="OS27" i="7"/>
  <c r="OV27" i="7"/>
  <c r="OX27" i="7"/>
  <c r="OY27" i="7"/>
  <c r="PB27" i="7"/>
  <c r="PD27" i="7"/>
  <c r="PE27" i="7"/>
  <c r="PH27" i="7"/>
  <c r="PJ27" i="7"/>
  <c r="PK27" i="7"/>
  <c r="PN27" i="7"/>
  <c r="PP27" i="7"/>
  <c r="PQ27" i="7"/>
  <c r="PT27" i="7"/>
  <c r="PV27" i="7"/>
  <c r="PZ27" i="7"/>
  <c r="QB27" i="7"/>
  <c r="QC27" i="7"/>
  <c r="LB28" i="7"/>
  <c r="LD28" i="7"/>
  <c r="LE28" i="7"/>
  <c r="LH28" i="7"/>
  <c r="LJ28" i="7"/>
  <c r="LK28" i="7"/>
  <c r="LN28" i="7"/>
  <c r="LP28" i="7"/>
  <c r="LQ28" i="7"/>
  <c r="LT28" i="7"/>
  <c r="LV28" i="7"/>
  <c r="LW28" i="7"/>
  <c r="LZ28" i="7"/>
  <c r="MB28" i="7"/>
  <c r="MC28" i="7"/>
  <c r="MF28" i="7"/>
  <c r="MH28" i="7"/>
  <c r="MM28" i="7"/>
  <c r="MO28" i="7"/>
  <c r="MP28" i="7"/>
  <c r="MS28" i="7"/>
  <c r="MU28" i="7"/>
  <c r="MV28" i="7"/>
  <c r="MY28" i="7"/>
  <c r="NA28" i="7"/>
  <c r="NB28" i="7"/>
  <c r="NE28" i="7"/>
  <c r="NG28" i="7"/>
  <c r="NH28" i="7"/>
  <c r="NK28" i="7"/>
  <c r="NM28" i="7"/>
  <c r="NN28" i="7"/>
  <c r="OJ28" i="7"/>
  <c r="OL28" i="7"/>
  <c r="OM28" i="7"/>
  <c r="OP28" i="7"/>
  <c r="OR28" i="7"/>
  <c r="OS28" i="7"/>
  <c r="OV28" i="7"/>
  <c r="OX28" i="7"/>
  <c r="OY28" i="7"/>
  <c r="PB28" i="7"/>
  <c r="PD28" i="7"/>
  <c r="PE28" i="7"/>
  <c r="PH28" i="7"/>
  <c r="PJ28" i="7"/>
  <c r="PK28" i="7"/>
  <c r="PN28" i="7"/>
  <c r="PP28" i="7"/>
  <c r="PQ28" i="7"/>
  <c r="PT28" i="7"/>
  <c r="PV28" i="7"/>
  <c r="PZ28" i="7"/>
  <c r="QB28" i="7"/>
  <c r="QC28" i="7"/>
  <c r="LB29" i="7"/>
  <c r="LD29" i="7"/>
  <c r="LE29" i="7"/>
  <c r="LH29" i="7"/>
  <c r="LJ29" i="7"/>
  <c r="LK29" i="7"/>
  <c r="LN29" i="7"/>
  <c r="LP29" i="7"/>
  <c r="LQ29" i="7"/>
  <c r="LT29" i="7"/>
  <c r="LV29" i="7"/>
  <c r="LW29" i="7"/>
  <c r="LZ29" i="7"/>
  <c r="MB29" i="7"/>
  <c r="MC29" i="7"/>
  <c r="MF29" i="7"/>
  <c r="MH29" i="7"/>
  <c r="MM29" i="7"/>
  <c r="MO29" i="7"/>
  <c r="MP29" i="7"/>
  <c r="MS29" i="7"/>
  <c r="MU29" i="7"/>
  <c r="MV29" i="7"/>
  <c r="MY29" i="7"/>
  <c r="NA29" i="7"/>
  <c r="NB29" i="7"/>
  <c r="NE29" i="7"/>
  <c r="NG29" i="7"/>
  <c r="NH29" i="7"/>
  <c r="NK29" i="7"/>
  <c r="NM29" i="7"/>
  <c r="NN29" i="7"/>
  <c r="OJ29" i="7"/>
  <c r="OL29" i="7"/>
  <c r="OM29" i="7"/>
  <c r="OP29" i="7"/>
  <c r="OR29" i="7"/>
  <c r="OS29" i="7"/>
  <c r="OV29" i="7"/>
  <c r="OX29" i="7"/>
  <c r="OY29" i="7"/>
  <c r="PB29" i="7"/>
  <c r="PD29" i="7"/>
  <c r="PE29" i="7"/>
  <c r="PH29" i="7"/>
  <c r="PJ29" i="7"/>
  <c r="PK29" i="7"/>
  <c r="PN29" i="7"/>
  <c r="PP29" i="7"/>
  <c r="PQ29" i="7"/>
  <c r="PT29" i="7"/>
  <c r="PV29" i="7"/>
  <c r="PZ29" i="7"/>
  <c r="QB29" i="7"/>
  <c r="QC29" i="7"/>
  <c r="LB30" i="7"/>
  <c r="LD30" i="7"/>
  <c r="LE30" i="7"/>
  <c r="LH30" i="7"/>
  <c r="LJ30" i="7"/>
  <c r="LK30" i="7"/>
  <c r="LN30" i="7"/>
  <c r="LP30" i="7"/>
  <c r="LQ30" i="7"/>
  <c r="LT30" i="7"/>
  <c r="LV30" i="7"/>
  <c r="LW30" i="7"/>
  <c r="LZ30" i="7"/>
  <c r="MB30" i="7"/>
  <c r="MC30" i="7"/>
  <c r="MF30" i="7"/>
  <c r="MH30" i="7"/>
  <c r="MM30" i="7"/>
  <c r="MO30" i="7"/>
  <c r="MP30" i="7"/>
  <c r="MS30" i="7"/>
  <c r="MU30" i="7"/>
  <c r="MV30" i="7"/>
  <c r="MY30" i="7"/>
  <c r="NA30" i="7"/>
  <c r="NB30" i="7"/>
  <c r="NE30" i="7"/>
  <c r="NG30" i="7"/>
  <c r="NH30" i="7"/>
  <c r="NK30" i="7"/>
  <c r="NM30" i="7"/>
  <c r="NN30" i="7"/>
  <c r="OJ30" i="7"/>
  <c r="OL30" i="7"/>
  <c r="OM30" i="7"/>
  <c r="OP30" i="7"/>
  <c r="OR30" i="7"/>
  <c r="OS30" i="7"/>
  <c r="OV30" i="7"/>
  <c r="OX30" i="7"/>
  <c r="OY30" i="7"/>
  <c r="PB30" i="7"/>
  <c r="PD30" i="7"/>
  <c r="PE30" i="7"/>
  <c r="PH30" i="7"/>
  <c r="PJ30" i="7"/>
  <c r="PK30" i="7"/>
  <c r="PN30" i="7"/>
  <c r="PP30" i="7"/>
  <c r="PQ30" i="7"/>
  <c r="PT30" i="7"/>
  <c r="PV30" i="7"/>
  <c r="PZ30" i="7"/>
  <c r="QB30" i="7"/>
  <c r="QC30" i="7"/>
  <c r="LB31" i="7"/>
  <c r="LD31" i="7"/>
  <c r="LE31" i="7"/>
  <c r="LH31" i="7"/>
  <c r="LJ31" i="7"/>
  <c r="LK31" i="7"/>
  <c r="LN31" i="7"/>
  <c r="LP31" i="7"/>
  <c r="LQ31" i="7"/>
  <c r="LT31" i="7"/>
  <c r="LV31" i="7"/>
  <c r="LW31" i="7"/>
  <c r="LZ31" i="7"/>
  <c r="MB31" i="7"/>
  <c r="MC31" i="7"/>
  <c r="MF31" i="7"/>
  <c r="MH31" i="7"/>
  <c r="MM31" i="7"/>
  <c r="MO31" i="7"/>
  <c r="MP31" i="7"/>
  <c r="MS31" i="7"/>
  <c r="MU31" i="7"/>
  <c r="MV31" i="7"/>
  <c r="MY31" i="7"/>
  <c r="NA31" i="7"/>
  <c r="NB31" i="7"/>
  <c r="NE31" i="7"/>
  <c r="NG31" i="7"/>
  <c r="NH31" i="7"/>
  <c r="NK31" i="7"/>
  <c r="NM31" i="7"/>
  <c r="NN31" i="7"/>
  <c r="OJ31" i="7"/>
  <c r="OL31" i="7"/>
  <c r="OM31" i="7"/>
  <c r="OP31" i="7"/>
  <c r="OR31" i="7"/>
  <c r="OS31" i="7"/>
  <c r="OV31" i="7"/>
  <c r="OX31" i="7"/>
  <c r="OY31" i="7"/>
  <c r="PB31" i="7"/>
  <c r="PD31" i="7"/>
  <c r="PE31" i="7"/>
  <c r="PH31" i="7"/>
  <c r="PJ31" i="7"/>
  <c r="PK31" i="7"/>
  <c r="PN31" i="7"/>
  <c r="PP31" i="7"/>
  <c r="PQ31" i="7"/>
  <c r="PT31" i="7"/>
  <c r="PV31" i="7"/>
  <c r="PZ31" i="7"/>
  <c r="QB31" i="7"/>
  <c r="QC31" i="7"/>
  <c r="LB32" i="7"/>
  <c r="LD32" i="7"/>
  <c r="LE32" i="7"/>
  <c r="LH32" i="7"/>
  <c r="LJ32" i="7"/>
  <c r="LK32" i="7"/>
  <c r="LN32" i="7"/>
  <c r="LP32" i="7"/>
  <c r="LQ32" i="7"/>
  <c r="LT32" i="7"/>
  <c r="LV32" i="7"/>
  <c r="LW32" i="7"/>
  <c r="LZ32" i="7"/>
  <c r="MB32" i="7"/>
  <c r="MC32" i="7"/>
  <c r="MF32" i="7"/>
  <c r="MH32" i="7"/>
  <c r="MM32" i="7"/>
  <c r="MO32" i="7"/>
  <c r="MP32" i="7"/>
  <c r="MS32" i="7"/>
  <c r="MU32" i="7"/>
  <c r="MV32" i="7"/>
  <c r="MY32" i="7"/>
  <c r="NA32" i="7"/>
  <c r="NB32" i="7"/>
  <c r="NE32" i="7"/>
  <c r="NG32" i="7"/>
  <c r="NH32" i="7"/>
  <c r="NK32" i="7"/>
  <c r="NM32" i="7"/>
  <c r="NN32" i="7"/>
  <c r="OJ32" i="7"/>
  <c r="OL32" i="7"/>
  <c r="OM32" i="7"/>
  <c r="OP32" i="7"/>
  <c r="OR32" i="7"/>
  <c r="OS32" i="7"/>
  <c r="OV32" i="7"/>
  <c r="OX32" i="7"/>
  <c r="OY32" i="7"/>
  <c r="PB32" i="7"/>
  <c r="PD32" i="7"/>
  <c r="PE32" i="7"/>
  <c r="PH32" i="7"/>
  <c r="PJ32" i="7"/>
  <c r="PK32" i="7"/>
  <c r="PN32" i="7"/>
  <c r="PP32" i="7"/>
  <c r="PQ32" i="7"/>
  <c r="PT32" i="7"/>
  <c r="PV32" i="7"/>
  <c r="PZ32" i="7"/>
  <c r="QB32" i="7"/>
  <c r="QC32" i="7"/>
  <c r="LB33" i="7"/>
  <c r="LD33" i="7"/>
  <c r="LE33" i="7"/>
  <c r="LH33" i="7"/>
  <c r="LJ33" i="7"/>
  <c r="LK33" i="7"/>
  <c r="LN33" i="7"/>
  <c r="LP33" i="7"/>
  <c r="LQ33" i="7"/>
  <c r="LT33" i="7"/>
  <c r="LV33" i="7"/>
  <c r="LW33" i="7"/>
  <c r="LZ33" i="7"/>
  <c r="MB33" i="7"/>
  <c r="MC33" i="7"/>
  <c r="MF33" i="7"/>
  <c r="MH33" i="7"/>
  <c r="MM33" i="7"/>
  <c r="MO33" i="7"/>
  <c r="MP33" i="7"/>
  <c r="MS33" i="7"/>
  <c r="MU33" i="7"/>
  <c r="MV33" i="7"/>
  <c r="MY33" i="7"/>
  <c r="NA33" i="7"/>
  <c r="NB33" i="7"/>
  <c r="NE33" i="7"/>
  <c r="NG33" i="7"/>
  <c r="NH33" i="7"/>
  <c r="NK33" i="7"/>
  <c r="NM33" i="7"/>
  <c r="NN33" i="7"/>
  <c r="OJ33" i="7"/>
  <c r="OL33" i="7"/>
  <c r="OM33" i="7"/>
  <c r="OP33" i="7"/>
  <c r="OR33" i="7"/>
  <c r="OS33" i="7"/>
  <c r="OV33" i="7"/>
  <c r="OX33" i="7"/>
  <c r="OY33" i="7"/>
  <c r="PB33" i="7"/>
  <c r="PD33" i="7"/>
  <c r="PE33" i="7"/>
  <c r="PH33" i="7"/>
  <c r="PJ33" i="7"/>
  <c r="PK33" i="7"/>
  <c r="PN33" i="7"/>
  <c r="PP33" i="7"/>
  <c r="PQ33" i="7"/>
  <c r="PT33" i="7"/>
  <c r="PV33" i="7"/>
  <c r="PZ33" i="7"/>
  <c r="QB33" i="7"/>
  <c r="QC33" i="7"/>
  <c r="LB34" i="7"/>
  <c r="LD34" i="7"/>
  <c r="LE34" i="7"/>
  <c r="LH34" i="7"/>
  <c r="LJ34" i="7"/>
  <c r="LK34" i="7"/>
  <c r="LN34" i="7"/>
  <c r="LP34" i="7"/>
  <c r="LQ34" i="7"/>
  <c r="LT34" i="7"/>
  <c r="LV34" i="7"/>
  <c r="LW34" i="7"/>
  <c r="LZ34" i="7"/>
  <c r="MB34" i="7"/>
  <c r="MC34" i="7"/>
  <c r="MF34" i="7"/>
  <c r="MH34" i="7"/>
  <c r="MM34" i="7"/>
  <c r="MO34" i="7"/>
  <c r="MP34" i="7"/>
  <c r="MS34" i="7"/>
  <c r="MU34" i="7"/>
  <c r="MV34" i="7"/>
  <c r="MY34" i="7"/>
  <c r="NA34" i="7"/>
  <c r="NB34" i="7"/>
  <c r="NE34" i="7"/>
  <c r="NG34" i="7"/>
  <c r="NH34" i="7"/>
  <c r="NK34" i="7"/>
  <c r="NM34" i="7"/>
  <c r="NN34" i="7"/>
  <c r="OJ34" i="7"/>
  <c r="OL34" i="7"/>
  <c r="OM34" i="7"/>
  <c r="OP34" i="7"/>
  <c r="OR34" i="7"/>
  <c r="OS34" i="7"/>
  <c r="OV34" i="7"/>
  <c r="OX34" i="7"/>
  <c r="OY34" i="7"/>
  <c r="PB34" i="7"/>
  <c r="PD34" i="7"/>
  <c r="PE34" i="7"/>
  <c r="PH34" i="7"/>
  <c r="PJ34" i="7"/>
  <c r="PK34" i="7"/>
  <c r="PN34" i="7"/>
  <c r="PP34" i="7"/>
  <c r="PQ34" i="7"/>
  <c r="PT34" i="7"/>
  <c r="PV34" i="7"/>
  <c r="PZ34" i="7"/>
  <c r="QB34" i="7"/>
  <c r="QC34" i="7"/>
  <c r="LB35" i="7"/>
  <c r="LD35" i="7"/>
  <c r="LE35" i="7"/>
  <c r="LH35" i="7"/>
  <c r="LJ35" i="7"/>
  <c r="LK35" i="7"/>
  <c r="LN35" i="7"/>
  <c r="LP35" i="7"/>
  <c r="LQ35" i="7"/>
  <c r="LT35" i="7"/>
  <c r="LV35" i="7"/>
  <c r="LW35" i="7"/>
  <c r="LZ35" i="7"/>
  <c r="MB35" i="7"/>
  <c r="MC35" i="7"/>
  <c r="MF35" i="7"/>
  <c r="MH35" i="7"/>
  <c r="MM35" i="7"/>
  <c r="MO35" i="7"/>
  <c r="MP35" i="7"/>
  <c r="MS35" i="7"/>
  <c r="MU35" i="7"/>
  <c r="MV35" i="7"/>
  <c r="MY35" i="7"/>
  <c r="NA35" i="7"/>
  <c r="NB35" i="7"/>
  <c r="NE35" i="7"/>
  <c r="NG35" i="7"/>
  <c r="NH35" i="7"/>
  <c r="NK35" i="7"/>
  <c r="NM35" i="7"/>
  <c r="NN35" i="7"/>
  <c r="OJ35" i="7"/>
  <c r="OL35" i="7"/>
  <c r="OM35" i="7"/>
  <c r="OP35" i="7"/>
  <c r="OR35" i="7"/>
  <c r="OS35" i="7"/>
  <c r="OV35" i="7"/>
  <c r="OX35" i="7"/>
  <c r="OY35" i="7"/>
  <c r="PB35" i="7"/>
  <c r="PD35" i="7"/>
  <c r="PE35" i="7"/>
  <c r="PH35" i="7"/>
  <c r="PJ35" i="7"/>
  <c r="PK35" i="7"/>
  <c r="PN35" i="7"/>
  <c r="PP35" i="7"/>
  <c r="PQ35" i="7"/>
  <c r="PT35" i="7"/>
  <c r="PV35" i="7"/>
  <c r="PZ35" i="7"/>
  <c r="QB35" i="7"/>
  <c r="QC35" i="7"/>
  <c r="LB36" i="7"/>
  <c r="LD36" i="7"/>
  <c r="LE36" i="7"/>
  <c r="LH36" i="7"/>
  <c r="LJ36" i="7"/>
  <c r="LK36" i="7"/>
  <c r="LN36" i="7"/>
  <c r="LP36" i="7"/>
  <c r="LQ36" i="7"/>
  <c r="LT36" i="7"/>
  <c r="LV36" i="7"/>
  <c r="LW36" i="7"/>
  <c r="LZ36" i="7"/>
  <c r="MB36" i="7"/>
  <c r="MC36" i="7"/>
  <c r="MF36" i="7"/>
  <c r="MH36" i="7"/>
  <c r="MM36" i="7"/>
  <c r="MO36" i="7"/>
  <c r="MP36" i="7"/>
  <c r="MS36" i="7"/>
  <c r="MU36" i="7"/>
  <c r="MV36" i="7"/>
  <c r="MY36" i="7"/>
  <c r="NA36" i="7"/>
  <c r="NB36" i="7"/>
  <c r="NE36" i="7"/>
  <c r="NG36" i="7"/>
  <c r="NH36" i="7"/>
  <c r="NK36" i="7"/>
  <c r="NM36" i="7"/>
  <c r="NN36" i="7"/>
  <c r="OJ36" i="7"/>
  <c r="OL36" i="7"/>
  <c r="OM36" i="7"/>
  <c r="OP36" i="7"/>
  <c r="OR36" i="7"/>
  <c r="OS36" i="7"/>
  <c r="OV36" i="7"/>
  <c r="OX36" i="7"/>
  <c r="OY36" i="7"/>
  <c r="PB36" i="7"/>
  <c r="PD36" i="7"/>
  <c r="PE36" i="7"/>
  <c r="PH36" i="7"/>
  <c r="PJ36" i="7"/>
  <c r="PK36" i="7"/>
  <c r="PN36" i="7"/>
  <c r="PP36" i="7"/>
  <c r="PQ36" i="7"/>
  <c r="PT36" i="7"/>
  <c r="PV36" i="7"/>
  <c r="PZ36" i="7"/>
  <c r="QB36" i="7"/>
  <c r="QC36" i="7"/>
  <c r="LB37" i="7"/>
  <c r="LD37" i="7"/>
  <c r="LE37" i="7"/>
  <c r="LH37" i="7"/>
  <c r="LJ37" i="7"/>
  <c r="LK37" i="7"/>
  <c r="LN37" i="7"/>
  <c r="LP37" i="7"/>
  <c r="LQ37" i="7"/>
  <c r="LT37" i="7"/>
  <c r="LV37" i="7"/>
  <c r="LW37" i="7"/>
  <c r="LZ37" i="7"/>
  <c r="MB37" i="7"/>
  <c r="MC37" i="7"/>
  <c r="MF37" i="7"/>
  <c r="MH37" i="7"/>
  <c r="MM37" i="7"/>
  <c r="MO37" i="7"/>
  <c r="MP37" i="7"/>
  <c r="MS37" i="7"/>
  <c r="MU37" i="7"/>
  <c r="MV37" i="7"/>
  <c r="MY37" i="7"/>
  <c r="NA37" i="7"/>
  <c r="NB37" i="7"/>
  <c r="NE37" i="7"/>
  <c r="NG37" i="7"/>
  <c r="NH37" i="7"/>
  <c r="NK37" i="7"/>
  <c r="NM37" i="7"/>
  <c r="NN37" i="7"/>
  <c r="OJ37" i="7"/>
  <c r="OL37" i="7"/>
  <c r="OM37" i="7"/>
  <c r="OP37" i="7"/>
  <c r="OR37" i="7"/>
  <c r="OS37" i="7"/>
  <c r="OV37" i="7"/>
  <c r="OX37" i="7"/>
  <c r="OY37" i="7"/>
  <c r="PB37" i="7"/>
  <c r="PD37" i="7"/>
  <c r="PE37" i="7"/>
  <c r="PH37" i="7"/>
  <c r="PJ37" i="7"/>
  <c r="PK37" i="7"/>
  <c r="PN37" i="7"/>
  <c r="PP37" i="7"/>
  <c r="PQ37" i="7"/>
  <c r="PT37" i="7"/>
  <c r="PV37" i="7"/>
  <c r="PZ37" i="7"/>
  <c r="QB37" i="7"/>
  <c r="QC37" i="7"/>
  <c r="LB38" i="7"/>
  <c r="LD38" i="7"/>
  <c r="LE38" i="7"/>
  <c r="LH38" i="7"/>
  <c r="LJ38" i="7"/>
  <c r="LK38" i="7"/>
  <c r="LN38" i="7"/>
  <c r="LP38" i="7"/>
  <c r="LQ38" i="7"/>
  <c r="LT38" i="7"/>
  <c r="LV38" i="7"/>
  <c r="LW38" i="7"/>
  <c r="LZ38" i="7"/>
  <c r="MB38" i="7"/>
  <c r="MC38" i="7"/>
  <c r="MF38" i="7"/>
  <c r="MH38" i="7"/>
  <c r="MM38" i="7"/>
  <c r="MO38" i="7"/>
  <c r="MP38" i="7"/>
  <c r="MS38" i="7"/>
  <c r="MU38" i="7"/>
  <c r="MV38" i="7"/>
  <c r="MY38" i="7"/>
  <c r="NA38" i="7"/>
  <c r="NB38" i="7"/>
  <c r="NE38" i="7"/>
  <c r="NG38" i="7"/>
  <c r="NH38" i="7"/>
  <c r="NK38" i="7"/>
  <c r="NM38" i="7"/>
  <c r="NN38" i="7"/>
  <c r="OJ38" i="7"/>
  <c r="OL38" i="7"/>
  <c r="OM38" i="7"/>
  <c r="OP38" i="7"/>
  <c r="OR38" i="7"/>
  <c r="OS38" i="7"/>
  <c r="OV38" i="7"/>
  <c r="OX38" i="7"/>
  <c r="OY38" i="7"/>
  <c r="PB38" i="7"/>
  <c r="PD38" i="7"/>
  <c r="PE38" i="7"/>
  <c r="PH38" i="7"/>
  <c r="PJ38" i="7"/>
  <c r="PK38" i="7"/>
  <c r="PN38" i="7"/>
  <c r="PP38" i="7"/>
  <c r="PQ38" i="7"/>
  <c r="PT38" i="7"/>
  <c r="PV38" i="7"/>
  <c r="PZ38" i="7"/>
  <c r="QB38" i="7"/>
  <c r="QC38" i="7"/>
  <c r="LB39" i="7"/>
  <c r="LD39" i="7"/>
  <c r="LE39" i="7"/>
  <c r="LH39" i="7"/>
  <c r="LJ39" i="7"/>
  <c r="LK39" i="7"/>
  <c r="LN39" i="7"/>
  <c r="LP39" i="7"/>
  <c r="LQ39" i="7"/>
  <c r="LT39" i="7"/>
  <c r="LV39" i="7"/>
  <c r="LW39" i="7"/>
  <c r="LZ39" i="7"/>
  <c r="MB39" i="7"/>
  <c r="MC39" i="7"/>
  <c r="MF39" i="7"/>
  <c r="MH39" i="7"/>
  <c r="MM39" i="7"/>
  <c r="MO39" i="7"/>
  <c r="MP39" i="7"/>
  <c r="MS39" i="7"/>
  <c r="MU39" i="7"/>
  <c r="MV39" i="7"/>
  <c r="MY39" i="7"/>
  <c r="NA39" i="7"/>
  <c r="NB39" i="7"/>
  <c r="NE39" i="7"/>
  <c r="NG39" i="7"/>
  <c r="NH39" i="7"/>
  <c r="NK39" i="7"/>
  <c r="NM39" i="7"/>
  <c r="NN39" i="7"/>
  <c r="OJ39" i="7"/>
  <c r="OL39" i="7"/>
  <c r="OM39" i="7"/>
  <c r="OP39" i="7"/>
  <c r="OR39" i="7"/>
  <c r="OS39" i="7"/>
  <c r="OV39" i="7"/>
  <c r="OX39" i="7"/>
  <c r="OY39" i="7"/>
  <c r="PB39" i="7"/>
  <c r="PD39" i="7"/>
  <c r="PE39" i="7"/>
  <c r="PH39" i="7"/>
  <c r="PJ39" i="7"/>
  <c r="PK39" i="7"/>
  <c r="PN39" i="7"/>
  <c r="PP39" i="7"/>
  <c r="PQ39" i="7"/>
  <c r="PT39" i="7"/>
  <c r="PV39" i="7"/>
  <c r="PZ39" i="7"/>
  <c r="QB39" i="7"/>
  <c r="QC39" i="7"/>
  <c r="LB40" i="7"/>
  <c r="LD40" i="7"/>
  <c r="LE40" i="7"/>
  <c r="LH40" i="7"/>
  <c r="LJ40" i="7"/>
  <c r="LK40" i="7"/>
  <c r="LN40" i="7"/>
  <c r="LP40" i="7"/>
  <c r="LQ40" i="7"/>
  <c r="LT40" i="7"/>
  <c r="LV40" i="7"/>
  <c r="LW40" i="7"/>
  <c r="LZ40" i="7"/>
  <c r="MB40" i="7"/>
  <c r="MC40" i="7"/>
  <c r="MF40" i="7"/>
  <c r="MH40" i="7"/>
  <c r="MM40" i="7"/>
  <c r="MO40" i="7"/>
  <c r="MP40" i="7"/>
  <c r="MS40" i="7"/>
  <c r="MU40" i="7"/>
  <c r="MV40" i="7"/>
  <c r="MY40" i="7"/>
  <c r="NA40" i="7"/>
  <c r="NB40" i="7"/>
  <c r="NE40" i="7"/>
  <c r="NG40" i="7"/>
  <c r="NH40" i="7"/>
  <c r="NK40" i="7"/>
  <c r="NM40" i="7"/>
  <c r="NN40" i="7"/>
  <c r="OJ40" i="7"/>
  <c r="OL40" i="7"/>
  <c r="OM40" i="7"/>
  <c r="OP40" i="7"/>
  <c r="OR40" i="7"/>
  <c r="OS40" i="7"/>
  <c r="OV40" i="7"/>
  <c r="OX40" i="7"/>
  <c r="OY40" i="7"/>
  <c r="PB40" i="7"/>
  <c r="PD40" i="7"/>
  <c r="PE40" i="7"/>
  <c r="PH40" i="7"/>
  <c r="PJ40" i="7"/>
  <c r="PK40" i="7"/>
  <c r="PN40" i="7"/>
  <c r="PP40" i="7"/>
  <c r="PQ40" i="7"/>
  <c r="PT40" i="7"/>
  <c r="PV40" i="7"/>
  <c r="PZ40" i="7"/>
  <c r="QB40" i="7"/>
  <c r="QC40" i="7"/>
  <c r="LB41" i="7"/>
  <c r="LD41" i="7"/>
  <c r="LE41" i="7"/>
  <c r="LH41" i="7"/>
  <c r="LJ41" i="7"/>
  <c r="LK41" i="7"/>
  <c r="LN41" i="7"/>
  <c r="LP41" i="7"/>
  <c r="LQ41" i="7"/>
  <c r="LT41" i="7"/>
  <c r="LV41" i="7"/>
  <c r="LW41" i="7"/>
  <c r="LZ41" i="7"/>
  <c r="MB41" i="7"/>
  <c r="MC41" i="7"/>
  <c r="MF41" i="7"/>
  <c r="MH41" i="7"/>
  <c r="MM41" i="7"/>
  <c r="MO41" i="7"/>
  <c r="MP41" i="7"/>
  <c r="MS41" i="7"/>
  <c r="MU41" i="7"/>
  <c r="MV41" i="7"/>
  <c r="MY41" i="7"/>
  <c r="NA41" i="7"/>
  <c r="NB41" i="7"/>
  <c r="NE41" i="7"/>
  <c r="NG41" i="7"/>
  <c r="NH41" i="7"/>
  <c r="NK41" i="7"/>
  <c r="NM41" i="7"/>
  <c r="NN41" i="7"/>
  <c r="OJ41" i="7"/>
  <c r="OL41" i="7"/>
  <c r="OM41" i="7"/>
  <c r="OP41" i="7"/>
  <c r="OR41" i="7"/>
  <c r="OS41" i="7"/>
  <c r="OV41" i="7"/>
  <c r="OX41" i="7"/>
  <c r="OY41" i="7"/>
  <c r="PB41" i="7"/>
  <c r="PD41" i="7"/>
  <c r="PE41" i="7"/>
  <c r="PH41" i="7"/>
  <c r="PJ41" i="7"/>
  <c r="PK41" i="7"/>
  <c r="PN41" i="7"/>
  <c r="PP41" i="7"/>
  <c r="PQ41" i="7"/>
  <c r="PT41" i="7"/>
  <c r="PV41" i="7"/>
  <c r="PZ41" i="7"/>
  <c r="QB41" i="7"/>
  <c r="QC41" i="7"/>
  <c r="LB42" i="7"/>
  <c r="LD42" i="7"/>
  <c r="LE42" i="7"/>
  <c r="LH42" i="7"/>
  <c r="LJ42" i="7"/>
  <c r="LK42" i="7"/>
  <c r="LN42" i="7"/>
  <c r="LP42" i="7"/>
  <c r="LQ42" i="7"/>
  <c r="LT42" i="7"/>
  <c r="LV42" i="7"/>
  <c r="LW42" i="7"/>
  <c r="LZ42" i="7"/>
  <c r="MB42" i="7"/>
  <c r="MC42" i="7"/>
  <c r="MF42" i="7"/>
  <c r="MH42" i="7"/>
  <c r="MM42" i="7"/>
  <c r="MO42" i="7"/>
  <c r="MP42" i="7"/>
  <c r="MS42" i="7"/>
  <c r="MU42" i="7"/>
  <c r="MV42" i="7"/>
  <c r="MY42" i="7"/>
  <c r="NA42" i="7"/>
  <c r="NB42" i="7"/>
  <c r="NE42" i="7"/>
  <c r="NG42" i="7"/>
  <c r="NH42" i="7"/>
  <c r="NK42" i="7"/>
  <c r="NM42" i="7"/>
  <c r="NN42" i="7"/>
  <c r="OJ42" i="7"/>
  <c r="OL42" i="7"/>
  <c r="OM42" i="7"/>
  <c r="OP42" i="7"/>
  <c r="OR42" i="7"/>
  <c r="OS42" i="7"/>
  <c r="OV42" i="7"/>
  <c r="OX42" i="7"/>
  <c r="OY42" i="7"/>
  <c r="PB42" i="7"/>
  <c r="PD42" i="7"/>
  <c r="PE42" i="7"/>
  <c r="PH42" i="7"/>
  <c r="PJ42" i="7"/>
  <c r="PK42" i="7"/>
  <c r="PN42" i="7"/>
  <c r="PP42" i="7"/>
  <c r="PQ42" i="7"/>
  <c r="PT42" i="7"/>
  <c r="PV42" i="7"/>
  <c r="PZ42" i="7"/>
  <c r="QB42" i="7"/>
  <c r="QC42" i="7"/>
  <c r="LB43" i="7"/>
  <c r="LD43" i="7"/>
  <c r="LE43" i="7"/>
  <c r="LH43" i="7"/>
  <c r="LJ43" i="7"/>
  <c r="LK43" i="7"/>
  <c r="LN43" i="7"/>
  <c r="LP43" i="7"/>
  <c r="LQ43" i="7"/>
  <c r="LT43" i="7"/>
  <c r="LV43" i="7"/>
  <c r="LW43" i="7"/>
  <c r="LZ43" i="7"/>
  <c r="MB43" i="7"/>
  <c r="MC43" i="7"/>
  <c r="MF43" i="7"/>
  <c r="MH43" i="7"/>
  <c r="MM43" i="7"/>
  <c r="MO43" i="7"/>
  <c r="MP43" i="7"/>
  <c r="MS43" i="7"/>
  <c r="MU43" i="7"/>
  <c r="MV43" i="7"/>
  <c r="MY43" i="7"/>
  <c r="NA43" i="7"/>
  <c r="NB43" i="7"/>
  <c r="NE43" i="7"/>
  <c r="NG43" i="7"/>
  <c r="NH43" i="7"/>
  <c r="NK43" i="7"/>
  <c r="NM43" i="7"/>
  <c r="NN43" i="7"/>
  <c r="OJ43" i="7"/>
  <c r="OL43" i="7"/>
  <c r="OM43" i="7"/>
  <c r="OP43" i="7"/>
  <c r="OR43" i="7"/>
  <c r="OS43" i="7"/>
  <c r="OV43" i="7"/>
  <c r="OX43" i="7"/>
  <c r="OY43" i="7"/>
  <c r="PB43" i="7"/>
  <c r="PD43" i="7"/>
  <c r="PE43" i="7"/>
  <c r="PH43" i="7"/>
  <c r="PJ43" i="7"/>
  <c r="PK43" i="7"/>
  <c r="PN43" i="7"/>
  <c r="PP43" i="7"/>
  <c r="PQ43" i="7"/>
  <c r="PT43" i="7"/>
  <c r="PV43" i="7"/>
  <c r="PZ43" i="7"/>
  <c r="QB43" i="7"/>
  <c r="QC43" i="7"/>
  <c r="LB44" i="7"/>
  <c r="LD44" i="7"/>
  <c r="LE44" i="7"/>
  <c r="LH44" i="7"/>
  <c r="LJ44" i="7"/>
  <c r="LK44" i="7"/>
  <c r="LN44" i="7"/>
  <c r="LP44" i="7"/>
  <c r="LQ44" i="7"/>
  <c r="LT44" i="7"/>
  <c r="LV44" i="7"/>
  <c r="LW44" i="7"/>
  <c r="LZ44" i="7"/>
  <c r="MB44" i="7"/>
  <c r="MC44" i="7"/>
  <c r="MF44" i="7"/>
  <c r="MH44" i="7"/>
  <c r="MM44" i="7"/>
  <c r="MO44" i="7"/>
  <c r="MP44" i="7"/>
  <c r="MS44" i="7"/>
  <c r="MU44" i="7"/>
  <c r="MV44" i="7"/>
  <c r="MY44" i="7"/>
  <c r="NA44" i="7"/>
  <c r="NB44" i="7"/>
  <c r="NE44" i="7"/>
  <c r="NG44" i="7"/>
  <c r="NH44" i="7"/>
  <c r="NK44" i="7"/>
  <c r="NM44" i="7"/>
  <c r="NN44" i="7"/>
  <c r="OJ44" i="7"/>
  <c r="OL44" i="7"/>
  <c r="OM44" i="7"/>
  <c r="OP44" i="7"/>
  <c r="OR44" i="7"/>
  <c r="OS44" i="7"/>
  <c r="OV44" i="7"/>
  <c r="OX44" i="7"/>
  <c r="OY44" i="7"/>
  <c r="PB44" i="7"/>
  <c r="PD44" i="7"/>
  <c r="PE44" i="7"/>
  <c r="PH44" i="7"/>
  <c r="PJ44" i="7"/>
  <c r="PK44" i="7"/>
  <c r="PN44" i="7"/>
  <c r="PP44" i="7"/>
  <c r="PQ44" i="7"/>
  <c r="PT44" i="7"/>
  <c r="PV44" i="7"/>
  <c r="PZ44" i="7"/>
  <c r="QB44" i="7"/>
  <c r="QC44" i="7"/>
  <c r="LB45" i="7"/>
  <c r="LD45" i="7"/>
  <c r="LE45" i="7"/>
  <c r="LH45" i="7"/>
  <c r="LJ45" i="7"/>
  <c r="LK45" i="7"/>
  <c r="LN45" i="7"/>
  <c r="LP45" i="7"/>
  <c r="LQ45" i="7"/>
  <c r="LT45" i="7"/>
  <c r="LV45" i="7"/>
  <c r="LW45" i="7"/>
  <c r="LZ45" i="7"/>
  <c r="MB45" i="7"/>
  <c r="MC45" i="7"/>
  <c r="MF45" i="7"/>
  <c r="MH45" i="7"/>
  <c r="MM45" i="7"/>
  <c r="MO45" i="7"/>
  <c r="MP45" i="7"/>
  <c r="MS45" i="7"/>
  <c r="MU45" i="7"/>
  <c r="MV45" i="7"/>
  <c r="MY45" i="7"/>
  <c r="NA45" i="7"/>
  <c r="NB45" i="7"/>
  <c r="NE45" i="7"/>
  <c r="NG45" i="7"/>
  <c r="NH45" i="7"/>
  <c r="NK45" i="7"/>
  <c r="NM45" i="7"/>
  <c r="NN45" i="7"/>
  <c r="OJ45" i="7"/>
  <c r="OL45" i="7"/>
  <c r="OM45" i="7"/>
  <c r="OP45" i="7"/>
  <c r="OR45" i="7"/>
  <c r="OS45" i="7"/>
  <c r="OV45" i="7"/>
  <c r="OX45" i="7"/>
  <c r="OY45" i="7"/>
  <c r="PB45" i="7"/>
  <c r="PD45" i="7"/>
  <c r="PE45" i="7"/>
  <c r="PH45" i="7"/>
  <c r="PJ45" i="7"/>
  <c r="PK45" i="7"/>
  <c r="PN45" i="7"/>
  <c r="PP45" i="7"/>
  <c r="PQ45" i="7"/>
  <c r="PT45" i="7"/>
  <c r="PV45" i="7"/>
  <c r="PZ45" i="7"/>
  <c r="QB45" i="7"/>
  <c r="QC45" i="7"/>
  <c r="LB46" i="7"/>
  <c r="LD46" i="7"/>
  <c r="LE46" i="7"/>
  <c r="LH46" i="7"/>
  <c r="LJ46" i="7"/>
  <c r="LK46" i="7"/>
  <c r="LN46" i="7"/>
  <c r="LP46" i="7"/>
  <c r="LQ46" i="7"/>
  <c r="LT46" i="7"/>
  <c r="LV46" i="7"/>
  <c r="LW46" i="7"/>
  <c r="LZ46" i="7"/>
  <c r="MB46" i="7"/>
  <c r="MC46" i="7"/>
  <c r="MF46" i="7"/>
  <c r="MH46" i="7"/>
  <c r="MM46" i="7"/>
  <c r="MO46" i="7"/>
  <c r="MP46" i="7"/>
  <c r="MS46" i="7"/>
  <c r="MU46" i="7"/>
  <c r="MV46" i="7"/>
  <c r="MY46" i="7"/>
  <c r="NA46" i="7"/>
  <c r="NB46" i="7"/>
  <c r="NE46" i="7"/>
  <c r="NG46" i="7"/>
  <c r="NH46" i="7"/>
  <c r="NK46" i="7"/>
  <c r="NM46" i="7"/>
  <c r="NN46" i="7"/>
  <c r="OJ46" i="7"/>
  <c r="OL46" i="7"/>
  <c r="OM46" i="7"/>
  <c r="OP46" i="7"/>
  <c r="OR46" i="7"/>
  <c r="OS46" i="7"/>
  <c r="OV46" i="7"/>
  <c r="OX46" i="7"/>
  <c r="OY46" i="7"/>
  <c r="PB46" i="7"/>
  <c r="PD46" i="7"/>
  <c r="PE46" i="7"/>
  <c r="PH46" i="7"/>
  <c r="PJ46" i="7"/>
  <c r="PK46" i="7"/>
  <c r="PN46" i="7"/>
  <c r="PP46" i="7"/>
  <c r="PQ46" i="7"/>
  <c r="PT46" i="7"/>
  <c r="PV46" i="7"/>
  <c r="PZ46" i="7"/>
  <c r="QB46" i="7"/>
  <c r="QC46" i="7"/>
  <c r="LB47" i="7"/>
  <c r="LD47" i="7"/>
  <c r="LE47" i="7"/>
  <c r="LH47" i="7"/>
  <c r="LJ47" i="7"/>
  <c r="LK47" i="7"/>
  <c r="LN47" i="7"/>
  <c r="LP47" i="7"/>
  <c r="LQ47" i="7"/>
  <c r="LT47" i="7"/>
  <c r="LV47" i="7"/>
  <c r="LW47" i="7"/>
  <c r="LZ47" i="7"/>
  <c r="MB47" i="7"/>
  <c r="MC47" i="7"/>
  <c r="MF47" i="7"/>
  <c r="MH47" i="7"/>
  <c r="MM47" i="7"/>
  <c r="MO47" i="7"/>
  <c r="MP47" i="7"/>
  <c r="MS47" i="7"/>
  <c r="MU47" i="7"/>
  <c r="MV47" i="7"/>
  <c r="MY47" i="7"/>
  <c r="NA47" i="7"/>
  <c r="NB47" i="7"/>
  <c r="NE47" i="7"/>
  <c r="NG47" i="7"/>
  <c r="NH47" i="7"/>
  <c r="NK47" i="7"/>
  <c r="NM47" i="7"/>
  <c r="NN47" i="7"/>
  <c r="OJ47" i="7"/>
  <c r="OL47" i="7"/>
  <c r="OM47" i="7"/>
  <c r="OP47" i="7"/>
  <c r="OR47" i="7"/>
  <c r="OS47" i="7"/>
  <c r="OV47" i="7"/>
  <c r="OX47" i="7"/>
  <c r="OY47" i="7"/>
  <c r="PB47" i="7"/>
  <c r="PD47" i="7"/>
  <c r="PE47" i="7"/>
  <c r="PH47" i="7"/>
  <c r="PJ47" i="7"/>
  <c r="PK47" i="7"/>
  <c r="PN47" i="7"/>
  <c r="PP47" i="7"/>
  <c r="PQ47" i="7"/>
  <c r="PT47" i="7"/>
  <c r="PV47" i="7"/>
  <c r="PZ47" i="7"/>
  <c r="QB47" i="7"/>
  <c r="QC47" i="7"/>
  <c r="LB48" i="7"/>
  <c r="LD48" i="7"/>
  <c r="LE48" i="7"/>
  <c r="LH48" i="7"/>
  <c r="LJ48" i="7"/>
  <c r="LK48" i="7"/>
  <c r="LN48" i="7"/>
  <c r="LP48" i="7"/>
  <c r="LQ48" i="7"/>
  <c r="LT48" i="7"/>
  <c r="LV48" i="7"/>
  <c r="LW48" i="7"/>
  <c r="LZ48" i="7"/>
  <c r="MB48" i="7"/>
  <c r="MC48" i="7"/>
  <c r="MF48" i="7"/>
  <c r="MH48" i="7"/>
  <c r="MM48" i="7"/>
  <c r="MO48" i="7"/>
  <c r="MP48" i="7"/>
  <c r="MS48" i="7"/>
  <c r="MU48" i="7"/>
  <c r="MV48" i="7"/>
  <c r="MY48" i="7"/>
  <c r="NA48" i="7"/>
  <c r="NB48" i="7"/>
  <c r="NE48" i="7"/>
  <c r="NG48" i="7"/>
  <c r="NH48" i="7"/>
  <c r="NK48" i="7"/>
  <c r="NM48" i="7"/>
  <c r="NN48" i="7"/>
  <c r="OJ48" i="7"/>
  <c r="OL48" i="7"/>
  <c r="OM48" i="7"/>
  <c r="OP48" i="7"/>
  <c r="OR48" i="7"/>
  <c r="OS48" i="7"/>
  <c r="OV48" i="7"/>
  <c r="OX48" i="7"/>
  <c r="OY48" i="7"/>
  <c r="PB48" i="7"/>
  <c r="PD48" i="7"/>
  <c r="PE48" i="7"/>
  <c r="PH48" i="7"/>
  <c r="PJ48" i="7"/>
  <c r="PK48" i="7"/>
  <c r="PN48" i="7"/>
  <c r="PP48" i="7"/>
  <c r="PQ48" i="7"/>
  <c r="PT48" i="7"/>
  <c r="PV48" i="7"/>
  <c r="PZ48" i="7"/>
  <c r="QB48" i="7"/>
  <c r="QC48" i="7"/>
  <c r="LB49" i="7"/>
  <c r="LD49" i="7"/>
  <c r="LE49" i="7"/>
  <c r="LH49" i="7"/>
  <c r="LJ49" i="7"/>
  <c r="LK49" i="7"/>
  <c r="LN49" i="7"/>
  <c r="LP49" i="7"/>
  <c r="LQ49" i="7"/>
  <c r="LT49" i="7"/>
  <c r="LV49" i="7"/>
  <c r="LW49" i="7"/>
  <c r="LZ49" i="7"/>
  <c r="MB49" i="7"/>
  <c r="MC49" i="7"/>
  <c r="MF49" i="7"/>
  <c r="MH49" i="7"/>
  <c r="MM49" i="7"/>
  <c r="MO49" i="7"/>
  <c r="MP49" i="7"/>
  <c r="MS49" i="7"/>
  <c r="MU49" i="7"/>
  <c r="MV49" i="7"/>
  <c r="MY49" i="7"/>
  <c r="NA49" i="7"/>
  <c r="NB49" i="7"/>
  <c r="NE49" i="7"/>
  <c r="NG49" i="7"/>
  <c r="NH49" i="7"/>
  <c r="NK49" i="7"/>
  <c r="NM49" i="7"/>
  <c r="NN49" i="7"/>
  <c r="OJ49" i="7"/>
  <c r="OL49" i="7"/>
  <c r="OM49" i="7"/>
  <c r="OP49" i="7"/>
  <c r="OR49" i="7"/>
  <c r="OS49" i="7"/>
  <c r="OV49" i="7"/>
  <c r="OX49" i="7"/>
  <c r="OY49" i="7"/>
  <c r="PB49" i="7"/>
  <c r="PD49" i="7"/>
  <c r="PE49" i="7"/>
  <c r="PH49" i="7"/>
  <c r="PJ49" i="7"/>
  <c r="PK49" i="7"/>
  <c r="PN49" i="7"/>
  <c r="PP49" i="7"/>
  <c r="PQ49" i="7"/>
  <c r="PT49" i="7"/>
  <c r="PV49" i="7"/>
  <c r="PZ49" i="7"/>
  <c r="QB49" i="7"/>
  <c r="QC49" i="7"/>
  <c r="LB50" i="7"/>
  <c r="LD50" i="7"/>
  <c r="LE50" i="7"/>
  <c r="LH50" i="7"/>
  <c r="LJ50" i="7"/>
  <c r="LK50" i="7"/>
  <c r="LN50" i="7"/>
  <c r="LP50" i="7"/>
  <c r="LQ50" i="7"/>
  <c r="LT50" i="7"/>
  <c r="LV50" i="7"/>
  <c r="LW50" i="7"/>
  <c r="LZ50" i="7"/>
  <c r="MB50" i="7"/>
  <c r="MC50" i="7"/>
  <c r="MF50" i="7"/>
  <c r="MH50" i="7"/>
  <c r="MM50" i="7"/>
  <c r="MO50" i="7"/>
  <c r="MP50" i="7"/>
  <c r="MS50" i="7"/>
  <c r="MU50" i="7"/>
  <c r="MV50" i="7"/>
  <c r="MY50" i="7"/>
  <c r="NA50" i="7"/>
  <c r="NB50" i="7"/>
  <c r="NE50" i="7"/>
  <c r="NG50" i="7"/>
  <c r="NH50" i="7"/>
  <c r="NK50" i="7"/>
  <c r="NM50" i="7"/>
  <c r="NN50" i="7"/>
  <c r="OJ50" i="7"/>
  <c r="OL50" i="7"/>
  <c r="OM50" i="7"/>
  <c r="OP50" i="7"/>
  <c r="OR50" i="7"/>
  <c r="OS50" i="7"/>
  <c r="OV50" i="7"/>
  <c r="OX50" i="7"/>
  <c r="OY50" i="7"/>
  <c r="PB50" i="7"/>
  <c r="PD50" i="7"/>
  <c r="PE50" i="7"/>
  <c r="PH50" i="7"/>
  <c r="PJ50" i="7"/>
  <c r="PK50" i="7"/>
  <c r="PN50" i="7"/>
  <c r="PP50" i="7"/>
  <c r="PQ50" i="7"/>
  <c r="PT50" i="7"/>
  <c r="PV50" i="7"/>
  <c r="PZ50" i="7"/>
  <c r="QB50" i="7"/>
  <c r="QC50" i="7"/>
  <c r="LB51" i="7"/>
  <c r="LD51" i="7"/>
  <c r="LE51" i="7"/>
  <c r="LH51" i="7"/>
  <c r="LJ51" i="7"/>
  <c r="LK51" i="7"/>
  <c r="LN51" i="7"/>
  <c r="LP51" i="7"/>
  <c r="LQ51" i="7"/>
  <c r="LT51" i="7"/>
  <c r="LV51" i="7"/>
  <c r="LW51" i="7"/>
  <c r="LZ51" i="7"/>
  <c r="MB51" i="7"/>
  <c r="MC51" i="7"/>
  <c r="MF51" i="7"/>
  <c r="MH51" i="7"/>
  <c r="MM51" i="7"/>
  <c r="MO51" i="7"/>
  <c r="MP51" i="7"/>
  <c r="MS51" i="7"/>
  <c r="MU51" i="7"/>
  <c r="MV51" i="7"/>
  <c r="MY51" i="7"/>
  <c r="NA51" i="7"/>
  <c r="NB51" i="7"/>
  <c r="NE51" i="7"/>
  <c r="NG51" i="7"/>
  <c r="NH51" i="7"/>
  <c r="NK51" i="7"/>
  <c r="NM51" i="7"/>
  <c r="NN51" i="7"/>
  <c r="OJ51" i="7"/>
  <c r="OL51" i="7"/>
  <c r="OM51" i="7"/>
  <c r="OP51" i="7"/>
  <c r="OR51" i="7"/>
  <c r="OS51" i="7"/>
  <c r="OV51" i="7"/>
  <c r="OX51" i="7"/>
  <c r="OY51" i="7"/>
  <c r="PB51" i="7"/>
  <c r="PD51" i="7"/>
  <c r="PE51" i="7"/>
  <c r="PH51" i="7"/>
  <c r="PJ51" i="7"/>
  <c r="PK51" i="7"/>
  <c r="PN51" i="7"/>
  <c r="PP51" i="7"/>
  <c r="PQ51" i="7"/>
  <c r="PT51" i="7"/>
  <c r="PV51" i="7"/>
  <c r="PZ51" i="7"/>
  <c r="QB51" i="7"/>
  <c r="QC51" i="7"/>
  <c r="LB52" i="7"/>
  <c r="LD52" i="7"/>
  <c r="LE52" i="7"/>
  <c r="LH52" i="7"/>
  <c r="LJ52" i="7"/>
  <c r="LK52" i="7"/>
  <c r="LN52" i="7"/>
  <c r="LP52" i="7"/>
  <c r="LQ52" i="7"/>
  <c r="LT52" i="7"/>
  <c r="LV52" i="7"/>
  <c r="LW52" i="7"/>
  <c r="LZ52" i="7"/>
  <c r="MB52" i="7"/>
  <c r="MC52" i="7"/>
  <c r="MF52" i="7"/>
  <c r="MH52" i="7"/>
  <c r="MM52" i="7"/>
  <c r="MO52" i="7"/>
  <c r="MP52" i="7"/>
  <c r="MS52" i="7"/>
  <c r="MU52" i="7"/>
  <c r="MV52" i="7"/>
  <c r="MY52" i="7"/>
  <c r="NA52" i="7"/>
  <c r="NB52" i="7"/>
  <c r="NE52" i="7"/>
  <c r="NG52" i="7"/>
  <c r="NH52" i="7"/>
  <c r="NK52" i="7"/>
  <c r="NM52" i="7"/>
  <c r="NN52" i="7"/>
  <c r="OJ52" i="7"/>
  <c r="OL52" i="7"/>
  <c r="OM52" i="7"/>
  <c r="OP52" i="7"/>
  <c r="OR52" i="7"/>
  <c r="OS52" i="7"/>
  <c r="OV52" i="7"/>
  <c r="OX52" i="7"/>
  <c r="OY52" i="7"/>
  <c r="PB52" i="7"/>
  <c r="PD52" i="7"/>
  <c r="PE52" i="7"/>
  <c r="PH52" i="7"/>
  <c r="PJ52" i="7"/>
  <c r="PK52" i="7"/>
  <c r="PN52" i="7"/>
  <c r="PP52" i="7"/>
  <c r="PQ52" i="7"/>
  <c r="PT52" i="7"/>
  <c r="PV52" i="7"/>
  <c r="PZ52" i="7"/>
  <c r="QB52" i="7"/>
  <c r="QC52" i="7"/>
  <c r="LB53" i="7"/>
  <c r="LD53" i="7"/>
  <c r="LE53" i="7"/>
  <c r="LH53" i="7"/>
  <c r="LJ53" i="7"/>
  <c r="LK53" i="7"/>
  <c r="LN53" i="7"/>
  <c r="LP53" i="7"/>
  <c r="LQ53" i="7"/>
  <c r="LT53" i="7"/>
  <c r="LV53" i="7"/>
  <c r="LW53" i="7"/>
  <c r="LZ53" i="7"/>
  <c r="MB53" i="7"/>
  <c r="MC53" i="7"/>
  <c r="MF53" i="7"/>
  <c r="MH53" i="7"/>
  <c r="MM53" i="7"/>
  <c r="MO53" i="7"/>
  <c r="MP53" i="7"/>
  <c r="MS53" i="7"/>
  <c r="MU53" i="7"/>
  <c r="MV53" i="7"/>
  <c r="MY53" i="7"/>
  <c r="NA53" i="7"/>
  <c r="NB53" i="7"/>
  <c r="NE53" i="7"/>
  <c r="NG53" i="7"/>
  <c r="NH53" i="7"/>
  <c r="NK53" i="7"/>
  <c r="NM53" i="7"/>
  <c r="NN53" i="7"/>
  <c r="OJ53" i="7"/>
  <c r="OL53" i="7"/>
  <c r="OM53" i="7"/>
  <c r="OP53" i="7"/>
  <c r="OR53" i="7"/>
  <c r="OS53" i="7"/>
  <c r="OV53" i="7"/>
  <c r="OX53" i="7"/>
  <c r="OY53" i="7"/>
  <c r="PB53" i="7"/>
  <c r="PD53" i="7"/>
  <c r="PE53" i="7"/>
  <c r="PH53" i="7"/>
  <c r="PJ53" i="7"/>
  <c r="PK53" i="7"/>
  <c r="PN53" i="7"/>
  <c r="PP53" i="7"/>
  <c r="PQ53" i="7"/>
  <c r="PT53" i="7"/>
  <c r="PV53" i="7"/>
  <c r="PZ53" i="7"/>
  <c r="QB53" i="7"/>
  <c r="QC53" i="7"/>
  <c r="LB54" i="7"/>
  <c r="LD54" i="7"/>
  <c r="LE54" i="7"/>
  <c r="LH54" i="7"/>
  <c r="LJ54" i="7"/>
  <c r="LK54" i="7"/>
  <c r="LN54" i="7"/>
  <c r="LP54" i="7"/>
  <c r="LQ54" i="7"/>
  <c r="LT54" i="7"/>
  <c r="LV54" i="7"/>
  <c r="LW54" i="7"/>
  <c r="LZ54" i="7"/>
  <c r="MB54" i="7"/>
  <c r="MC54" i="7"/>
  <c r="MF54" i="7"/>
  <c r="MH54" i="7"/>
  <c r="MM54" i="7"/>
  <c r="MO54" i="7"/>
  <c r="MP54" i="7"/>
  <c r="MS54" i="7"/>
  <c r="MU54" i="7"/>
  <c r="MV54" i="7"/>
  <c r="MY54" i="7"/>
  <c r="NA54" i="7"/>
  <c r="NB54" i="7"/>
  <c r="NE54" i="7"/>
  <c r="NG54" i="7"/>
  <c r="NH54" i="7"/>
  <c r="NK54" i="7"/>
  <c r="NM54" i="7"/>
  <c r="NN54" i="7"/>
  <c r="OJ54" i="7"/>
  <c r="OL54" i="7"/>
  <c r="OM54" i="7"/>
  <c r="OP54" i="7"/>
  <c r="OR54" i="7"/>
  <c r="OS54" i="7"/>
  <c r="OV54" i="7"/>
  <c r="OX54" i="7"/>
  <c r="OY54" i="7"/>
  <c r="PB54" i="7"/>
  <c r="PD54" i="7"/>
  <c r="PE54" i="7"/>
  <c r="PH54" i="7"/>
  <c r="PJ54" i="7"/>
  <c r="PK54" i="7"/>
  <c r="PN54" i="7"/>
  <c r="PP54" i="7"/>
  <c r="PQ54" i="7"/>
  <c r="PT54" i="7"/>
  <c r="PV54" i="7"/>
  <c r="PZ54" i="7"/>
  <c r="QB54" i="7"/>
  <c r="QC54" i="7"/>
  <c r="LB55" i="7"/>
  <c r="LD55" i="7"/>
  <c r="LE55" i="7"/>
  <c r="LH55" i="7"/>
  <c r="LJ55" i="7"/>
  <c r="LK55" i="7"/>
  <c r="LN55" i="7"/>
  <c r="LP55" i="7"/>
  <c r="LQ55" i="7"/>
  <c r="LT55" i="7"/>
  <c r="LV55" i="7"/>
  <c r="LW55" i="7"/>
  <c r="LZ55" i="7"/>
  <c r="MB55" i="7"/>
  <c r="MC55" i="7"/>
  <c r="MF55" i="7"/>
  <c r="MH55" i="7"/>
  <c r="MM55" i="7"/>
  <c r="MO55" i="7"/>
  <c r="MP55" i="7"/>
  <c r="MS55" i="7"/>
  <c r="MU55" i="7"/>
  <c r="MV55" i="7"/>
  <c r="MY55" i="7"/>
  <c r="NA55" i="7"/>
  <c r="NB55" i="7"/>
  <c r="NE55" i="7"/>
  <c r="NG55" i="7"/>
  <c r="NH55" i="7"/>
  <c r="NK55" i="7"/>
  <c r="NM55" i="7"/>
  <c r="NN55" i="7"/>
  <c r="OJ55" i="7"/>
  <c r="OL55" i="7"/>
  <c r="OM55" i="7"/>
  <c r="OP55" i="7"/>
  <c r="OR55" i="7"/>
  <c r="OS55" i="7"/>
  <c r="OV55" i="7"/>
  <c r="OX55" i="7"/>
  <c r="OY55" i="7"/>
  <c r="PB55" i="7"/>
  <c r="PD55" i="7"/>
  <c r="PE55" i="7"/>
  <c r="PH55" i="7"/>
  <c r="PJ55" i="7"/>
  <c r="PK55" i="7"/>
  <c r="PN55" i="7"/>
  <c r="PP55" i="7"/>
  <c r="PQ55" i="7"/>
  <c r="PT55" i="7"/>
  <c r="PV55" i="7"/>
  <c r="PZ55" i="7"/>
  <c r="QB55" i="7"/>
  <c r="QC55" i="7"/>
  <c r="LB56" i="7"/>
  <c r="LD56" i="7"/>
  <c r="LE56" i="7"/>
  <c r="LH56" i="7"/>
  <c r="LJ56" i="7"/>
  <c r="LK56" i="7"/>
  <c r="LN56" i="7"/>
  <c r="LP56" i="7"/>
  <c r="LQ56" i="7"/>
  <c r="LT56" i="7"/>
  <c r="LV56" i="7"/>
  <c r="LW56" i="7"/>
  <c r="LZ56" i="7"/>
  <c r="MB56" i="7"/>
  <c r="MC56" i="7"/>
  <c r="MF56" i="7"/>
  <c r="MH56" i="7"/>
  <c r="MM56" i="7"/>
  <c r="MO56" i="7"/>
  <c r="MP56" i="7"/>
  <c r="MS56" i="7"/>
  <c r="MU56" i="7"/>
  <c r="MV56" i="7"/>
  <c r="MY56" i="7"/>
  <c r="NA56" i="7"/>
  <c r="NB56" i="7"/>
  <c r="NE56" i="7"/>
  <c r="NG56" i="7"/>
  <c r="NH56" i="7"/>
  <c r="NK56" i="7"/>
  <c r="NM56" i="7"/>
  <c r="NN56" i="7"/>
  <c r="OJ56" i="7"/>
  <c r="OL56" i="7"/>
  <c r="OM56" i="7"/>
  <c r="OP56" i="7"/>
  <c r="OR56" i="7"/>
  <c r="OS56" i="7"/>
  <c r="OV56" i="7"/>
  <c r="OX56" i="7"/>
  <c r="OY56" i="7"/>
  <c r="PB56" i="7"/>
  <c r="PD56" i="7"/>
  <c r="PE56" i="7"/>
  <c r="PH56" i="7"/>
  <c r="PJ56" i="7"/>
  <c r="PK56" i="7"/>
  <c r="PN56" i="7"/>
  <c r="PP56" i="7"/>
  <c r="PQ56" i="7"/>
  <c r="PT56" i="7"/>
  <c r="PV56" i="7"/>
  <c r="PZ56" i="7"/>
  <c r="QB56" i="7"/>
  <c r="QC56" i="7"/>
  <c r="LB57" i="7"/>
  <c r="LD57" i="7"/>
  <c r="LE57" i="7"/>
  <c r="LH57" i="7"/>
  <c r="LJ57" i="7"/>
  <c r="LK57" i="7"/>
  <c r="LN57" i="7"/>
  <c r="LP57" i="7"/>
  <c r="LQ57" i="7"/>
  <c r="LT57" i="7"/>
  <c r="LV57" i="7"/>
  <c r="LW57" i="7"/>
  <c r="LZ57" i="7"/>
  <c r="MB57" i="7"/>
  <c r="MC57" i="7"/>
  <c r="MF57" i="7"/>
  <c r="MH57" i="7"/>
  <c r="MM57" i="7"/>
  <c r="MO57" i="7"/>
  <c r="MP57" i="7"/>
  <c r="MS57" i="7"/>
  <c r="MU57" i="7"/>
  <c r="MV57" i="7"/>
  <c r="MY57" i="7"/>
  <c r="NA57" i="7"/>
  <c r="NB57" i="7"/>
  <c r="NE57" i="7"/>
  <c r="NG57" i="7"/>
  <c r="NH57" i="7"/>
  <c r="NK57" i="7"/>
  <c r="NM57" i="7"/>
  <c r="NN57" i="7"/>
  <c r="OJ57" i="7"/>
  <c r="OL57" i="7"/>
  <c r="OM57" i="7"/>
  <c r="OP57" i="7"/>
  <c r="OR57" i="7"/>
  <c r="OS57" i="7"/>
  <c r="OV57" i="7"/>
  <c r="OX57" i="7"/>
  <c r="OY57" i="7"/>
  <c r="PB57" i="7"/>
  <c r="PD57" i="7"/>
  <c r="PE57" i="7"/>
  <c r="PH57" i="7"/>
  <c r="PJ57" i="7"/>
  <c r="PK57" i="7"/>
  <c r="PN57" i="7"/>
  <c r="PP57" i="7"/>
  <c r="PQ57" i="7"/>
  <c r="PT57" i="7"/>
  <c r="PV57" i="7"/>
  <c r="PZ57" i="7"/>
  <c r="QB57" i="7"/>
  <c r="QC57" i="7"/>
  <c r="LB58" i="7"/>
  <c r="LD58" i="7"/>
  <c r="LE58" i="7"/>
  <c r="LH58" i="7"/>
  <c r="LJ58" i="7"/>
  <c r="LK58" i="7"/>
  <c r="LN58" i="7"/>
  <c r="LP58" i="7"/>
  <c r="LQ58" i="7"/>
  <c r="LT58" i="7"/>
  <c r="LV58" i="7"/>
  <c r="LW58" i="7"/>
  <c r="LZ58" i="7"/>
  <c r="MB58" i="7"/>
  <c r="MC58" i="7"/>
  <c r="MF58" i="7"/>
  <c r="MH58" i="7"/>
  <c r="MM58" i="7"/>
  <c r="MO58" i="7"/>
  <c r="MP58" i="7"/>
  <c r="MS58" i="7"/>
  <c r="MU58" i="7"/>
  <c r="MV58" i="7"/>
  <c r="MY58" i="7"/>
  <c r="NA58" i="7"/>
  <c r="NB58" i="7"/>
  <c r="NE58" i="7"/>
  <c r="NG58" i="7"/>
  <c r="NH58" i="7"/>
  <c r="NK58" i="7"/>
  <c r="NM58" i="7"/>
  <c r="NN58" i="7"/>
  <c r="OJ58" i="7"/>
  <c r="OL58" i="7"/>
  <c r="OM58" i="7"/>
  <c r="OP58" i="7"/>
  <c r="OR58" i="7"/>
  <c r="OS58" i="7"/>
  <c r="OV58" i="7"/>
  <c r="OX58" i="7"/>
  <c r="OY58" i="7"/>
  <c r="PB58" i="7"/>
  <c r="PD58" i="7"/>
  <c r="PE58" i="7"/>
  <c r="PH58" i="7"/>
  <c r="PJ58" i="7"/>
  <c r="PK58" i="7"/>
  <c r="PN58" i="7"/>
  <c r="PP58" i="7"/>
  <c r="PQ58" i="7"/>
  <c r="PT58" i="7"/>
  <c r="PV58" i="7"/>
  <c r="PZ58" i="7"/>
  <c r="QB58" i="7"/>
  <c r="QC58" i="7"/>
  <c r="LB59" i="7"/>
  <c r="LD59" i="7"/>
  <c r="LE59" i="7"/>
  <c r="LH59" i="7"/>
  <c r="LJ59" i="7"/>
  <c r="LK59" i="7"/>
  <c r="LN59" i="7"/>
  <c r="LP59" i="7"/>
  <c r="LQ59" i="7"/>
  <c r="LT59" i="7"/>
  <c r="LV59" i="7"/>
  <c r="LW59" i="7"/>
  <c r="LZ59" i="7"/>
  <c r="MB59" i="7"/>
  <c r="MC59" i="7"/>
  <c r="MF59" i="7"/>
  <c r="MH59" i="7"/>
  <c r="MM59" i="7"/>
  <c r="MO59" i="7"/>
  <c r="MP59" i="7"/>
  <c r="MS59" i="7"/>
  <c r="MU59" i="7"/>
  <c r="MV59" i="7"/>
  <c r="MY59" i="7"/>
  <c r="NA59" i="7"/>
  <c r="NB59" i="7"/>
  <c r="NE59" i="7"/>
  <c r="NG59" i="7"/>
  <c r="NH59" i="7"/>
  <c r="NK59" i="7"/>
  <c r="NM59" i="7"/>
  <c r="NN59" i="7"/>
  <c r="OJ59" i="7"/>
  <c r="OL59" i="7"/>
  <c r="OM59" i="7"/>
  <c r="OP59" i="7"/>
  <c r="OR59" i="7"/>
  <c r="OS59" i="7"/>
  <c r="OV59" i="7"/>
  <c r="OX59" i="7"/>
  <c r="OY59" i="7"/>
  <c r="PB59" i="7"/>
  <c r="PD59" i="7"/>
  <c r="PE59" i="7"/>
  <c r="PH59" i="7"/>
  <c r="PJ59" i="7"/>
  <c r="PK59" i="7"/>
  <c r="PN59" i="7"/>
  <c r="PP59" i="7"/>
  <c r="PQ59" i="7"/>
  <c r="PT59" i="7"/>
  <c r="PV59" i="7"/>
  <c r="PZ59" i="7"/>
  <c r="QB59" i="7"/>
  <c r="QC59" i="7"/>
  <c r="LB60" i="7"/>
  <c r="LD60" i="7"/>
  <c r="LE60" i="7"/>
  <c r="LH60" i="7"/>
  <c r="LJ60" i="7"/>
  <c r="LK60" i="7"/>
  <c r="LN60" i="7"/>
  <c r="LP60" i="7"/>
  <c r="LQ60" i="7"/>
  <c r="LT60" i="7"/>
  <c r="LV60" i="7"/>
  <c r="LW60" i="7"/>
  <c r="LZ60" i="7"/>
  <c r="MB60" i="7"/>
  <c r="MC60" i="7"/>
  <c r="MF60" i="7"/>
  <c r="MH60" i="7"/>
  <c r="MM60" i="7"/>
  <c r="MO60" i="7"/>
  <c r="MP60" i="7"/>
  <c r="MS60" i="7"/>
  <c r="MU60" i="7"/>
  <c r="MV60" i="7"/>
  <c r="MY60" i="7"/>
  <c r="NA60" i="7"/>
  <c r="NB60" i="7"/>
  <c r="NE60" i="7"/>
  <c r="NG60" i="7"/>
  <c r="NH60" i="7"/>
  <c r="NK60" i="7"/>
  <c r="NM60" i="7"/>
  <c r="NN60" i="7"/>
  <c r="OJ60" i="7"/>
  <c r="OL60" i="7"/>
  <c r="OM60" i="7"/>
  <c r="OP60" i="7"/>
  <c r="OR60" i="7"/>
  <c r="OS60" i="7"/>
  <c r="OV60" i="7"/>
  <c r="OX60" i="7"/>
  <c r="OY60" i="7"/>
  <c r="PB60" i="7"/>
  <c r="PD60" i="7"/>
  <c r="PE60" i="7"/>
  <c r="PH60" i="7"/>
  <c r="PJ60" i="7"/>
  <c r="PK60" i="7"/>
  <c r="PN60" i="7"/>
  <c r="PP60" i="7"/>
  <c r="PQ60" i="7"/>
  <c r="PT60" i="7"/>
  <c r="PV60" i="7"/>
  <c r="PZ60" i="7"/>
  <c r="QB60" i="7"/>
  <c r="QC60" i="7"/>
  <c r="LB61" i="7"/>
  <c r="LD61" i="7"/>
  <c r="LE61" i="7"/>
  <c r="LH61" i="7"/>
  <c r="LJ61" i="7"/>
  <c r="LK61" i="7"/>
  <c r="LN61" i="7"/>
  <c r="LP61" i="7"/>
  <c r="LQ61" i="7"/>
  <c r="LT61" i="7"/>
  <c r="LV61" i="7"/>
  <c r="LW61" i="7"/>
  <c r="LZ61" i="7"/>
  <c r="MB61" i="7"/>
  <c r="MC61" i="7"/>
  <c r="MF61" i="7"/>
  <c r="MH61" i="7"/>
  <c r="MM61" i="7"/>
  <c r="MO61" i="7"/>
  <c r="MP61" i="7"/>
  <c r="MS61" i="7"/>
  <c r="MU61" i="7"/>
  <c r="MV61" i="7"/>
  <c r="MY61" i="7"/>
  <c r="NA61" i="7"/>
  <c r="NB61" i="7"/>
  <c r="NE61" i="7"/>
  <c r="NG61" i="7"/>
  <c r="NH61" i="7"/>
  <c r="NK61" i="7"/>
  <c r="NM61" i="7"/>
  <c r="NN61" i="7"/>
  <c r="OJ61" i="7"/>
  <c r="OL61" i="7"/>
  <c r="OM61" i="7"/>
  <c r="OP61" i="7"/>
  <c r="OR61" i="7"/>
  <c r="OS61" i="7"/>
  <c r="OV61" i="7"/>
  <c r="OX61" i="7"/>
  <c r="OY61" i="7"/>
  <c r="PB61" i="7"/>
  <c r="PD61" i="7"/>
  <c r="PE61" i="7"/>
  <c r="PH61" i="7"/>
  <c r="PJ61" i="7"/>
  <c r="PK61" i="7"/>
  <c r="PN61" i="7"/>
  <c r="PP61" i="7"/>
  <c r="PQ61" i="7"/>
  <c r="PT61" i="7"/>
  <c r="PV61" i="7"/>
  <c r="PZ61" i="7"/>
  <c r="QB61" i="7"/>
  <c r="QC61" i="7"/>
  <c r="LB62" i="7"/>
  <c r="LD62" i="7"/>
  <c r="LE62" i="7"/>
  <c r="LH62" i="7"/>
  <c r="LJ62" i="7"/>
  <c r="LK62" i="7"/>
  <c r="LN62" i="7"/>
  <c r="LP62" i="7"/>
  <c r="LQ62" i="7"/>
  <c r="LT62" i="7"/>
  <c r="LV62" i="7"/>
  <c r="LW62" i="7"/>
  <c r="LZ62" i="7"/>
  <c r="MB62" i="7"/>
  <c r="MC62" i="7"/>
  <c r="MF62" i="7"/>
  <c r="MH62" i="7"/>
  <c r="MM62" i="7"/>
  <c r="MO62" i="7"/>
  <c r="MP62" i="7"/>
  <c r="MS62" i="7"/>
  <c r="MU62" i="7"/>
  <c r="MV62" i="7"/>
  <c r="MY62" i="7"/>
  <c r="NA62" i="7"/>
  <c r="NB62" i="7"/>
  <c r="NE62" i="7"/>
  <c r="NG62" i="7"/>
  <c r="NH62" i="7"/>
  <c r="NK62" i="7"/>
  <c r="NM62" i="7"/>
  <c r="NN62" i="7"/>
  <c r="OJ62" i="7"/>
  <c r="OL62" i="7"/>
  <c r="OM62" i="7"/>
  <c r="OP62" i="7"/>
  <c r="OR62" i="7"/>
  <c r="OS62" i="7"/>
  <c r="OV62" i="7"/>
  <c r="OX62" i="7"/>
  <c r="OY62" i="7"/>
  <c r="PB62" i="7"/>
  <c r="PD62" i="7"/>
  <c r="PE62" i="7"/>
  <c r="PH62" i="7"/>
  <c r="PJ62" i="7"/>
  <c r="PK62" i="7"/>
  <c r="PN62" i="7"/>
  <c r="PP62" i="7"/>
  <c r="PQ62" i="7"/>
  <c r="PT62" i="7"/>
  <c r="PV62" i="7"/>
  <c r="PZ62" i="7"/>
  <c r="QB62" i="7"/>
  <c r="QC62" i="7"/>
  <c r="LB63" i="7"/>
  <c r="LD63" i="7"/>
  <c r="LE63" i="7"/>
  <c r="LH63" i="7"/>
  <c r="LJ63" i="7"/>
  <c r="LK63" i="7"/>
  <c r="LN63" i="7"/>
  <c r="LP63" i="7"/>
  <c r="LQ63" i="7"/>
  <c r="LT63" i="7"/>
  <c r="LV63" i="7"/>
  <c r="LW63" i="7"/>
  <c r="LZ63" i="7"/>
  <c r="MB63" i="7"/>
  <c r="MC63" i="7"/>
  <c r="MF63" i="7"/>
  <c r="MH63" i="7"/>
  <c r="MM63" i="7"/>
  <c r="MO63" i="7"/>
  <c r="MP63" i="7"/>
  <c r="MS63" i="7"/>
  <c r="MU63" i="7"/>
  <c r="MV63" i="7"/>
  <c r="MY63" i="7"/>
  <c r="NA63" i="7"/>
  <c r="NB63" i="7"/>
  <c r="NE63" i="7"/>
  <c r="NG63" i="7"/>
  <c r="NH63" i="7"/>
  <c r="NK63" i="7"/>
  <c r="NM63" i="7"/>
  <c r="NN63" i="7"/>
  <c r="OJ63" i="7"/>
  <c r="OL63" i="7"/>
  <c r="OM63" i="7"/>
  <c r="OP63" i="7"/>
  <c r="OR63" i="7"/>
  <c r="OS63" i="7"/>
  <c r="OV63" i="7"/>
  <c r="OX63" i="7"/>
  <c r="OY63" i="7"/>
  <c r="PB63" i="7"/>
  <c r="PD63" i="7"/>
  <c r="PE63" i="7"/>
  <c r="PH63" i="7"/>
  <c r="PJ63" i="7"/>
  <c r="PK63" i="7"/>
  <c r="PN63" i="7"/>
  <c r="PP63" i="7"/>
  <c r="PQ63" i="7"/>
  <c r="PT63" i="7"/>
  <c r="PV63" i="7"/>
  <c r="PZ63" i="7"/>
  <c r="QB63" i="7"/>
  <c r="QC63" i="7"/>
  <c r="LB64" i="7"/>
  <c r="LD64" i="7"/>
  <c r="LE64" i="7"/>
  <c r="LH64" i="7"/>
  <c r="LJ64" i="7"/>
  <c r="LK64" i="7"/>
  <c r="LN64" i="7"/>
  <c r="LP64" i="7"/>
  <c r="LQ64" i="7"/>
  <c r="LT64" i="7"/>
  <c r="LV64" i="7"/>
  <c r="LW64" i="7"/>
  <c r="LZ64" i="7"/>
  <c r="MB64" i="7"/>
  <c r="MC64" i="7"/>
  <c r="MF64" i="7"/>
  <c r="MH64" i="7"/>
  <c r="MM64" i="7"/>
  <c r="MO64" i="7"/>
  <c r="MP64" i="7"/>
  <c r="MS64" i="7"/>
  <c r="MU64" i="7"/>
  <c r="MV64" i="7"/>
  <c r="MY64" i="7"/>
  <c r="NA64" i="7"/>
  <c r="NB64" i="7"/>
  <c r="NE64" i="7"/>
  <c r="NG64" i="7"/>
  <c r="NH64" i="7"/>
  <c r="NK64" i="7"/>
  <c r="NM64" i="7"/>
  <c r="NN64" i="7"/>
  <c r="OJ64" i="7"/>
  <c r="OL64" i="7"/>
  <c r="OM64" i="7"/>
  <c r="OP64" i="7"/>
  <c r="OR64" i="7"/>
  <c r="OS64" i="7"/>
  <c r="OV64" i="7"/>
  <c r="OX64" i="7"/>
  <c r="OY64" i="7"/>
  <c r="PB64" i="7"/>
  <c r="PD64" i="7"/>
  <c r="PE64" i="7"/>
  <c r="PH64" i="7"/>
  <c r="PJ64" i="7"/>
  <c r="PK64" i="7"/>
  <c r="PN64" i="7"/>
  <c r="PP64" i="7"/>
  <c r="PQ64" i="7"/>
  <c r="PT64" i="7"/>
  <c r="PV64" i="7"/>
  <c r="PZ64" i="7"/>
  <c r="QB64" i="7"/>
  <c r="QC64" i="7"/>
  <c r="LB65" i="7"/>
  <c r="LD65" i="7"/>
  <c r="LE65" i="7"/>
  <c r="LH65" i="7"/>
  <c r="LJ65" i="7"/>
  <c r="LK65" i="7"/>
  <c r="LN65" i="7"/>
  <c r="LP65" i="7"/>
  <c r="LQ65" i="7"/>
  <c r="LT65" i="7"/>
  <c r="LV65" i="7"/>
  <c r="LW65" i="7"/>
  <c r="LZ65" i="7"/>
  <c r="MB65" i="7"/>
  <c r="MC65" i="7"/>
  <c r="MF65" i="7"/>
  <c r="MH65" i="7"/>
  <c r="MM65" i="7"/>
  <c r="MO65" i="7"/>
  <c r="MP65" i="7"/>
  <c r="MS65" i="7"/>
  <c r="MU65" i="7"/>
  <c r="MV65" i="7"/>
  <c r="MY65" i="7"/>
  <c r="NA65" i="7"/>
  <c r="NB65" i="7"/>
  <c r="NE65" i="7"/>
  <c r="NG65" i="7"/>
  <c r="NH65" i="7"/>
  <c r="NK65" i="7"/>
  <c r="NM65" i="7"/>
  <c r="NN65" i="7"/>
  <c r="OJ65" i="7"/>
  <c r="OL65" i="7"/>
  <c r="OM65" i="7"/>
  <c r="OP65" i="7"/>
  <c r="OR65" i="7"/>
  <c r="OS65" i="7"/>
  <c r="OV65" i="7"/>
  <c r="OX65" i="7"/>
  <c r="OY65" i="7"/>
  <c r="PB65" i="7"/>
  <c r="PD65" i="7"/>
  <c r="PE65" i="7"/>
  <c r="PH65" i="7"/>
  <c r="PJ65" i="7"/>
  <c r="PK65" i="7"/>
  <c r="PN65" i="7"/>
  <c r="PP65" i="7"/>
  <c r="PQ65" i="7"/>
  <c r="PT65" i="7"/>
  <c r="PV65" i="7"/>
  <c r="PZ65" i="7"/>
  <c r="QB65" i="7"/>
  <c r="QC65" i="7"/>
  <c r="LB66" i="7"/>
  <c r="LD66" i="7"/>
  <c r="LE66" i="7"/>
  <c r="LH66" i="7"/>
  <c r="LJ66" i="7"/>
  <c r="LK66" i="7"/>
  <c r="LN66" i="7"/>
  <c r="LP66" i="7"/>
  <c r="LQ66" i="7"/>
  <c r="LT66" i="7"/>
  <c r="LV66" i="7"/>
  <c r="LW66" i="7"/>
  <c r="LZ66" i="7"/>
  <c r="MB66" i="7"/>
  <c r="MC66" i="7"/>
  <c r="MF66" i="7"/>
  <c r="MH66" i="7"/>
  <c r="MM66" i="7"/>
  <c r="MO66" i="7"/>
  <c r="MP66" i="7"/>
  <c r="MS66" i="7"/>
  <c r="MU66" i="7"/>
  <c r="MV66" i="7"/>
  <c r="MY66" i="7"/>
  <c r="NA66" i="7"/>
  <c r="NB66" i="7"/>
  <c r="NE66" i="7"/>
  <c r="NG66" i="7"/>
  <c r="NH66" i="7"/>
  <c r="NK66" i="7"/>
  <c r="NM66" i="7"/>
  <c r="NN66" i="7"/>
  <c r="OJ66" i="7"/>
  <c r="OL66" i="7"/>
  <c r="OM66" i="7"/>
  <c r="OP66" i="7"/>
  <c r="OR66" i="7"/>
  <c r="OS66" i="7"/>
  <c r="OV66" i="7"/>
  <c r="OX66" i="7"/>
  <c r="OY66" i="7"/>
  <c r="PB66" i="7"/>
  <c r="PD66" i="7"/>
  <c r="PE66" i="7"/>
  <c r="PH66" i="7"/>
  <c r="PJ66" i="7"/>
  <c r="PK66" i="7"/>
  <c r="PN66" i="7"/>
  <c r="PP66" i="7"/>
  <c r="PQ66" i="7"/>
  <c r="PT66" i="7"/>
  <c r="PV66" i="7"/>
  <c r="PZ66" i="7"/>
  <c r="QB66" i="7"/>
  <c r="QC66" i="7"/>
  <c r="LB67" i="7"/>
  <c r="LD67" i="7"/>
  <c r="LE67" i="7"/>
  <c r="LH67" i="7"/>
  <c r="LJ67" i="7"/>
  <c r="LK67" i="7"/>
  <c r="LN67" i="7"/>
  <c r="LP67" i="7"/>
  <c r="LQ67" i="7"/>
  <c r="LT67" i="7"/>
  <c r="LV67" i="7"/>
  <c r="LW67" i="7"/>
  <c r="LZ67" i="7"/>
  <c r="MB67" i="7"/>
  <c r="MC67" i="7"/>
  <c r="MF67" i="7"/>
  <c r="MH67" i="7"/>
  <c r="MM67" i="7"/>
  <c r="MO67" i="7"/>
  <c r="MP67" i="7"/>
  <c r="MS67" i="7"/>
  <c r="MU67" i="7"/>
  <c r="MV67" i="7"/>
  <c r="MY67" i="7"/>
  <c r="NA67" i="7"/>
  <c r="NB67" i="7"/>
  <c r="NE67" i="7"/>
  <c r="NG67" i="7"/>
  <c r="NH67" i="7"/>
  <c r="NK67" i="7"/>
  <c r="NM67" i="7"/>
  <c r="NN67" i="7"/>
  <c r="OJ67" i="7"/>
  <c r="OL67" i="7"/>
  <c r="OM67" i="7"/>
  <c r="OP67" i="7"/>
  <c r="OR67" i="7"/>
  <c r="OS67" i="7"/>
  <c r="OV67" i="7"/>
  <c r="OX67" i="7"/>
  <c r="OY67" i="7"/>
  <c r="PB67" i="7"/>
  <c r="PD67" i="7"/>
  <c r="PE67" i="7"/>
  <c r="PH67" i="7"/>
  <c r="PJ67" i="7"/>
  <c r="PK67" i="7"/>
  <c r="PN67" i="7"/>
  <c r="PP67" i="7"/>
  <c r="PQ67" i="7"/>
  <c r="PT67" i="7"/>
  <c r="PV67" i="7"/>
  <c r="PZ67" i="7"/>
  <c r="QB67" i="7"/>
  <c r="QC67" i="7"/>
  <c r="LB68" i="7"/>
  <c r="LD68" i="7"/>
  <c r="LE68" i="7"/>
  <c r="LH68" i="7"/>
  <c r="LJ68" i="7"/>
  <c r="LK68" i="7"/>
  <c r="LN68" i="7"/>
  <c r="LP68" i="7"/>
  <c r="LQ68" i="7"/>
  <c r="LT68" i="7"/>
  <c r="LV68" i="7"/>
  <c r="LW68" i="7"/>
  <c r="LZ68" i="7"/>
  <c r="MB68" i="7"/>
  <c r="MC68" i="7"/>
  <c r="MF68" i="7"/>
  <c r="MH68" i="7"/>
  <c r="MM68" i="7"/>
  <c r="MO68" i="7"/>
  <c r="MP68" i="7"/>
  <c r="MS68" i="7"/>
  <c r="MU68" i="7"/>
  <c r="MV68" i="7"/>
  <c r="MY68" i="7"/>
  <c r="NA68" i="7"/>
  <c r="NB68" i="7"/>
  <c r="NE68" i="7"/>
  <c r="NG68" i="7"/>
  <c r="NH68" i="7"/>
  <c r="NK68" i="7"/>
  <c r="NM68" i="7"/>
  <c r="NN68" i="7"/>
  <c r="OJ68" i="7"/>
  <c r="OL68" i="7"/>
  <c r="OM68" i="7"/>
  <c r="OP68" i="7"/>
  <c r="OR68" i="7"/>
  <c r="OS68" i="7"/>
  <c r="OV68" i="7"/>
  <c r="OX68" i="7"/>
  <c r="OY68" i="7"/>
  <c r="PB68" i="7"/>
  <c r="PD68" i="7"/>
  <c r="PE68" i="7"/>
  <c r="PH68" i="7"/>
  <c r="PJ68" i="7"/>
  <c r="PK68" i="7"/>
  <c r="PN68" i="7"/>
  <c r="PP68" i="7"/>
  <c r="PQ68" i="7"/>
  <c r="PT68" i="7"/>
  <c r="PV68" i="7"/>
  <c r="PZ68" i="7"/>
  <c r="QB68" i="7"/>
  <c r="QC68" i="7"/>
  <c r="LB69" i="7"/>
  <c r="LD69" i="7"/>
  <c r="LE69" i="7"/>
  <c r="LH69" i="7"/>
  <c r="LJ69" i="7"/>
  <c r="LK69" i="7"/>
  <c r="LN69" i="7"/>
  <c r="LP69" i="7"/>
  <c r="LQ69" i="7"/>
  <c r="LT69" i="7"/>
  <c r="LV69" i="7"/>
  <c r="LW69" i="7"/>
  <c r="LZ69" i="7"/>
  <c r="MB69" i="7"/>
  <c r="MC69" i="7"/>
  <c r="MF69" i="7"/>
  <c r="MH69" i="7"/>
  <c r="MM69" i="7"/>
  <c r="MO69" i="7"/>
  <c r="MP69" i="7"/>
  <c r="MS69" i="7"/>
  <c r="MU69" i="7"/>
  <c r="MV69" i="7"/>
  <c r="MY69" i="7"/>
  <c r="NA69" i="7"/>
  <c r="NB69" i="7"/>
  <c r="NE69" i="7"/>
  <c r="NG69" i="7"/>
  <c r="NH69" i="7"/>
  <c r="NK69" i="7"/>
  <c r="NM69" i="7"/>
  <c r="NN69" i="7"/>
  <c r="OJ69" i="7"/>
  <c r="OL69" i="7"/>
  <c r="OM69" i="7"/>
  <c r="OP69" i="7"/>
  <c r="OR69" i="7"/>
  <c r="OS69" i="7"/>
  <c r="OV69" i="7"/>
  <c r="OX69" i="7"/>
  <c r="OY69" i="7"/>
  <c r="PB69" i="7"/>
  <c r="PD69" i="7"/>
  <c r="PE69" i="7"/>
  <c r="PH69" i="7"/>
  <c r="PJ69" i="7"/>
  <c r="PK69" i="7"/>
  <c r="PN69" i="7"/>
  <c r="PP69" i="7"/>
  <c r="PQ69" i="7"/>
  <c r="PT69" i="7"/>
  <c r="PV69" i="7"/>
  <c r="PZ69" i="7"/>
  <c r="QB69" i="7"/>
  <c r="QC69" i="7"/>
  <c r="LB70" i="7"/>
  <c r="LD70" i="7"/>
  <c r="LE70" i="7"/>
  <c r="LH70" i="7"/>
  <c r="LJ70" i="7"/>
  <c r="LK70" i="7"/>
  <c r="LN70" i="7"/>
  <c r="LP70" i="7"/>
  <c r="LQ70" i="7"/>
  <c r="LT70" i="7"/>
  <c r="LV70" i="7"/>
  <c r="LW70" i="7"/>
  <c r="LZ70" i="7"/>
  <c r="MB70" i="7"/>
  <c r="MC70" i="7"/>
  <c r="MF70" i="7"/>
  <c r="MH70" i="7"/>
  <c r="MM70" i="7"/>
  <c r="MO70" i="7"/>
  <c r="MP70" i="7"/>
  <c r="MS70" i="7"/>
  <c r="MU70" i="7"/>
  <c r="MV70" i="7"/>
  <c r="MY70" i="7"/>
  <c r="NA70" i="7"/>
  <c r="NB70" i="7"/>
  <c r="NE70" i="7"/>
  <c r="NG70" i="7"/>
  <c r="NH70" i="7"/>
  <c r="NK70" i="7"/>
  <c r="NM70" i="7"/>
  <c r="NN70" i="7"/>
  <c r="OJ70" i="7"/>
  <c r="OL70" i="7"/>
  <c r="OM70" i="7"/>
  <c r="OP70" i="7"/>
  <c r="OR70" i="7"/>
  <c r="OS70" i="7"/>
  <c r="OV70" i="7"/>
  <c r="OX70" i="7"/>
  <c r="OY70" i="7"/>
  <c r="PB70" i="7"/>
  <c r="PD70" i="7"/>
  <c r="PE70" i="7"/>
  <c r="PH70" i="7"/>
  <c r="PJ70" i="7"/>
  <c r="PK70" i="7"/>
  <c r="PN70" i="7"/>
  <c r="PP70" i="7"/>
  <c r="PQ70" i="7"/>
  <c r="PT70" i="7"/>
  <c r="PV70" i="7"/>
  <c r="PZ70" i="7"/>
  <c r="QB70" i="7"/>
  <c r="QC70" i="7"/>
  <c r="LB71" i="7"/>
  <c r="LD71" i="7"/>
  <c r="LE71" i="7"/>
  <c r="LH71" i="7"/>
  <c r="LJ71" i="7"/>
  <c r="LK71" i="7"/>
  <c r="LN71" i="7"/>
  <c r="LP71" i="7"/>
  <c r="LQ71" i="7"/>
  <c r="LT71" i="7"/>
  <c r="LV71" i="7"/>
  <c r="LW71" i="7"/>
  <c r="LZ71" i="7"/>
  <c r="MB71" i="7"/>
  <c r="MC71" i="7"/>
  <c r="MF71" i="7"/>
  <c r="MH71" i="7"/>
  <c r="MM71" i="7"/>
  <c r="MO71" i="7"/>
  <c r="MP71" i="7"/>
  <c r="MS71" i="7"/>
  <c r="MU71" i="7"/>
  <c r="MV71" i="7"/>
  <c r="MY71" i="7"/>
  <c r="NA71" i="7"/>
  <c r="NB71" i="7"/>
  <c r="NE71" i="7"/>
  <c r="NG71" i="7"/>
  <c r="NH71" i="7"/>
  <c r="NK71" i="7"/>
  <c r="NM71" i="7"/>
  <c r="NN71" i="7"/>
  <c r="OJ71" i="7"/>
  <c r="OL71" i="7"/>
  <c r="OM71" i="7"/>
  <c r="OP71" i="7"/>
  <c r="OR71" i="7"/>
  <c r="OS71" i="7"/>
  <c r="OV71" i="7"/>
  <c r="OX71" i="7"/>
  <c r="OY71" i="7"/>
  <c r="PB71" i="7"/>
  <c r="PD71" i="7"/>
  <c r="PE71" i="7"/>
  <c r="PH71" i="7"/>
  <c r="PJ71" i="7"/>
  <c r="PK71" i="7"/>
  <c r="PN71" i="7"/>
  <c r="PP71" i="7"/>
  <c r="PQ71" i="7"/>
  <c r="PT71" i="7"/>
  <c r="PV71" i="7"/>
  <c r="PZ71" i="7"/>
  <c r="QB71" i="7"/>
  <c r="QC71" i="7"/>
  <c r="PE5" i="7"/>
  <c r="PD5" i="7"/>
  <c r="PB5" i="7"/>
  <c r="OY5" i="7"/>
  <c r="OX5" i="7"/>
  <c r="OV5" i="7"/>
  <c r="QC5" i="7"/>
  <c r="QB5" i="7"/>
  <c r="PZ5" i="7"/>
  <c r="PV5" i="7"/>
  <c r="PT5" i="7"/>
  <c r="PQ5" i="7"/>
  <c r="PP5" i="7"/>
  <c r="PN5" i="7"/>
  <c r="PK5" i="7"/>
  <c r="PJ5" i="7"/>
  <c r="PH5" i="7"/>
  <c r="OS5" i="7"/>
  <c r="OR5" i="7"/>
  <c r="OP5" i="7"/>
  <c r="OM5" i="7"/>
  <c r="OL5" i="7"/>
  <c r="OJ5" i="7"/>
  <c r="MH5" i="7"/>
  <c r="MF5" i="7"/>
  <c r="LP5" i="7"/>
  <c r="MC5" i="7"/>
  <c r="NN5" i="7"/>
  <c r="NM5" i="7"/>
  <c r="NK5" i="7"/>
  <c r="NH5" i="7"/>
  <c r="NG5" i="7"/>
  <c r="NE5" i="7"/>
  <c r="NB5" i="7"/>
  <c r="NA5" i="7"/>
  <c r="MY5" i="7"/>
  <c r="MV5" i="7"/>
  <c r="MU5" i="7"/>
  <c r="MS5" i="7"/>
  <c r="MP5" i="7"/>
  <c r="MO5" i="7"/>
  <c r="MM5" i="7"/>
  <c r="MB5" i="7"/>
  <c r="LZ5" i="7"/>
  <c r="LW5" i="7"/>
  <c r="LV5" i="7"/>
  <c r="LT5" i="7"/>
  <c r="LQ5" i="7"/>
  <c r="LN5" i="7"/>
  <c r="LK5" i="7"/>
  <c r="LJ5" i="7"/>
  <c r="LH5" i="7"/>
  <c r="LE5" i="7"/>
  <c r="LD5" i="7"/>
  <c r="LB5" i="7"/>
  <c r="JD5" i="7"/>
  <c r="IZ5" i="7"/>
  <c r="IX5" i="7"/>
  <c r="IU5" i="7"/>
  <c r="IT5" i="7"/>
  <c r="IR5" i="7"/>
  <c r="IO5" i="7"/>
  <c r="IN5" i="7"/>
  <c r="IL5" i="7"/>
  <c r="IC5" i="7"/>
  <c r="IB5" i="7"/>
  <c r="HZ5" i="7"/>
  <c r="JK6" i="7"/>
  <c r="JM6" i="7"/>
  <c r="JN6" i="7"/>
  <c r="JQ6" i="7"/>
  <c r="JS6" i="7"/>
  <c r="JT6" i="7"/>
  <c r="JW6" i="7"/>
  <c r="JY6" i="7"/>
  <c r="JZ6" i="7"/>
  <c r="KC6" i="7"/>
  <c r="KE6" i="7"/>
  <c r="KF6" i="7"/>
  <c r="KI6" i="7"/>
  <c r="KK6" i="7"/>
  <c r="KL6" i="7"/>
  <c r="KQ6" i="7"/>
  <c r="KR6" i="7"/>
  <c r="KW6" i="7"/>
  <c r="KX6" i="7"/>
  <c r="JK7" i="7"/>
  <c r="JM7" i="7"/>
  <c r="JN7" i="7"/>
  <c r="JQ7" i="7"/>
  <c r="JS7" i="7"/>
  <c r="JT7" i="7"/>
  <c r="JW7" i="7"/>
  <c r="JY7" i="7"/>
  <c r="JZ7" i="7"/>
  <c r="KC7" i="7"/>
  <c r="KE7" i="7"/>
  <c r="KF7" i="7"/>
  <c r="KI7" i="7"/>
  <c r="KK7" i="7"/>
  <c r="KL7" i="7"/>
  <c r="KQ7" i="7"/>
  <c r="KR7" i="7"/>
  <c r="KW7" i="7"/>
  <c r="KX7" i="7"/>
  <c r="JK8" i="7"/>
  <c r="JM8" i="7"/>
  <c r="JN8" i="7"/>
  <c r="JQ8" i="7"/>
  <c r="JS8" i="7"/>
  <c r="JT8" i="7"/>
  <c r="JW8" i="7"/>
  <c r="JY8" i="7"/>
  <c r="JZ8" i="7"/>
  <c r="KC8" i="7"/>
  <c r="KE8" i="7"/>
  <c r="KF8" i="7"/>
  <c r="KI8" i="7"/>
  <c r="KK8" i="7"/>
  <c r="KL8" i="7"/>
  <c r="KQ8" i="7"/>
  <c r="KR8" i="7"/>
  <c r="KW8" i="7"/>
  <c r="KX8" i="7"/>
  <c r="JK9" i="7"/>
  <c r="JM9" i="7"/>
  <c r="JN9" i="7"/>
  <c r="JQ9" i="7"/>
  <c r="JS9" i="7"/>
  <c r="JT9" i="7"/>
  <c r="JW9" i="7"/>
  <c r="JY9" i="7"/>
  <c r="JZ9" i="7"/>
  <c r="KC9" i="7"/>
  <c r="KE9" i="7"/>
  <c r="KF9" i="7"/>
  <c r="KI9" i="7"/>
  <c r="KK9" i="7"/>
  <c r="KL9" i="7"/>
  <c r="KQ9" i="7"/>
  <c r="KR9" i="7"/>
  <c r="KW9" i="7"/>
  <c r="KX9" i="7"/>
  <c r="JK10" i="7"/>
  <c r="JM10" i="7"/>
  <c r="JN10" i="7"/>
  <c r="JQ10" i="7"/>
  <c r="JS10" i="7"/>
  <c r="JT10" i="7"/>
  <c r="JW10" i="7"/>
  <c r="JY10" i="7"/>
  <c r="JZ10" i="7"/>
  <c r="KC10" i="7"/>
  <c r="KE10" i="7"/>
  <c r="KF10" i="7"/>
  <c r="KI10" i="7"/>
  <c r="KK10" i="7"/>
  <c r="KL10" i="7"/>
  <c r="KQ10" i="7"/>
  <c r="KR10" i="7"/>
  <c r="KW10" i="7"/>
  <c r="KX10" i="7"/>
  <c r="JK11" i="7"/>
  <c r="JM11" i="7"/>
  <c r="JN11" i="7"/>
  <c r="JQ11" i="7"/>
  <c r="JS11" i="7"/>
  <c r="JT11" i="7"/>
  <c r="JW11" i="7"/>
  <c r="JY11" i="7"/>
  <c r="JZ11" i="7"/>
  <c r="KC11" i="7"/>
  <c r="KE11" i="7"/>
  <c r="KF11" i="7"/>
  <c r="KI11" i="7"/>
  <c r="KK11" i="7"/>
  <c r="KL11" i="7"/>
  <c r="KQ11" i="7"/>
  <c r="KR11" i="7"/>
  <c r="KW11" i="7"/>
  <c r="KX11" i="7"/>
  <c r="JK12" i="7"/>
  <c r="JM12" i="7"/>
  <c r="JN12" i="7"/>
  <c r="JQ12" i="7"/>
  <c r="JS12" i="7"/>
  <c r="JT12" i="7"/>
  <c r="JW12" i="7"/>
  <c r="JY12" i="7"/>
  <c r="JZ12" i="7"/>
  <c r="KC12" i="7"/>
  <c r="KE12" i="7"/>
  <c r="KF12" i="7"/>
  <c r="KI12" i="7"/>
  <c r="KK12" i="7"/>
  <c r="KL12" i="7"/>
  <c r="KQ12" i="7"/>
  <c r="KR12" i="7"/>
  <c r="KW12" i="7"/>
  <c r="KX12" i="7"/>
  <c r="JK13" i="7"/>
  <c r="JM13" i="7"/>
  <c r="JN13" i="7"/>
  <c r="JQ13" i="7"/>
  <c r="JS13" i="7"/>
  <c r="JT13" i="7"/>
  <c r="JW13" i="7"/>
  <c r="JY13" i="7"/>
  <c r="JZ13" i="7"/>
  <c r="KC13" i="7"/>
  <c r="KE13" i="7"/>
  <c r="KF13" i="7"/>
  <c r="KI13" i="7"/>
  <c r="KK13" i="7"/>
  <c r="KL13" i="7"/>
  <c r="KQ13" i="7"/>
  <c r="KR13" i="7"/>
  <c r="KW13" i="7"/>
  <c r="KX13" i="7"/>
  <c r="JK14" i="7"/>
  <c r="JM14" i="7"/>
  <c r="JN14" i="7"/>
  <c r="JQ14" i="7"/>
  <c r="JS14" i="7"/>
  <c r="JT14" i="7"/>
  <c r="JW14" i="7"/>
  <c r="JY14" i="7"/>
  <c r="JZ14" i="7"/>
  <c r="KC14" i="7"/>
  <c r="KE14" i="7"/>
  <c r="KF14" i="7"/>
  <c r="KI14" i="7"/>
  <c r="KK14" i="7"/>
  <c r="KL14" i="7"/>
  <c r="KQ14" i="7"/>
  <c r="KR14" i="7"/>
  <c r="KW14" i="7"/>
  <c r="KX14" i="7"/>
  <c r="JK15" i="7"/>
  <c r="JM15" i="7"/>
  <c r="JN15" i="7"/>
  <c r="JQ15" i="7"/>
  <c r="JS15" i="7"/>
  <c r="JT15" i="7"/>
  <c r="JW15" i="7"/>
  <c r="JY15" i="7"/>
  <c r="JZ15" i="7"/>
  <c r="KC15" i="7"/>
  <c r="KE15" i="7"/>
  <c r="KF15" i="7"/>
  <c r="KI15" i="7"/>
  <c r="KK15" i="7"/>
  <c r="KL15" i="7"/>
  <c r="KQ15" i="7"/>
  <c r="KR15" i="7"/>
  <c r="KW15" i="7"/>
  <c r="KX15" i="7"/>
  <c r="JK16" i="7"/>
  <c r="JM16" i="7"/>
  <c r="JN16" i="7"/>
  <c r="JQ16" i="7"/>
  <c r="JS16" i="7"/>
  <c r="JT16" i="7"/>
  <c r="JW16" i="7"/>
  <c r="JY16" i="7"/>
  <c r="JZ16" i="7"/>
  <c r="KC16" i="7"/>
  <c r="KE16" i="7"/>
  <c r="KF16" i="7"/>
  <c r="KI16" i="7"/>
  <c r="KK16" i="7"/>
  <c r="KL16" i="7"/>
  <c r="KQ16" i="7"/>
  <c r="KR16" i="7"/>
  <c r="KW16" i="7"/>
  <c r="KX16" i="7"/>
  <c r="JK17" i="7"/>
  <c r="JM17" i="7"/>
  <c r="JN17" i="7"/>
  <c r="JQ17" i="7"/>
  <c r="JS17" i="7"/>
  <c r="JT17" i="7"/>
  <c r="JW17" i="7"/>
  <c r="JY17" i="7"/>
  <c r="JZ17" i="7"/>
  <c r="KC17" i="7"/>
  <c r="KE17" i="7"/>
  <c r="KF17" i="7"/>
  <c r="KI17" i="7"/>
  <c r="KK17" i="7"/>
  <c r="KL17" i="7"/>
  <c r="KQ17" i="7"/>
  <c r="KR17" i="7"/>
  <c r="KW17" i="7"/>
  <c r="KX17" i="7"/>
  <c r="JK18" i="7"/>
  <c r="JM18" i="7"/>
  <c r="JN18" i="7"/>
  <c r="JQ18" i="7"/>
  <c r="JS18" i="7"/>
  <c r="JT18" i="7"/>
  <c r="JW18" i="7"/>
  <c r="JY18" i="7"/>
  <c r="JZ18" i="7"/>
  <c r="KC18" i="7"/>
  <c r="KE18" i="7"/>
  <c r="KF18" i="7"/>
  <c r="KI18" i="7"/>
  <c r="KK18" i="7"/>
  <c r="KL18" i="7"/>
  <c r="KQ18" i="7"/>
  <c r="KR18" i="7"/>
  <c r="KW18" i="7"/>
  <c r="KX18" i="7"/>
  <c r="JK19" i="7"/>
  <c r="JM19" i="7"/>
  <c r="JN19" i="7"/>
  <c r="JQ19" i="7"/>
  <c r="JS19" i="7"/>
  <c r="JT19" i="7"/>
  <c r="JW19" i="7"/>
  <c r="JY19" i="7"/>
  <c r="JZ19" i="7"/>
  <c r="KC19" i="7"/>
  <c r="KE19" i="7"/>
  <c r="KF19" i="7"/>
  <c r="KI19" i="7"/>
  <c r="KK19" i="7"/>
  <c r="KL19" i="7"/>
  <c r="KQ19" i="7"/>
  <c r="KR19" i="7"/>
  <c r="KW19" i="7"/>
  <c r="KX19" i="7"/>
  <c r="JK20" i="7"/>
  <c r="JM20" i="7"/>
  <c r="JN20" i="7"/>
  <c r="JQ20" i="7"/>
  <c r="JS20" i="7"/>
  <c r="JT20" i="7"/>
  <c r="JW20" i="7"/>
  <c r="JY20" i="7"/>
  <c r="JZ20" i="7"/>
  <c r="KC20" i="7"/>
  <c r="KE20" i="7"/>
  <c r="KF20" i="7"/>
  <c r="KI20" i="7"/>
  <c r="KK20" i="7"/>
  <c r="KL20" i="7"/>
  <c r="KQ20" i="7"/>
  <c r="KR20" i="7"/>
  <c r="KW20" i="7"/>
  <c r="KX20" i="7"/>
  <c r="JK21" i="7"/>
  <c r="JM21" i="7"/>
  <c r="JN21" i="7"/>
  <c r="JQ21" i="7"/>
  <c r="JS21" i="7"/>
  <c r="JT21" i="7"/>
  <c r="JW21" i="7"/>
  <c r="JY21" i="7"/>
  <c r="JZ21" i="7"/>
  <c r="KC21" i="7"/>
  <c r="KE21" i="7"/>
  <c r="KF21" i="7"/>
  <c r="KI21" i="7"/>
  <c r="KK21" i="7"/>
  <c r="KL21" i="7"/>
  <c r="KQ21" i="7"/>
  <c r="KR21" i="7"/>
  <c r="KW21" i="7"/>
  <c r="KX21" i="7"/>
  <c r="JK22" i="7"/>
  <c r="JM22" i="7"/>
  <c r="JN22" i="7"/>
  <c r="JQ22" i="7"/>
  <c r="JS22" i="7"/>
  <c r="JT22" i="7"/>
  <c r="JW22" i="7"/>
  <c r="JY22" i="7"/>
  <c r="JZ22" i="7"/>
  <c r="KC22" i="7"/>
  <c r="KE22" i="7"/>
  <c r="KF22" i="7"/>
  <c r="KI22" i="7"/>
  <c r="KK22" i="7"/>
  <c r="KL22" i="7"/>
  <c r="KQ22" i="7"/>
  <c r="KR22" i="7"/>
  <c r="KW22" i="7"/>
  <c r="KX22" i="7"/>
  <c r="JK23" i="7"/>
  <c r="JM23" i="7"/>
  <c r="JN23" i="7"/>
  <c r="JQ23" i="7"/>
  <c r="JS23" i="7"/>
  <c r="JT23" i="7"/>
  <c r="JW23" i="7"/>
  <c r="JY23" i="7"/>
  <c r="JZ23" i="7"/>
  <c r="KC23" i="7"/>
  <c r="KE23" i="7"/>
  <c r="KF23" i="7"/>
  <c r="KI23" i="7"/>
  <c r="KK23" i="7"/>
  <c r="KL23" i="7"/>
  <c r="KQ23" i="7"/>
  <c r="KR23" i="7"/>
  <c r="KW23" i="7"/>
  <c r="KX23" i="7"/>
  <c r="JK24" i="7"/>
  <c r="JM24" i="7"/>
  <c r="JN24" i="7"/>
  <c r="JQ24" i="7"/>
  <c r="JS24" i="7"/>
  <c r="JT24" i="7"/>
  <c r="JW24" i="7"/>
  <c r="JY24" i="7"/>
  <c r="JZ24" i="7"/>
  <c r="KC24" i="7"/>
  <c r="KE24" i="7"/>
  <c r="KF24" i="7"/>
  <c r="KI24" i="7"/>
  <c r="KK24" i="7"/>
  <c r="KL24" i="7"/>
  <c r="KQ24" i="7"/>
  <c r="KR24" i="7"/>
  <c r="KW24" i="7"/>
  <c r="KX24" i="7"/>
  <c r="JK25" i="7"/>
  <c r="JM25" i="7"/>
  <c r="JN25" i="7"/>
  <c r="JQ25" i="7"/>
  <c r="JS25" i="7"/>
  <c r="JT25" i="7"/>
  <c r="JW25" i="7"/>
  <c r="JY25" i="7"/>
  <c r="JZ25" i="7"/>
  <c r="KC25" i="7"/>
  <c r="KE25" i="7"/>
  <c r="KF25" i="7"/>
  <c r="KI25" i="7"/>
  <c r="KK25" i="7"/>
  <c r="KL25" i="7"/>
  <c r="KQ25" i="7"/>
  <c r="KR25" i="7"/>
  <c r="KW25" i="7"/>
  <c r="KX25" i="7"/>
  <c r="JK26" i="7"/>
  <c r="JM26" i="7"/>
  <c r="JN26" i="7"/>
  <c r="JQ26" i="7"/>
  <c r="JS26" i="7"/>
  <c r="JT26" i="7"/>
  <c r="JW26" i="7"/>
  <c r="JY26" i="7"/>
  <c r="JZ26" i="7"/>
  <c r="KC26" i="7"/>
  <c r="KE26" i="7"/>
  <c r="KF26" i="7"/>
  <c r="KI26" i="7"/>
  <c r="KK26" i="7"/>
  <c r="KL26" i="7"/>
  <c r="KQ26" i="7"/>
  <c r="KR26" i="7"/>
  <c r="KW26" i="7"/>
  <c r="KX26" i="7"/>
  <c r="JK27" i="7"/>
  <c r="JM27" i="7"/>
  <c r="JN27" i="7"/>
  <c r="JQ27" i="7"/>
  <c r="JS27" i="7"/>
  <c r="JT27" i="7"/>
  <c r="JW27" i="7"/>
  <c r="JY27" i="7"/>
  <c r="JZ27" i="7"/>
  <c r="KC27" i="7"/>
  <c r="KE27" i="7"/>
  <c r="KF27" i="7"/>
  <c r="KI27" i="7"/>
  <c r="KK27" i="7"/>
  <c r="KL27" i="7"/>
  <c r="KQ27" i="7"/>
  <c r="KR27" i="7"/>
  <c r="KW27" i="7"/>
  <c r="KX27" i="7"/>
  <c r="JK28" i="7"/>
  <c r="JM28" i="7"/>
  <c r="JN28" i="7"/>
  <c r="JQ28" i="7"/>
  <c r="JS28" i="7"/>
  <c r="JT28" i="7"/>
  <c r="JW28" i="7"/>
  <c r="JY28" i="7"/>
  <c r="JZ28" i="7"/>
  <c r="KC28" i="7"/>
  <c r="KE28" i="7"/>
  <c r="KF28" i="7"/>
  <c r="KI28" i="7"/>
  <c r="KK28" i="7"/>
  <c r="KL28" i="7"/>
  <c r="KQ28" i="7"/>
  <c r="KR28" i="7"/>
  <c r="KW28" i="7"/>
  <c r="KX28" i="7"/>
  <c r="JK29" i="7"/>
  <c r="JM29" i="7"/>
  <c r="JN29" i="7"/>
  <c r="JQ29" i="7"/>
  <c r="JS29" i="7"/>
  <c r="JT29" i="7"/>
  <c r="JW29" i="7"/>
  <c r="JY29" i="7"/>
  <c r="JZ29" i="7"/>
  <c r="KC29" i="7"/>
  <c r="KE29" i="7"/>
  <c r="KF29" i="7"/>
  <c r="KI29" i="7"/>
  <c r="KK29" i="7"/>
  <c r="KL29" i="7"/>
  <c r="KQ29" i="7"/>
  <c r="KR29" i="7"/>
  <c r="KW29" i="7"/>
  <c r="KX29" i="7"/>
  <c r="JK30" i="7"/>
  <c r="JM30" i="7"/>
  <c r="JN30" i="7"/>
  <c r="JQ30" i="7"/>
  <c r="JS30" i="7"/>
  <c r="JT30" i="7"/>
  <c r="JW30" i="7"/>
  <c r="JY30" i="7"/>
  <c r="JZ30" i="7"/>
  <c r="KC30" i="7"/>
  <c r="KE30" i="7"/>
  <c r="KF30" i="7"/>
  <c r="KI30" i="7"/>
  <c r="KK30" i="7"/>
  <c r="KL30" i="7"/>
  <c r="KQ30" i="7"/>
  <c r="KR30" i="7"/>
  <c r="KW30" i="7"/>
  <c r="KX30" i="7"/>
  <c r="JK31" i="7"/>
  <c r="JM31" i="7"/>
  <c r="JN31" i="7"/>
  <c r="JQ31" i="7"/>
  <c r="JS31" i="7"/>
  <c r="JT31" i="7"/>
  <c r="JW31" i="7"/>
  <c r="JY31" i="7"/>
  <c r="JZ31" i="7"/>
  <c r="KC31" i="7"/>
  <c r="KE31" i="7"/>
  <c r="KF31" i="7"/>
  <c r="KI31" i="7"/>
  <c r="KK31" i="7"/>
  <c r="KL31" i="7"/>
  <c r="KQ31" i="7"/>
  <c r="KR31" i="7"/>
  <c r="KW31" i="7"/>
  <c r="KX31" i="7"/>
  <c r="JK32" i="7"/>
  <c r="JM32" i="7"/>
  <c r="JN32" i="7"/>
  <c r="JQ32" i="7"/>
  <c r="JS32" i="7"/>
  <c r="JT32" i="7"/>
  <c r="JW32" i="7"/>
  <c r="JY32" i="7"/>
  <c r="JZ32" i="7"/>
  <c r="KC32" i="7"/>
  <c r="KE32" i="7"/>
  <c r="KF32" i="7"/>
  <c r="KI32" i="7"/>
  <c r="KK32" i="7"/>
  <c r="KL32" i="7"/>
  <c r="KQ32" i="7"/>
  <c r="KR32" i="7"/>
  <c r="KW32" i="7"/>
  <c r="KX32" i="7"/>
  <c r="JK33" i="7"/>
  <c r="JM33" i="7"/>
  <c r="JN33" i="7"/>
  <c r="JQ33" i="7"/>
  <c r="JS33" i="7"/>
  <c r="JT33" i="7"/>
  <c r="JW33" i="7"/>
  <c r="JY33" i="7"/>
  <c r="JZ33" i="7"/>
  <c r="KC33" i="7"/>
  <c r="KE33" i="7"/>
  <c r="KF33" i="7"/>
  <c r="KI33" i="7"/>
  <c r="KK33" i="7"/>
  <c r="KL33" i="7"/>
  <c r="KQ33" i="7"/>
  <c r="KR33" i="7"/>
  <c r="KW33" i="7"/>
  <c r="KX33" i="7"/>
  <c r="JK34" i="7"/>
  <c r="JM34" i="7"/>
  <c r="JN34" i="7"/>
  <c r="JQ34" i="7"/>
  <c r="JS34" i="7"/>
  <c r="JT34" i="7"/>
  <c r="JW34" i="7"/>
  <c r="JY34" i="7"/>
  <c r="JZ34" i="7"/>
  <c r="KC34" i="7"/>
  <c r="KE34" i="7"/>
  <c r="KF34" i="7"/>
  <c r="KI34" i="7"/>
  <c r="KK34" i="7"/>
  <c r="KL34" i="7"/>
  <c r="KQ34" i="7"/>
  <c r="KR34" i="7"/>
  <c r="KW34" i="7"/>
  <c r="KX34" i="7"/>
  <c r="JK35" i="7"/>
  <c r="JM35" i="7"/>
  <c r="JN35" i="7"/>
  <c r="JQ35" i="7"/>
  <c r="JS35" i="7"/>
  <c r="JT35" i="7"/>
  <c r="JW35" i="7"/>
  <c r="JY35" i="7"/>
  <c r="JZ35" i="7"/>
  <c r="KC35" i="7"/>
  <c r="KE35" i="7"/>
  <c r="KF35" i="7"/>
  <c r="KI35" i="7"/>
  <c r="KK35" i="7"/>
  <c r="KL35" i="7"/>
  <c r="KQ35" i="7"/>
  <c r="KR35" i="7"/>
  <c r="KW35" i="7"/>
  <c r="KX35" i="7"/>
  <c r="JK36" i="7"/>
  <c r="JM36" i="7"/>
  <c r="JN36" i="7"/>
  <c r="JQ36" i="7"/>
  <c r="JS36" i="7"/>
  <c r="JT36" i="7"/>
  <c r="JW36" i="7"/>
  <c r="JY36" i="7"/>
  <c r="JZ36" i="7"/>
  <c r="KC36" i="7"/>
  <c r="KE36" i="7"/>
  <c r="KF36" i="7"/>
  <c r="KI36" i="7"/>
  <c r="KK36" i="7"/>
  <c r="KL36" i="7"/>
  <c r="KQ36" i="7"/>
  <c r="KR36" i="7"/>
  <c r="KW36" i="7"/>
  <c r="KX36" i="7"/>
  <c r="JK37" i="7"/>
  <c r="JM37" i="7"/>
  <c r="JN37" i="7"/>
  <c r="JQ37" i="7"/>
  <c r="JS37" i="7"/>
  <c r="JT37" i="7"/>
  <c r="JW37" i="7"/>
  <c r="JY37" i="7"/>
  <c r="JZ37" i="7"/>
  <c r="KC37" i="7"/>
  <c r="KE37" i="7"/>
  <c r="KF37" i="7"/>
  <c r="KI37" i="7"/>
  <c r="KK37" i="7"/>
  <c r="KL37" i="7"/>
  <c r="KQ37" i="7"/>
  <c r="KR37" i="7"/>
  <c r="KW37" i="7"/>
  <c r="KX37" i="7"/>
  <c r="JK38" i="7"/>
  <c r="JM38" i="7"/>
  <c r="JN38" i="7"/>
  <c r="JQ38" i="7"/>
  <c r="JS38" i="7"/>
  <c r="JT38" i="7"/>
  <c r="JW38" i="7"/>
  <c r="JY38" i="7"/>
  <c r="JZ38" i="7"/>
  <c r="KC38" i="7"/>
  <c r="KE38" i="7"/>
  <c r="KF38" i="7"/>
  <c r="KI38" i="7"/>
  <c r="KK38" i="7"/>
  <c r="KL38" i="7"/>
  <c r="KQ38" i="7"/>
  <c r="KR38" i="7"/>
  <c r="KW38" i="7"/>
  <c r="KX38" i="7"/>
  <c r="JK39" i="7"/>
  <c r="JM39" i="7"/>
  <c r="JN39" i="7"/>
  <c r="JQ39" i="7"/>
  <c r="JS39" i="7"/>
  <c r="JT39" i="7"/>
  <c r="JW39" i="7"/>
  <c r="JY39" i="7"/>
  <c r="JZ39" i="7"/>
  <c r="KC39" i="7"/>
  <c r="KE39" i="7"/>
  <c r="KF39" i="7"/>
  <c r="KI39" i="7"/>
  <c r="KK39" i="7"/>
  <c r="KL39" i="7"/>
  <c r="KQ39" i="7"/>
  <c r="KR39" i="7"/>
  <c r="KW39" i="7"/>
  <c r="KX39" i="7"/>
  <c r="JK40" i="7"/>
  <c r="JM40" i="7"/>
  <c r="JN40" i="7"/>
  <c r="JQ40" i="7"/>
  <c r="JS40" i="7"/>
  <c r="JT40" i="7"/>
  <c r="JW40" i="7"/>
  <c r="JY40" i="7"/>
  <c r="JZ40" i="7"/>
  <c r="KC40" i="7"/>
  <c r="KE40" i="7"/>
  <c r="KF40" i="7"/>
  <c r="KI40" i="7"/>
  <c r="KK40" i="7"/>
  <c r="KL40" i="7"/>
  <c r="KQ40" i="7"/>
  <c r="KR40" i="7"/>
  <c r="KW40" i="7"/>
  <c r="KX40" i="7"/>
  <c r="JK41" i="7"/>
  <c r="JM41" i="7"/>
  <c r="JN41" i="7"/>
  <c r="JQ41" i="7"/>
  <c r="JS41" i="7"/>
  <c r="JT41" i="7"/>
  <c r="JW41" i="7"/>
  <c r="JY41" i="7"/>
  <c r="JZ41" i="7"/>
  <c r="KC41" i="7"/>
  <c r="KE41" i="7"/>
  <c r="KF41" i="7"/>
  <c r="KI41" i="7"/>
  <c r="KK41" i="7"/>
  <c r="KL41" i="7"/>
  <c r="KQ41" i="7"/>
  <c r="KR41" i="7"/>
  <c r="KW41" i="7"/>
  <c r="KX41" i="7"/>
  <c r="JK42" i="7"/>
  <c r="JM42" i="7"/>
  <c r="JN42" i="7"/>
  <c r="JQ42" i="7"/>
  <c r="JS42" i="7"/>
  <c r="JT42" i="7"/>
  <c r="JW42" i="7"/>
  <c r="JY42" i="7"/>
  <c r="JZ42" i="7"/>
  <c r="KC42" i="7"/>
  <c r="KE42" i="7"/>
  <c r="KF42" i="7"/>
  <c r="KI42" i="7"/>
  <c r="KK42" i="7"/>
  <c r="KL42" i="7"/>
  <c r="KQ42" i="7"/>
  <c r="KR42" i="7"/>
  <c r="KW42" i="7"/>
  <c r="KX42" i="7"/>
  <c r="JK43" i="7"/>
  <c r="JM43" i="7"/>
  <c r="JN43" i="7"/>
  <c r="JQ43" i="7"/>
  <c r="JS43" i="7"/>
  <c r="JT43" i="7"/>
  <c r="JW43" i="7"/>
  <c r="JY43" i="7"/>
  <c r="JZ43" i="7"/>
  <c r="KC43" i="7"/>
  <c r="KE43" i="7"/>
  <c r="KF43" i="7"/>
  <c r="KI43" i="7"/>
  <c r="KK43" i="7"/>
  <c r="KL43" i="7"/>
  <c r="KQ43" i="7"/>
  <c r="KR43" i="7"/>
  <c r="KW43" i="7"/>
  <c r="KX43" i="7"/>
  <c r="JK44" i="7"/>
  <c r="JM44" i="7"/>
  <c r="JN44" i="7"/>
  <c r="JQ44" i="7"/>
  <c r="JS44" i="7"/>
  <c r="JT44" i="7"/>
  <c r="JW44" i="7"/>
  <c r="JY44" i="7"/>
  <c r="JZ44" i="7"/>
  <c r="KC44" i="7"/>
  <c r="KE44" i="7"/>
  <c r="KF44" i="7"/>
  <c r="KI44" i="7"/>
  <c r="KK44" i="7"/>
  <c r="KL44" i="7"/>
  <c r="KQ44" i="7"/>
  <c r="KR44" i="7"/>
  <c r="KW44" i="7"/>
  <c r="KX44" i="7"/>
  <c r="JK45" i="7"/>
  <c r="JM45" i="7"/>
  <c r="JN45" i="7"/>
  <c r="JQ45" i="7"/>
  <c r="JS45" i="7"/>
  <c r="JT45" i="7"/>
  <c r="JW45" i="7"/>
  <c r="JY45" i="7"/>
  <c r="JZ45" i="7"/>
  <c r="KC45" i="7"/>
  <c r="KE45" i="7"/>
  <c r="KF45" i="7"/>
  <c r="KI45" i="7"/>
  <c r="KK45" i="7"/>
  <c r="KL45" i="7"/>
  <c r="KQ45" i="7"/>
  <c r="KR45" i="7"/>
  <c r="KW45" i="7"/>
  <c r="KX45" i="7"/>
  <c r="JK46" i="7"/>
  <c r="JM46" i="7"/>
  <c r="JN46" i="7"/>
  <c r="JQ46" i="7"/>
  <c r="JS46" i="7"/>
  <c r="JT46" i="7"/>
  <c r="JW46" i="7"/>
  <c r="JY46" i="7"/>
  <c r="JZ46" i="7"/>
  <c r="KC46" i="7"/>
  <c r="KE46" i="7"/>
  <c r="KF46" i="7"/>
  <c r="KI46" i="7"/>
  <c r="KK46" i="7"/>
  <c r="KL46" i="7"/>
  <c r="KQ46" i="7"/>
  <c r="KR46" i="7"/>
  <c r="KW46" i="7"/>
  <c r="KX46" i="7"/>
  <c r="JK47" i="7"/>
  <c r="JM47" i="7"/>
  <c r="JN47" i="7"/>
  <c r="JQ47" i="7"/>
  <c r="JS47" i="7"/>
  <c r="JT47" i="7"/>
  <c r="JW47" i="7"/>
  <c r="JY47" i="7"/>
  <c r="JZ47" i="7"/>
  <c r="KC47" i="7"/>
  <c r="KE47" i="7"/>
  <c r="KF47" i="7"/>
  <c r="KI47" i="7"/>
  <c r="KK47" i="7"/>
  <c r="KL47" i="7"/>
  <c r="KQ47" i="7"/>
  <c r="KR47" i="7"/>
  <c r="KW47" i="7"/>
  <c r="KX47" i="7"/>
  <c r="JK48" i="7"/>
  <c r="JM48" i="7"/>
  <c r="JN48" i="7"/>
  <c r="JQ48" i="7"/>
  <c r="JS48" i="7"/>
  <c r="JT48" i="7"/>
  <c r="JW48" i="7"/>
  <c r="JY48" i="7"/>
  <c r="JZ48" i="7"/>
  <c r="KC48" i="7"/>
  <c r="KE48" i="7"/>
  <c r="KF48" i="7"/>
  <c r="KI48" i="7"/>
  <c r="KK48" i="7"/>
  <c r="KL48" i="7"/>
  <c r="KQ48" i="7"/>
  <c r="KR48" i="7"/>
  <c r="KW48" i="7"/>
  <c r="KX48" i="7"/>
  <c r="JK49" i="7"/>
  <c r="JM49" i="7"/>
  <c r="JN49" i="7"/>
  <c r="JQ49" i="7"/>
  <c r="JS49" i="7"/>
  <c r="JT49" i="7"/>
  <c r="JW49" i="7"/>
  <c r="JY49" i="7"/>
  <c r="JZ49" i="7"/>
  <c r="KC49" i="7"/>
  <c r="KE49" i="7"/>
  <c r="KF49" i="7"/>
  <c r="KI49" i="7"/>
  <c r="KK49" i="7"/>
  <c r="KL49" i="7"/>
  <c r="KQ49" i="7"/>
  <c r="KR49" i="7"/>
  <c r="KW49" i="7"/>
  <c r="KX49" i="7"/>
  <c r="JK50" i="7"/>
  <c r="JM50" i="7"/>
  <c r="JN50" i="7"/>
  <c r="JQ50" i="7"/>
  <c r="JS50" i="7"/>
  <c r="JT50" i="7"/>
  <c r="JW50" i="7"/>
  <c r="JY50" i="7"/>
  <c r="JZ50" i="7"/>
  <c r="KC50" i="7"/>
  <c r="KE50" i="7"/>
  <c r="KF50" i="7"/>
  <c r="KI50" i="7"/>
  <c r="KK50" i="7"/>
  <c r="KL50" i="7"/>
  <c r="KQ50" i="7"/>
  <c r="KR50" i="7"/>
  <c r="KW50" i="7"/>
  <c r="KX50" i="7"/>
  <c r="JK51" i="7"/>
  <c r="JM51" i="7"/>
  <c r="JN51" i="7"/>
  <c r="JQ51" i="7"/>
  <c r="JS51" i="7"/>
  <c r="JT51" i="7"/>
  <c r="JW51" i="7"/>
  <c r="JY51" i="7"/>
  <c r="JZ51" i="7"/>
  <c r="KC51" i="7"/>
  <c r="KE51" i="7"/>
  <c r="KF51" i="7"/>
  <c r="KI51" i="7"/>
  <c r="KK51" i="7"/>
  <c r="KL51" i="7"/>
  <c r="KQ51" i="7"/>
  <c r="KR51" i="7"/>
  <c r="KW51" i="7"/>
  <c r="KX51" i="7"/>
  <c r="JK52" i="7"/>
  <c r="JM52" i="7"/>
  <c r="JN52" i="7"/>
  <c r="JQ52" i="7"/>
  <c r="JS52" i="7"/>
  <c r="JT52" i="7"/>
  <c r="JW52" i="7"/>
  <c r="JY52" i="7"/>
  <c r="JZ52" i="7"/>
  <c r="KC52" i="7"/>
  <c r="KE52" i="7"/>
  <c r="KF52" i="7"/>
  <c r="KI52" i="7"/>
  <c r="KK52" i="7"/>
  <c r="KL52" i="7"/>
  <c r="KQ52" i="7"/>
  <c r="KR52" i="7"/>
  <c r="KW52" i="7"/>
  <c r="KX52" i="7"/>
  <c r="JK53" i="7"/>
  <c r="JM53" i="7"/>
  <c r="JN53" i="7"/>
  <c r="JQ53" i="7"/>
  <c r="JS53" i="7"/>
  <c r="JT53" i="7"/>
  <c r="JW53" i="7"/>
  <c r="JY53" i="7"/>
  <c r="JZ53" i="7"/>
  <c r="KC53" i="7"/>
  <c r="KE53" i="7"/>
  <c r="KF53" i="7"/>
  <c r="KI53" i="7"/>
  <c r="KK53" i="7"/>
  <c r="KL53" i="7"/>
  <c r="KQ53" i="7"/>
  <c r="KR53" i="7"/>
  <c r="KW53" i="7"/>
  <c r="KX53" i="7"/>
  <c r="JK54" i="7"/>
  <c r="JM54" i="7"/>
  <c r="JN54" i="7"/>
  <c r="JQ54" i="7"/>
  <c r="JS54" i="7"/>
  <c r="JT54" i="7"/>
  <c r="JW54" i="7"/>
  <c r="JY54" i="7"/>
  <c r="JZ54" i="7"/>
  <c r="KC54" i="7"/>
  <c r="KE54" i="7"/>
  <c r="KF54" i="7"/>
  <c r="KI54" i="7"/>
  <c r="KK54" i="7"/>
  <c r="KL54" i="7"/>
  <c r="KQ54" i="7"/>
  <c r="KR54" i="7"/>
  <c r="KW54" i="7"/>
  <c r="KX54" i="7"/>
  <c r="JK55" i="7"/>
  <c r="JM55" i="7"/>
  <c r="JN55" i="7"/>
  <c r="JQ55" i="7"/>
  <c r="JS55" i="7"/>
  <c r="JT55" i="7"/>
  <c r="JW55" i="7"/>
  <c r="JY55" i="7"/>
  <c r="JZ55" i="7"/>
  <c r="KC55" i="7"/>
  <c r="KE55" i="7"/>
  <c r="KF55" i="7"/>
  <c r="KI55" i="7"/>
  <c r="KK55" i="7"/>
  <c r="KL55" i="7"/>
  <c r="KQ55" i="7"/>
  <c r="KR55" i="7"/>
  <c r="KW55" i="7"/>
  <c r="KX55" i="7"/>
  <c r="JK56" i="7"/>
  <c r="JM56" i="7"/>
  <c r="JN56" i="7"/>
  <c r="JQ56" i="7"/>
  <c r="JS56" i="7"/>
  <c r="JT56" i="7"/>
  <c r="JW56" i="7"/>
  <c r="JY56" i="7"/>
  <c r="JZ56" i="7"/>
  <c r="KC56" i="7"/>
  <c r="KE56" i="7"/>
  <c r="KF56" i="7"/>
  <c r="KI56" i="7"/>
  <c r="KK56" i="7"/>
  <c r="KL56" i="7"/>
  <c r="KQ56" i="7"/>
  <c r="KR56" i="7"/>
  <c r="KW56" i="7"/>
  <c r="KX56" i="7"/>
  <c r="JK57" i="7"/>
  <c r="JM57" i="7"/>
  <c r="JN57" i="7"/>
  <c r="JQ57" i="7"/>
  <c r="JS57" i="7"/>
  <c r="JT57" i="7"/>
  <c r="JW57" i="7"/>
  <c r="JY57" i="7"/>
  <c r="JZ57" i="7"/>
  <c r="KC57" i="7"/>
  <c r="KE57" i="7"/>
  <c r="KF57" i="7"/>
  <c r="KI57" i="7"/>
  <c r="KK57" i="7"/>
  <c r="KL57" i="7"/>
  <c r="KQ57" i="7"/>
  <c r="KR57" i="7"/>
  <c r="KW57" i="7"/>
  <c r="KX57" i="7"/>
  <c r="JK58" i="7"/>
  <c r="JM58" i="7"/>
  <c r="JN58" i="7"/>
  <c r="JQ58" i="7"/>
  <c r="JS58" i="7"/>
  <c r="JT58" i="7"/>
  <c r="JW58" i="7"/>
  <c r="JY58" i="7"/>
  <c r="JZ58" i="7"/>
  <c r="KC58" i="7"/>
  <c r="KE58" i="7"/>
  <c r="KF58" i="7"/>
  <c r="KI58" i="7"/>
  <c r="KK58" i="7"/>
  <c r="KL58" i="7"/>
  <c r="KQ58" i="7"/>
  <c r="KR58" i="7"/>
  <c r="KW58" i="7"/>
  <c r="KX58" i="7"/>
  <c r="JK59" i="7"/>
  <c r="JM59" i="7"/>
  <c r="JN59" i="7"/>
  <c r="JQ59" i="7"/>
  <c r="JS59" i="7"/>
  <c r="JT59" i="7"/>
  <c r="JW59" i="7"/>
  <c r="JY59" i="7"/>
  <c r="JZ59" i="7"/>
  <c r="KC59" i="7"/>
  <c r="KE59" i="7"/>
  <c r="KF59" i="7"/>
  <c r="KI59" i="7"/>
  <c r="KK59" i="7"/>
  <c r="KL59" i="7"/>
  <c r="KQ59" i="7"/>
  <c r="KR59" i="7"/>
  <c r="KW59" i="7"/>
  <c r="KX59" i="7"/>
  <c r="JK60" i="7"/>
  <c r="JM60" i="7"/>
  <c r="JN60" i="7"/>
  <c r="JQ60" i="7"/>
  <c r="JS60" i="7"/>
  <c r="JT60" i="7"/>
  <c r="JW60" i="7"/>
  <c r="JY60" i="7"/>
  <c r="JZ60" i="7"/>
  <c r="KC60" i="7"/>
  <c r="KE60" i="7"/>
  <c r="KF60" i="7"/>
  <c r="KI60" i="7"/>
  <c r="KK60" i="7"/>
  <c r="KL60" i="7"/>
  <c r="KQ60" i="7"/>
  <c r="KR60" i="7"/>
  <c r="KW60" i="7"/>
  <c r="KX60" i="7"/>
  <c r="JK61" i="7"/>
  <c r="JM61" i="7"/>
  <c r="JN61" i="7"/>
  <c r="JQ61" i="7"/>
  <c r="JS61" i="7"/>
  <c r="JT61" i="7"/>
  <c r="JW61" i="7"/>
  <c r="JY61" i="7"/>
  <c r="JZ61" i="7"/>
  <c r="KC61" i="7"/>
  <c r="KE61" i="7"/>
  <c r="KF61" i="7"/>
  <c r="KI61" i="7"/>
  <c r="KK61" i="7"/>
  <c r="KL61" i="7"/>
  <c r="KQ61" i="7"/>
  <c r="KR61" i="7"/>
  <c r="KW61" i="7"/>
  <c r="KX61" i="7"/>
  <c r="JK62" i="7"/>
  <c r="JM62" i="7"/>
  <c r="JN62" i="7"/>
  <c r="JQ62" i="7"/>
  <c r="JS62" i="7"/>
  <c r="JT62" i="7"/>
  <c r="JW62" i="7"/>
  <c r="JY62" i="7"/>
  <c r="JZ62" i="7"/>
  <c r="KC62" i="7"/>
  <c r="KE62" i="7"/>
  <c r="KF62" i="7"/>
  <c r="KI62" i="7"/>
  <c r="KK62" i="7"/>
  <c r="KL62" i="7"/>
  <c r="KQ62" i="7"/>
  <c r="KR62" i="7"/>
  <c r="KW62" i="7"/>
  <c r="KX62" i="7"/>
  <c r="JK63" i="7"/>
  <c r="JM63" i="7"/>
  <c r="JN63" i="7"/>
  <c r="JQ63" i="7"/>
  <c r="JS63" i="7"/>
  <c r="JT63" i="7"/>
  <c r="JW63" i="7"/>
  <c r="JY63" i="7"/>
  <c r="JZ63" i="7"/>
  <c r="KC63" i="7"/>
  <c r="KE63" i="7"/>
  <c r="KF63" i="7"/>
  <c r="KI63" i="7"/>
  <c r="KK63" i="7"/>
  <c r="KL63" i="7"/>
  <c r="KQ63" i="7"/>
  <c r="KR63" i="7"/>
  <c r="KW63" i="7"/>
  <c r="KX63" i="7"/>
  <c r="JK64" i="7"/>
  <c r="JM64" i="7"/>
  <c r="JN64" i="7"/>
  <c r="JQ64" i="7"/>
  <c r="JS64" i="7"/>
  <c r="JT64" i="7"/>
  <c r="JW64" i="7"/>
  <c r="JY64" i="7"/>
  <c r="JZ64" i="7"/>
  <c r="KC64" i="7"/>
  <c r="KE64" i="7"/>
  <c r="KF64" i="7"/>
  <c r="KI64" i="7"/>
  <c r="KK64" i="7"/>
  <c r="KL64" i="7"/>
  <c r="KQ64" i="7"/>
  <c r="KR64" i="7"/>
  <c r="KW64" i="7"/>
  <c r="KX64" i="7"/>
  <c r="JK65" i="7"/>
  <c r="JM65" i="7"/>
  <c r="JN65" i="7"/>
  <c r="JQ65" i="7"/>
  <c r="JS65" i="7"/>
  <c r="JT65" i="7"/>
  <c r="JW65" i="7"/>
  <c r="JY65" i="7"/>
  <c r="JZ65" i="7"/>
  <c r="KC65" i="7"/>
  <c r="KE65" i="7"/>
  <c r="KF65" i="7"/>
  <c r="KI65" i="7"/>
  <c r="KK65" i="7"/>
  <c r="KL65" i="7"/>
  <c r="KQ65" i="7"/>
  <c r="KR65" i="7"/>
  <c r="KW65" i="7"/>
  <c r="KX65" i="7"/>
  <c r="JK66" i="7"/>
  <c r="JM66" i="7"/>
  <c r="JN66" i="7"/>
  <c r="JQ66" i="7"/>
  <c r="JS66" i="7"/>
  <c r="JT66" i="7"/>
  <c r="JW66" i="7"/>
  <c r="JY66" i="7"/>
  <c r="JZ66" i="7"/>
  <c r="KC66" i="7"/>
  <c r="KE66" i="7"/>
  <c r="KF66" i="7"/>
  <c r="KI66" i="7"/>
  <c r="KK66" i="7"/>
  <c r="KL66" i="7"/>
  <c r="KQ66" i="7"/>
  <c r="KR66" i="7"/>
  <c r="KW66" i="7"/>
  <c r="KX66" i="7"/>
  <c r="JK67" i="7"/>
  <c r="JM67" i="7"/>
  <c r="JN67" i="7"/>
  <c r="JQ67" i="7"/>
  <c r="JS67" i="7"/>
  <c r="JT67" i="7"/>
  <c r="JW67" i="7"/>
  <c r="JY67" i="7"/>
  <c r="JZ67" i="7"/>
  <c r="KC67" i="7"/>
  <c r="KE67" i="7"/>
  <c r="KF67" i="7"/>
  <c r="KI67" i="7"/>
  <c r="KK67" i="7"/>
  <c r="KL67" i="7"/>
  <c r="KQ67" i="7"/>
  <c r="KR67" i="7"/>
  <c r="KW67" i="7"/>
  <c r="KX67" i="7"/>
  <c r="JK68" i="7"/>
  <c r="JM68" i="7"/>
  <c r="JN68" i="7"/>
  <c r="JQ68" i="7"/>
  <c r="JS68" i="7"/>
  <c r="JT68" i="7"/>
  <c r="JW68" i="7"/>
  <c r="JY68" i="7"/>
  <c r="JZ68" i="7"/>
  <c r="KC68" i="7"/>
  <c r="KE68" i="7"/>
  <c r="KF68" i="7"/>
  <c r="KI68" i="7"/>
  <c r="KK68" i="7"/>
  <c r="KL68" i="7"/>
  <c r="KQ68" i="7"/>
  <c r="KR68" i="7"/>
  <c r="KW68" i="7"/>
  <c r="KX68" i="7"/>
  <c r="JK69" i="7"/>
  <c r="JM69" i="7"/>
  <c r="JN69" i="7"/>
  <c r="JQ69" i="7"/>
  <c r="JS69" i="7"/>
  <c r="JT69" i="7"/>
  <c r="JW69" i="7"/>
  <c r="JY69" i="7"/>
  <c r="JZ69" i="7"/>
  <c r="KC69" i="7"/>
  <c r="KE69" i="7"/>
  <c r="KF69" i="7"/>
  <c r="KI69" i="7"/>
  <c r="KK69" i="7"/>
  <c r="KL69" i="7"/>
  <c r="KQ69" i="7"/>
  <c r="KR69" i="7"/>
  <c r="KW69" i="7"/>
  <c r="KX69" i="7"/>
  <c r="JK70" i="7"/>
  <c r="JM70" i="7"/>
  <c r="JN70" i="7"/>
  <c r="JQ70" i="7"/>
  <c r="JS70" i="7"/>
  <c r="JT70" i="7"/>
  <c r="JW70" i="7"/>
  <c r="JY70" i="7"/>
  <c r="JZ70" i="7"/>
  <c r="KC70" i="7"/>
  <c r="KE70" i="7"/>
  <c r="KF70" i="7"/>
  <c r="KI70" i="7"/>
  <c r="KK70" i="7"/>
  <c r="KL70" i="7"/>
  <c r="KQ70" i="7"/>
  <c r="KR70" i="7"/>
  <c r="KW70" i="7"/>
  <c r="KX70" i="7"/>
  <c r="JK71" i="7"/>
  <c r="JM71" i="7"/>
  <c r="JN71" i="7"/>
  <c r="JQ71" i="7"/>
  <c r="JS71" i="7"/>
  <c r="JT71" i="7"/>
  <c r="JW71" i="7"/>
  <c r="JY71" i="7"/>
  <c r="JZ71" i="7"/>
  <c r="KC71" i="7"/>
  <c r="KE71" i="7"/>
  <c r="KF71" i="7"/>
  <c r="KI71" i="7"/>
  <c r="KK71" i="7"/>
  <c r="KL71" i="7"/>
  <c r="KQ71" i="7"/>
  <c r="KR71" i="7"/>
  <c r="KW71" i="7"/>
  <c r="KX71" i="7"/>
  <c r="KX5" i="7"/>
  <c r="JK5" i="7"/>
  <c r="JQ5" i="7"/>
  <c r="KF5" i="7"/>
  <c r="KE5" i="7"/>
  <c r="KC5" i="7"/>
  <c r="JY5" i="7"/>
  <c r="JW5" i="7"/>
  <c r="JT5" i="7"/>
  <c r="JS5" i="7"/>
  <c r="JM5" i="7"/>
  <c r="JN5" i="7"/>
  <c r="HZ6" i="7"/>
  <c r="IB6" i="7"/>
  <c r="IC6" i="7"/>
  <c r="IF6" i="7"/>
  <c r="IH6" i="7"/>
  <c r="II6" i="7"/>
  <c r="IL6" i="7"/>
  <c r="IN6" i="7"/>
  <c r="IO6" i="7"/>
  <c r="IR6" i="7"/>
  <c r="IT6" i="7"/>
  <c r="IU6" i="7"/>
  <c r="IX6" i="7"/>
  <c r="IZ6" i="7"/>
  <c r="JA6" i="7"/>
  <c r="JD6" i="7"/>
  <c r="JF6" i="7"/>
  <c r="JG6" i="7"/>
  <c r="HZ7" i="7"/>
  <c r="IB7" i="7"/>
  <c r="IC7" i="7"/>
  <c r="IF7" i="7"/>
  <c r="IH7" i="7"/>
  <c r="II7" i="7"/>
  <c r="IL7" i="7"/>
  <c r="IN7" i="7"/>
  <c r="IO7" i="7"/>
  <c r="IR7" i="7"/>
  <c r="IT7" i="7"/>
  <c r="IU7" i="7"/>
  <c r="IX7" i="7"/>
  <c r="IZ7" i="7"/>
  <c r="JA7" i="7"/>
  <c r="JD7" i="7"/>
  <c r="JF7" i="7"/>
  <c r="JG7" i="7"/>
  <c r="HZ8" i="7"/>
  <c r="IB8" i="7"/>
  <c r="IC8" i="7"/>
  <c r="IF8" i="7"/>
  <c r="IH8" i="7"/>
  <c r="II8" i="7"/>
  <c r="IL8" i="7"/>
  <c r="IN8" i="7"/>
  <c r="IO8" i="7"/>
  <c r="IR8" i="7"/>
  <c r="IT8" i="7"/>
  <c r="IU8" i="7"/>
  <c r="IX8" i="7"/>
  <c r="IZ8" i="7"/>
  <c r="JA8" i="7"/>
  <c r="JD8" i="7"/>
  <c r="JF8" i="7"/>
  <c r="JG8" i="7"/>
  <c r="HZ9" i="7"/>
  <c r="IB9" i="7"/>
  <c r="IC9" i="7"/>
  <c r="IF9" i="7"/>
  <c r="IH9" i="7"/>
  <c r="II9" i="7"/>
  <c r="IL9" i="7"/>
  <c r="IN9" i="7"/>
  <c r="IO9" i="7"/>
  <c r="IR9" i="7"/>
  <c r="IT9" i="7"/>
  <c r="IU9" i="7"/>
  <c r="IX9" i="7"/>
  <c r="IZ9" i="7"/>
  <c r="JA9" i="7"/>
  <c r="JD9" i="7"/>
  <c r="JF9" i="7"/>
  <c r="JG9" i="7"/>
  <c r="HZ10" i="7"/>
  <c r="IB10" i="7"/>
  <c r="IC10" i="7"/>
  <c r="IF10" i="7"/>
  <c r="IH10" i="7"/>
  <c r="II10" i="7"/>
  <c r="IL10" i="7"/>
  <c r="IN10" i="7"/>
  <c r="IO10" i="7"/>
  <c r="IR10" i="7"/>
  <c r="IT10" i="7"/>
  <c r="IU10" i="7"/>
  <c r="IX10" i="7"/>
  <c r="IZ10" i="7"/>
  <c r="JA10" i="7"/>
  <c r="JD10" i="7"/>
  <c r="JF10" i="7"/>
  <c r="JG10" i="7"/>
  <c r="HZ11" i="7"/>
  <c r="IB11" i="7"/>
  <c r="IC11" i="7"/>
  <c r="IF11" i="7"/>
  <c r="IH11" i="7"/>
  <c r="II11" i="7"/>
  <c r="IL11" i="7"/>
  <c r="IN11" i="7"/>
  <c r="IO11" i="7"/>
  <c r="IR11" i="7"/>
  <c r="IT11" i="7"/>
  <c r="IU11" i="7"/>
  <c r="IX11" i="7"/>
  <c r="IZ11" i="7"/>
  <c r="JA11" i="7"/>
  <c r="JD11" i="7"/>
  <c r="JF11" i="7"/>
  <c r="JG11" i="7"/>
  <c r="HZ12" i="7"/>
  <c r="IB12" i="7"/>
  <c r="IC12" i="7"/>
  <c r="IF12" i="7"/>
  <c r="IH12" i="7"/>
  <c r="II12" i="7"/>
  <c r="IL12" i="7"/>
  <c r="IN12" i="7"/>
  <c r="IO12" i="7"/>
  <c r="IR12" i="7"/>
  <c r="IT12" i="7"/>
  <c r="IU12" i="7"/>
  <c r="IX12" i="7"/>
  <c r="IZ12" i="7"/>
  <c r="JA12" i="7"/>
  <c r="JD12" i="7"/>
  <c r="JF12" i="7"/>
  <c r="JG12" i="7"/>
  <c r="HZ13" i="7"/>
  <c r="IB13" i="7"/>
  <c r="IC13" i="7"/>
  <c r="IF13" i="7"/>
  <c r="IH13" i="7"/>
  <c r="II13" i="7"/>
  <c r="IL13" i="7"/>
  <c r="IN13" i="7"/>
  <c r="IO13" i="7"/>
  <c r="IR13" i="7"/>
  <c r="IT13" i="7"/>
  <c r="IU13" i="7"/>
  <c r="IX13" i="7"/>
  <c r="IZ13" i="7"/>
  <c r="JA13" i="7"/>
  <c r="JD13" i="7"/>
  <c r="JF13" i="7"/>
  <c r="JG13" i="7"/>
  <c r="HZ14" i="7"/>
  <c r="IB14" i="7"/>
  <c r="IC14" i="7"/>
  <c r="IF14" i="7"/>
  <c r="IH14" i="7"/>
  <c r="II14" i="7"/>
  <c r="IL14" i="7"/>
  <c r="IN14" i="7"/>
  <c r="IO14" i="7"/>
  <c r="IR14" i="7"/>
  <c r="IT14" i="7"/>
  <c r="IU14" i="7"/>
  <c r="IX14" i="7"/>
  <c r="IZ14" i="7"/>
  <c r="JA14" i="7"/>
  <c r="JD14" i="7"/>
  <c r="JF14" i="7"/>
  <c r="JG14" i="7"/>
  <c r="HZ15" i="7"/>
  <c r="IB15" i="7"/>
  <c r="IC15" i="7"/>
  <c r="IF15" i="7"/>
  <c r="IH15" i="7"/>
  <c r="II15" i="7"/>
  <c r="IL15" i="7"/>
  <c r="IN15" i="7"/>
  <c r="IO15" i="7"/>
  <c r="IR15" i="7"/>
  <c r="IT15" i="7"/>
  <c r="IU15" i="7"/>
  <c r="IX15" i="7"/>
  <c r="IZ15" i="7"/>
  <c r="JA15" i="7"/>
  <c r="JD15" i="7"/>
  <c r="JF15" i="7"/>
  <c r="JG15" i="7"/>
  <c r="HZ16" i="7"/>
  <c r="IB16" i="7"/>
  <c r="IC16" i="7"/>
  <c r="IF16" i="7"/>
  <c r="IH16" i="7"/>
  <c r="II16" i="7"/>
  <c r="IL16" i="7"/>
  <c r="IN16" i="7"/>
  <c r="IO16" i="7"/>
  <c r="IR16" i="7"/>
  <c r="IT16" i="7"/>
  <c r="IU16" i="7"/>
  <c r="IX16" i="7"/>
  <c r="IZ16" i="7"/>
  <c r="JA16" i="7"/>
  <c r="JD16" i="7"/>
  <c r="JF16" i="7"/>
  <c r="JG16" i="7"/>
  <c r="HZ17" i="7"/>
  <c r="IB17" i="7"/>
  <c r="IC17" i="7"/>
  <c r="IF17" i="7"/>
  <c r="IH17" i="7"/>
  <c r="II17" i="7"/>
  <c r="IL17" i="7"/>
  <c r="IN17" i="7"/>
  <c r="IO17" i="7"/>
  <c r="IR17" i="7"/>
  <c r="IT17" i="7"/>
  <c r="IU17" i="7"/>
  <c r="IX17" i="7"/>
  <c r="IZ17" i="7"/>
  <c r="JA17" i="7"/>
  <c r="JD17" i="7"/>
  <c r="JF17" i="7"/>
  <c r="JG17" i="7"/>
  <c r="HZ18" i="7"/>
  <c r="IB18" i="7"/>
  <c r="IC18" i="7"/>
  <c r="IF18" i="7"/>
  <c r="IH18" i="7"/>
  <c r="II18" i="7"/>
  <c r="IL18" i="7"/>
  <c r="IN18" i="7"/>
  <c r="IO18" i="7"/>
  <c r="IR18" i="7"/>
  <c r="IT18" i="7"/>
  <c r="IU18" i="7"/>
  <c r="IX18" i="7"/>
  <c r="IZ18" i="7"/>
  <c r="JA18" i="7"/>
  <c r="JD18" i="7"/>
  <c r="JF18" i="7"/>
  <c r="JG18" i="7"/>
  <c r="HZ19" i="7"/>
  <c r="IB19" i="7"/>
  <c r="IC19" i="7"/>
  <c r="IF19" i="7"/>
  <c r="IH19" i="7"/>
  <c r="II19" i="7"/>
  <c r="IL19" i="7"/>
  <c r="IN19" i="7"/>
  <c r="IO19" i="7"/>
  <c r="IR19" i="7"/>
  <c r="IT19" i="7"/>
  <c r="IU19" i="7"/>
  <c r="IX19" i="7"/>
  <c r="IZ19" i="7"/>
  <c r="JA19" i="7"/>
  <c r="JD19" i="7"/>
  <c r="JF19" i="7"/>
  <c r="JG19" i="7"/>
  <c r="HZ20" i="7"/>
  <c r="IB20" i="7"/>
  <c r="IC20" i="7"/>
  <c r="IF20" i="7"/>
  <c r="IH20" i="7"/>
  <c r="II20" i="7"/>
  <c r="IL20" i="7"/>
  <c r="IN20" i="7"/>
  <c r="IO20" i="7"/>
  <c r="IR20" i="7"/>
  <c r="IT20" i="7"/>
  <c r="IU20" i="7"/>
  <c r="IX20" i="7"/>
  <c r="IZ20" i="7"/>
  <c r="JA20" i="7"/>
  <c r="JD20" i="7"/>
  <c r="JF20" i="7"/>
  <c r="JG20" i="7"/>
  <c r="HZ21" i="7"/>
  <c r="IB21" i="7"/>
  <c r="IC21" i="7"/>
  <c r="IF21" i="7"/>
  <c r="IH21" i="7"/>
  <c r="II21" i="7"/>
  <c r="IL21" i="7"/>
  <c r="IN21" i="7"/>
  <c r="IO21" i="7"/>
  <c r="IR21" i="7"/>
  <c r="IT21" i="7"/>
  <c r="IU21" i="7"/>
  <c r="IX21" i="7"/>
  <c r="IZ21" i="7"/>
  <c r="JA21" i="7"/>
  <c r="JD21" i="7"/>
  <c r="JF21" i="7"/>
  <c r="JG21" i="7"/>
  <c r="HZ22" i="7"/>
  <c r="IB22" i="7"/>
  <c r="IC22" i="7"/>
  <c r="IF22" i="7"/>
  <c r="IH22" i="7"/>
  <c r="II22" i="7"/>
  <c r="IL22" i="7"/>
  <c r="IN22" i="7"/>
  <c r="IO22" i="7"/>
  <c r="IR22" i="7"/>
  <c r="IT22" i="7"/>
  <c r="IU22" i="7"/>
  <c r="IX22" i="7"/>
  <c r="IZ22" i="7"/>
  <c r="JA22" i="7"/>
  <c r="JD22" i="7"/>
  <c r="JF22" i="7"/>
  <c r="JG22" i="7"/>
  <c r="HZ23" i="7"/>
  <c r="IB23" i="7"/>
  <c r="IC23" i="7"/>
  <c r="IF23" i="7"/>
  <c r="IH23" i="7"/>
  <c r="II23" i="7"/>
  <c r="IL23" i="7"/>
  <c r="IN23" i="7"/>
  <c r="IO23" i="7"/>
  <c r="IR23" i="7"/>
  <c r="IT23" i="7"/>
  <c r="IU23" i="7"/>
  <c r="IX23" i="7"/>
  <c r="IZ23" i="7"/>
  <c r="JA23" i="7"/>
  <c r="JD23" i="7"/>
  <c r="JF23" i="7"/>
  <c r="JG23" i="7"/>
  <c r="HZ24" i="7"/>
  <c r="IB24" i="7"/>
  <c r="IC24" i="7"/>
  <c r="IF24" i="7"/>
  <c r="IH24" i="7"/>
  <c r="II24" i="7"/>
  <c r="IL24" i="7"/>
  <c r="IN24" i="7"/>
  <c r="IO24" i="7"/>
  <c r="IR24" i="7"/>
  <c r="IT24" i="7"/>
  <c r="IU24" i="7"/>
  <c r="IX24" i="7"/>
  <c r="IZ24" i="7"/>
  <c r="JA24" i="7"/>
  <c r="JD24" i="7"/>
  <c r="JF24" i="7"/>
  <c r="JG24" i="7"/>
  <c r="HZ25" i="7"/>
  <c r="IB25" i="7"/>
  <c r="IC25" i="7"/>
  <c r="IF25" i="7"/>
  <c r="IH25" i="7"/>
  <c r="II25" i="7"/>
  <c r="IL25" i="7"/>
  <c r="IN25" i="7"/>
  <c r="IO25" i="7"/>
  <c r="IR25" i="7"/>
  <c r="IT25" i="7"/>
  <c r="IU25" i="7"/>
  <c r="IX25" i="7"/>
  <c r="IZ25" i="7"/>
  <c r="JA25" i="7"/>
  <c r="JD25" i="7"/>
  <c r="JF25" i="7"/>
  <c r="JG25" i="7"/>
  <c r="HZ26" i="7"/>
  <c r="IB26" i="7"/>
  <c r="IC26" i="7"/>
  <c r="IF26" i="7"/>
  <c r="IH26" i="7"/>
  <c r="II26" i="7"/>
  <c r="IL26" i="7"/>
  <c r="IN26" i="7"/>
  <c r="IO26" i="7"/>
  <c r="IR26" i="7"/>
  <c r="IT26" i="7"/>
  <c r="IU26" i="7"/>
  <c r="IX26" i="7"/>
  <c r="IZ26" i="7"/>
  <c r="JA26" i="7"/>
  <c r="JD26" i="7"/>
  <c r="JF26" i="7"/>
  <c r="JG26" i="7"/>
  <c r="HZ27" i="7"/>
  <c r="IB27" i="7"/>
  <c r="IC27" i="7"/>
  <c r="IF27" i="7"/>
  <c r="IH27" i="7"/>
  <c r="II27" i="7"/>
  <c r="IL27" i="7"/>
  <c r="IN27" i="7"/>
  <c r="IO27" i="7"/>
  <c r="IR27" i="7"/>
  <c r="IT27" i="7"/>
  <c r="IU27" i="7"/>
  <c r="IX27" i="7"/>
  <c r="IZ27" i="7"/>
  <c r="JA27" i="7"/>
  <c r="JD27" i="7"/>
  <c r="JF27" i="7"/>
  <c r="JG27" i="7"/>
  <c r="HZ28" i="7"/>
  <c r="IB28" i="7"/>
  <c r="IC28" i="7"/>
  <c r="IF28" i="7"/>
  <c r="IH28" i="7"/>
  <c r="II28" i="7"/>
  <c r="IL28" i="7"/>
  <c r="IN28" i="7"/>
  <c r="IO28" i="7"/>
  <c r="IR28" i="7"/>
  <c r="IT28" i="7"/>
  <c r="IU28" i="7"/>
  <c r="IX28" i="7"/>
  <c r="IZ28" i="7"/>
  <c r="JA28" i="7"/>
  <c r="JD28" i="7"/>
  <c r="JF28" i="7"/>
  <c r="JG28" i="7"/>
  <c r="HZ29" i="7"/>
  <c r="IB29" i="7"/>
  <c r="IC29" i="7"/>
  <c r="IF29" i="7"/>
  <c r="IH29" i="7"/>
  <c r="II29" i="7"/>
  <c r="IL29" i="7"/>
  <c r="IN29" i="7"/>
  <c r="IO29" i="7"/>
  <c r="IR29" i="7"/>
  <c r="IT29" i="7"/>
  <c r="IU29" i="7"/>
  <c r="IX29" i="7"/>
  <c r="IZ29" i="7"/>
  <c r="JA29" i="7"/>
  <c r="JD29" i="7"/>
  <c r="JF29" i="7"/>
  <c r="JG29" i="7"/>
  <c r="HZ30" i="7"/>
  <c r="IB30" i="7"/>
  <c r="IC30" i="7"/>
  <c r="IF30" i="7"/>
  <c r="IH30" i="7"/>
  <c r="II30" i="7"/>
  <c r="IL30" i="7"/>
  <c r="IN30" i="7"/>
  <c r="IO30" i="7"/>
  <c r="IR30" i="7"/>
  <c r="IT30" i="7"/>
  <c r="IU30" i="7"/>
  <c r="IX30" i="7"/>
  <c r="IZ30" i="7"/>
  <c r="JA30" i="7"/>
  <c r="JD30" i="7"/>
  <c r="JF30" i="7"/>
  <c r="JG30" i="7"/>
  <c r="HZ31" i="7"/>
  <c r="IB31" i="7"/>
  <c r="IC31" i="7"/>
  <c r="IF31" i="7"/>
  <c r="IH31" i="7"/>
  <c r="II31" i="7"/>
  <c r="IL31" i="7"/>
  <c r="IN31" i="7"/>
  <c r="IO31" i="7"/>
  <c r="IR31" i="7"/>
  <c r="IT31" i="7"/>
  <c r="IU31" i="7"/>
  <c r="IX31" i="7"/>
  <c r="IZ31" i="7"/>
  <c r="JA31" i="7"/>
  <c r="JD31" i="7"/>
  <c r="JF31" i="7"/>
  <c r="JG31" i="7"/>
  <c r="HZ32" i="7"/>
  <c r="IB32" i="7"/>
  <c r="IC32" i="7"/>
  <c r="IF32" i="7"/>
  <c r="IH32" i="7"/>
  <c r="II32" i="7"/>
  <c r="IL32" i="7"/>
  <c r="IN32" i="7"/>
  <c r="IO32" i="7"/>
  <c r="IR32" i="7"/>
  <c r="IT32" i="7"/>
  <c r="IU32" i="7"/>
  <c r="IX32" i="7"/>
  <c r="IZ32" i="7"/>
  <c r="JA32" i="7"/>
  <c r="JD32" i="7"/>
  <c r="JF32" i="7"/>
  <c r="JG32" i="7"/>
  <c r="HZ33" i="7"/>
  <c r="IB33" i="7"/>
  <c r="IC33" i="7"/>
  <c r="IF33" i="7"/>
  <c r="IH33" i="7"/>
  <c r="II33" i="7"/>
  <c r="IL33" i="7"/>
  <c r="IN33" i="7"/>
  <c r="IO33" i="7"/>
  <c r="IR33" i="7"/>
  <c r="IT33" i="7"/>
  <c r="IU33" i="7"/>
  <c r="IX33" i="7"/>
  <c r="IZ33" i="7"/>
  <c r="JA33" i="7"/>
  <c r="JD33" i="7"/>
  <c r="JF33" i="7"/>
  <c r="JG33" i="7"/>
  <c r="HZ34" i="7"/>
  <c r="IB34" i="7"/>
  <c r="IC34" i="7"/>
  <c r="IF34" i="7"/>
  <c r="IH34" i="7"/>
  <c r="II34" i="7"/>
  <c r="IL34" i="7"/>
  <c r="IN34" i="7"/>
  <c r="IO34" i="7"/>
  <c r="IR34" i="7"/>
  <c r="IT34" i="7"/>
  <c r="IU34" i="7"/>
  <c r="IX34" i="7"/>
  <c r="IZ34" i="7"/>
  <c r="JA34" i="7"/>
  <c r="JD34" i="7"/>
  <c r="JF34" i="7"/>
  <c r="JG34" i="7"/>
  <c r="HZ35" i="7"/>
  <c r="IB35" i="7"/>
  <c r="IC35" i="7"/>
  <c r="IF35" i="7"/>
  <c r="IH35" i="7"/>
  <c r="II35" i="7"/>
  <c r="IL35" i="7"/>
  <c r="IN35" i="7"/>
  <c r="IO35" i="7"/>
  <c r="IR35" i="7"/>
  <c r="IT35" i="7"/>
  <c r="IU35" i="7"/>
  <c r="IX35" i="7"/>
  <c r="IZ35" i="7"/>
  <c r="JA35" i="7"/>
  <c r="JD35" i="7"/>
  <c r="JF35" i="7"/>
  <c r="JG35" i="7"/>
  <c r="HZ36" i="7"/>
  <c r="IB36" i="7"/>
  <c r="IC36" i="7"/>
  <c r="IF36" i="7"/>
  <c r="IH36" i="7"/>
  <c r="II36" i="7"/>
  <c r="IL36" i="7"/>
  <c r="IN36" i="7"/>
  <c r="IO36" i="7"/>
  <c r="IR36" i="7"/>
  <c r="IT36" i="7"/>
  <c r="IU36" i="7"/>
  <c r="IX36" i="7"/>
  <c r="IZ36" i="7"/>
  <c r="JA36" i="7"/>
  <c r="JD36" i="7"/>
  <c r="JF36" i="7"/>
  <c r="JG36" i="7"/>
  <c r="HZ37" i="7"/>
  <c r="IB37" i="7"/>
  <c r="IC37" i="7"/>
  <c r="IF37" i="7"/>
  <c r="IH37" i="7"/>
  <c r="II37" i="7"/>
  <c r="IL37" i="7"/>
  <c r="IN37" i="7"/>
  <c r="IO37" i="7"/>
  <c r="IR37" i="7"/>
  <c r="IT37" i="7"/>
  <c r="IU37" i="7"/>
  <c r="IX37" i="7"/>
  <c r="IZ37" i="7"/>
  <c r="JA37" i="7"/>
  <c r="JD37" i="7"/>
  <c r="JF37" i="7"/>
  <c r="JG37" i="7"/>
  <c r="HZ38" i="7"/>
  <c r="IB38" i="7"/>
  <c r="IC38" i="7"/>
  <c r="IF38" i="7"/>
  <c r="IH38" i="7"/>
  <c r="II38" i="7"/>
  <c r="IL38" i="7"/>
  <c r="IN38" i="7"/>
  <c r="IO38" i="7"/>
  <c r="IR38" i="7"/>
  <c r="IT38" i="7"/>
  <c r="IU38" i="7"/>
  <c r="IX38" i="7"/>
  <c r="IZ38" i="7"/>
  <c r="JA38" i="7"/>
  <c r="JD38" i="7"/>
  <c r="JF38" i="7"/>
  <c r="JG38" i="7"/>
  <c r="HZ39" i="7"/>
  <c r="IB39" i="7"/>
  <c r="IC39" i="7"/>
  <c r="IF39" i="7"/>
  <c r="IH39" i="7"/>
  <c r="II39" i="7"/>
  <c r="IL39" i="7"/>
  <c r="IN39" i="7"/>
  <c r="IO39" i="7"/>
  <c r="IR39" i="7"/>
  <c r="IT39" i="7"/>
  <c r="IU39" i="7"/>
  <c r="IX39" i="7"/>
  <c r="IZ39" i="7"/>
  <c r="JA39" i="7"/>
  <c r="JD39" i="7"/>
  <c r="JF39" i="7"/>
  <c r="JG39" i="7"/>
  <c r="HZ40" i="7"/>
  <c r="IB40" i="7"/>
  <c r="IC40" i="7"/>
  <c r="IF40" i="7"/>
  <c r="IH40" i="7"/>
  <c r="II40" i="7"/>
  <c r="IL40" i="7"/>
  <c r="IN40" i="7"/>
  <c r="IO40" i="7"/>
  <c r="IR40" i="7"/>
  <c r="IT40" i="7"/>
  <c r="IU40" i="7"/>
  <c r="IX40" i="7"/>
  <c r="IZ40" i="7"/>
  <c r="JA40" i="7"/>
  <c r="JD40" i="7"/>
  <c r="JF40" i="7"/>
  <c r="JG40" i="7"/>
  <c r="HZ41" i="7"/>
  <c r="IB41" i="7"/>
  <c r="IC41" i="7"/>
  <c r="IF41" i="7"/>
  <c r="IH41" i="7"/>
  <c r="II41" i="7"/>
  <c r="IL41" i="7"/>
  <c r="IN41" i="7"/>
  <c r="IO41" i="7"/>
  <c r="IR41" i="7"/>
  <c r="IT41" i="7"/>
  <c r="IU41" i="7"/>
  <c r="IX41" i="7"/>
  <c r="IZ41" i="7"/>
  <c r="JA41" i="7"/>
  <c r="JD41" i="7"/>
  <c r="JF41" i="7"/>
  <c r="JG41" i="7"/>
  <c r="HZ42" i="7"/>
  <c r="IB42" i="7"/>
  <c r="IC42" i="7"/>
  <c r="IF42" i="7"/>
  <c r="IH42" i="7"/>
  <c r="II42" i="7"/>
  <c r="IL42" i="7"/>
  <c r="IN42" i="7"/>
  <c r="IO42" i="7"/>
  <c r="IR42" i="7"/>
  <c r="IT42" i="7"/>
  <c r="IU42" i="7"/>
  <c r="IX42" i="7"/>
  <c r="IZ42" i="7"/>
  <c r="JA42" i="7"/>
  <c r="JD42" i="7"/>
  <c r="JF42" i="7"/>
  <c r="JG42" i="7"/>
  <c r="HZ43" i="7"/>
  <c r="IB43" i="7"/>
  <c r="IC43" i="7"/>
  <c r="IF43" i="7"/>
  <c r="IH43" i="7"/>
  <c r="II43" i="7"/>
  <c r="IL43" i="7"/>
  <c r="IN43" i="7"/>
  <c r="IO43" i="7"/>
  <c r="IR43" i="7"/>
  <c r="IT43" i="7"/>
  <c r="IU43" i="7"/>
  <c r="IX43" i="7"/>
  <c r="IZ43" i="7"/>
  <c r="JA43" i="7"/>
  <c r="JD43" i="7"/>
  <c r="JF43" i="7"/>
  <c r="JG43" i="7"/>
  <c r="HZ44" i="7"/>
  <c r="IB44" i="7"/>
  <c r="IC44" i="7"/>
  <c r="IF44" i="7"/>
  <c r="IH44" i="7"/>
  <c r="II44" i="7"/>
  <c r="IL44" i="7"/>
  <c r="IN44" i="7"/>
  <c r="IO44" i="7"/>
  <c r="IR44" i="7"/>
  <c r="IT44" i="7"/>
  <c r="IU44" i="7"/>
  <c r="IX44" i="7"/>
  <c r="IZ44" i="7"/>
  <c r="JA44" i="7"/>
  <c r="JD44" i="7"/>
  <c r="JF44" i="7"/>
  <c r="JG44" i="7"/>
  <c r="HZ45" i="7"/>
  <c r="IB45" i="7"/>
  <c r="IC45" i="7"/>
  <c r="IF45" i="7"/>
  <c r="IH45" i="7"/>
  <c r="II45" i="7"/>
  <c r="IL45" i="7"/>
  <c r="IN45" i="7"/>
  <c r="IO45" i="7"/>
  <c r="IR45" i="7"/>
  <c r="IT45" i="7"/>
  <c r="IU45" i="7"/>
  <c r="IX45" i="7"/>
  <c r="IZ45" i="7"/>
  <c r="JA45" i="7"/>
  <c r="JD45" i="7"/>
  <c r="JF45" i="7"/>
  <c r="JG45" i="7"/>
  <c r="HZ46" i="7"/>
  <c r="IB46" i="7"/>
  <c r="IC46" i="7"/>
  <c r="IF46" i="7"/>
  <c r="IH46" i="7"/>
  <c r="II46" i="7"/>
  <c r="IL46" i="7"/>
  <c r="IN46" i="7"/>
  <c r="IO46" i="7"/>
  <c r="IR46" i="7"/>
  <c r="IT46" i="7"/>
  <c r="IU46" i="7"/>
  <c r="IX46" i="7"/>
  <c r="IZ46" i="7"/>
  <c r="JA46" i="7"/>
  <c r="JD46" i="7"/>
  <c r="JF46" i="7"/>
  <c r="JG46" i="7"/>
  <c r="HZ47" i="7"/>
  <c r="IB47" i="7"/>
  <c r="IC47" i="7"/>
  <c r="IF47" i="7"/>
  <c r="IH47" i="7"/>
  <c r="II47" i="7"/>
  <c r="IL47" i="7"/>
  <c r="IN47" i="7"/>
  <c r="IO47" i="7"/>
  <c r="IR47" i="7"/>
  <c r="IT47" i="7"/>
  <c r="IU47" i="7"/>
  <c r="IX47" i="7"/>
  <c r="IZ47" i="7"/>
  <c r="JA47" i="7"/>
  <c r="JD47" i="7"/>
  <c r="JF47" i="7"/>
  <c r="JG47" i="7"/>
  <c r="HZ48" i="7"/>
  <c r="IB48" i="7"/>
  <c r="IC48" i="7"/>
  <c r="IF48" i="7"/>
  <c r="IH48" i="7"/>
  <c r="II48" i="7"/>
  <c r="IL48" i="7"/>
  <c r="IN48" i="7"/>
  <c r="IO48" i="7"/>
  <c r="IR48" i="7"/>
  <c r="IT48" i="7"/>
  <c r="IU48" i="7"/>
  <c r="IX48" i="7"/>
  <c r="IZ48" i="7"/>
  <c r="JA48" i="7"/>
  <c r="JD48" i="7"/>
  <c r="JF48" i="7"/>
  <c r="JG48" i="7"/>
  <c r="HZ49" i="7"/>
  <c r="IB49" i="7"/>
  <c r="IC49" i="7"/>
  <c r="IF49" i="7"/>
  <c r="IH49" i="7"/>
  <c r="II49" i="7"/>
  <c r="IL49" i="7"/>
  <c r="IN49" i="7"/>
  <c r="IO49" i="7"/>
  <c r="IR49" i="7"/>
  <c r="IT49" i="7"/>
  <c r="IU49" i="7"/>
  <c r="IX49" i="7"/>
  <c r="IZ49" i="7"/>
  <c r="JA49" i="7"/>
  <c r="JD49" i="7"/>
  <c r="JF49" i="7"/>
  <c r="JG49" i="7"/>
  <c r="HZ50" i="7"/>
  <c r="IB50" i="7"/>
  <c r="IC50" i="7"/>
  <c r="IF50" i="7"/>
  <c r="IH50" i="7"/>
  <c r="II50" i="7"/>
  <c r="IL50" i="7"/>
  <c r="IN50" i="7"/>
  <c r="IO50" i="7"/>
  <c r="IR50" i="7"/>
  <c r="IT50" i="7"/>
  <c r="IU50" i="7"/>
  <c r="IX50" i="7"/>
  <c r="IZ50" i="7"/>
  <c r="JA50" i="7"/>
  <c r="JD50" i="7"/>
  <c r="JF50" i="7"/>
  <c r="JG50" i="7"/>
  <c r="HZ51" i="7"/>
  <c r="IB51" i="7"/>
  <c r="IC51" i="7"/>
  <c r="IF51" i="7"/>
  <c r="IH51" i="7"/>
  <c r="II51" i="7"/>
  <c r="IL51" i="7"/>
  <c r="IN51" i="7"/>
  <c r="IO51" i="7"/>
  <c r="IR51" i="7"/>
  <c r="IT51" i="7"/>
  <c r="IU51" i="7"/>
  <c r="IX51" i="7"/>
  <c r="IZ51" i="7"/>
  <c r="JA51" i="7"/>
  <c r="JD51" i="7"/>
  <c r="JF51" i="7"/>
  <c r="JG51" i="7"/>
  <c r="HZ52" i="7"/>
  <c r="IB52" i="7"/>
  <c r="IC52" i="7"/>
  <c r="IF52" i="7"/>
  <c r="IH52" i="7"/>
  <c r="II52" i="7"/>
  <c r="IL52" i="7"/>
  <c r="IN52" i="7"/>
  <c r="IO52" i="7"/>
  <c r="IR52" i="7"/>
  <c r="IT52" i="7"/>
  <c r="IU52" i="7"/>
  <c r="IX52" i="7"/>
  <c r="IZ52" i="7"/>
  <c r="JA52" i="7"/>
  <c r="JD52" i="7"/>
  <c r="JF52" i="7"/>
  <c r="JG52" i="7"/>
  <c r="HZ53" i="7"/>
  <c r="IB53" i="7"/>
  <c r="IC53" i="7"/>
  <c r="IF53" i="7"/>
  <c r="IH53" i="7"/>
  <c r="II53" i="7"/>
  <c r="IL53" i="7"/>
  <c r="IN53" i="7"/>
  <c r="IO53" i="7"/>
  <c r="IR53" i="7"/>
  <c r="IT53" i="7"/>
  <c r="IU53" i="7"/>
  <c r="IX53" i="7"/>
  <c r="IZ53" i="7"/>
  <c r="JA53" i="7"/>
  <c r="JD53" i="7"/>
  <c r="JF53" i="7"/>
  <c r="JG53" i="7"/>
  <c r="HZ54" i="7"/>
  <c r="IB54" i="7"/>
  <c r="IC54" i="7"/>
  <c r="IF54" i="7"/>
  <c r="IH54" i="7"/>
  <c r="II54" i="7"/>
  <c r="IL54" i="7"/>
  <c r="IN54" i="7"/>
  <c r="IO54" i="7"/>
  <c r="IR54" i="7"/>
  <c r="IT54" i="7"/>
  <c r="IU54" i="7"/>
  <c r="IX54" i="7"/>
  <c r="IZ54" i="7"/>
  <c r="JA54" i="7"/>
  <c r="JD54" i="7"/>
  <c r="JF54" i="7"/>
  <c r="JG54" i="7"/>
  <c r="HZ55" i="7"/>
  <c r="IB55" i="7"/>
  <c r="IC55" i="7"/>
  <c r="IF55" i="7"/>
  <c r="IH55" i="7"/>
  <c r="II55" i="7"/>
  <c r="IL55" i="7"/>
  <c r="IN55" i="7"/>
  <c r="IO55" i="7"/>
  <c r="IR55" i="7"/>
  <c r="IT55" i="7"/>
  <c r="IU55" i="7"/>
  <c r="IX55" i="7"/>
  <c r="IZ55" i="7"/>
  <c r="JA55" i="7"/>
  <c r="JD55" i="7"/>
  <c r="JF55" i="7"/>
  <c r="JG55" i="7"/>
  <c r="HZ56" i="7"/>
  <c r="IB56" i="7"/>
  <c r="IC56" i="7"/>
  <c r="IF56" i="7"/>
  <c r="IH56" i="7"/>
  <c r="II56" i="7"/>
  <c r="IL56" i="7"/>
  <c r="IN56" i="7"/>
  <c r="IO56" i="7"/>
  <c r="IR56" i="7"/>
  <c r="IT56" i="7"/>
  <c r="IU56" i="7"/>
  <c r="IX56" i="7"/>
  <c r="IZ56" i="7"/>
  <c r="JA56" i="7"/>
  <c r="JD56" i="7"/>
  <c r="JF56" i="7"/>
  <c r="JG56" i="7"/>
  <c r="HZ57" i="7"/>
  <c r="IB57" i="7"/>
  <c r="IC57" i="7"/>
  <c r="IF57" i="7"/>
  <c r="IH57" i="7"/>
  <c r="II57" i="7"/>
  <c r="IL57" i="7"/>
  <c r="IN57" i="7"/>
  <c r="IO57" i="7"/>
  <c r="IR57" i="7"/>
  <c r="IT57" i="7"/>
  <c r="IU57" i="7"/>
  <c r="IX57" i="7"/>
  <c r="IZ57" i="7"/>
  <c r="JA57" i="7"/>
  <c r="JD57" i="7"/>
  <c r="JF57" i="7"/>
  <c r="JG57" i="7"/>
  <c r="HZ58" i="7"/>
  <c r="IB58" i="7"/>
  <c r="IC58" i="7"/>
  <c r="IF58" i="7"/>
  <c r="IH58" i="7"/>
  <c r="II58" i="7"/>
  <c r="IL58" i="7"/>
  <c r="IN58" i="7"/>
  <c r="IO58" i="7"/>
  <c r="IR58" i="7"/>
  <c r="IT58" i="7"/>
  <c r="IU58" i="7"/>
  <c r="IX58" i="7"/>
  <c r="IZ58" i="7"/>
  <c r="JA58" i="7"/>
  <c r="JD58" i="7"/>
  <c r="JF58" i="7"/>
  <c r="JG58" i="7"/>
  <c r="HZ59" i="7"/>
  <c r="IB59" i="7"/>
  <c r="IC59" i="7"/>
  <c r="IF59" i="7"/>
  <c r="IH59" i="7"/>
  <c r="II59" i="7"/>
  <c r="IL59" i="7"/>
  <c r="IN59" i="7"/>
  <c r="IO59" i="7"/>
  <c r="IR59" i="7"/>
  <c r="IT59" i="7"/>
  <c r="IU59" i="7"/>
  <c r="IX59" i="7"/>
  <c r="IZ59" i="7"/>
  <c r="JA59" i="7"/>
  <c r="JD59" i="7"/>
  <c r="JF59" i="7"/>
  <c r="JG59" i="7"/>
  <c r="HZ60" i="7"/>
  <c r="IB60" i="7"/>
  <c r="IC60" i="7"/>
  <c r="IF60" i="7"/>
  <c r="IH60" i="7"/>
  <c r="II60" i="7"/>
  <c r="IL60" i="7"/>
  <c r="IN60" i="7"/>
  <c r="IO60" i="7"/>
  <c r="IR60" i="7"/>
  <c r="IT60" i="7"/>
  <c r="IU60" i="7"/>
  <c r="IX60" i="7"/>
  <c r="IZ60" i="7"/>
  <c r="JA60" i="7"/>
  <c r="JD60" i="7"/>
  <c r="JF60" i="7"/>
  <c r="JG60" i="7"/>
  <c r="HZ61" i="7"/>
  <c r="IB61" i="7"/>
  <c r="IC61" i="7"/>
  <c r="IF61" i="7"/>
  <c r="IH61" i="7"/>
  <c r="II61" i="7"/>
  <c r="IL61" i="7"/>
  <c r="IN61" i="7"/>
  <c r="IO61" i="7"/>
  <c r="IR61" i="7"/>
  <c r="IT61" i="7"/>
  <c r="IU61" i="7"/>
  <c r="IX61" i="7"/>
  <c r="IZ61" i="7"/>
  <c r="JA61" i="7"/>
  <c r="JD61" i="7"/>
  <c r="JF61" i="7"/>
  <c r="JG61" i="7"/>
  <c r="HZ62" i="7"/>
  <c r="IB62" i="7"/>
  <c r="IC62" i="7"/>
  <c r="IF62" i="7"/>
  <c r="IH62" i="7"/>
  <c r="II62" i="7"/>
  <c r="IL62" i="7"/>
  <c r="IN62" i="7"/>
  <c r="IO62" i="7"/>
  <c r="IR62" i="7"/>
  <c r="IT62" i="7"/>
  <c r="IU62" i="7"/>
  <c r="IX62" i="7"/>
  <c r="IZ62" i="7"/>
  <c r="JA62" i="7"/>
  <c r="JD62" i="7"/>
  <c r="JF62" i="7"/>
  <c r="JG62" i="7"/>
  <c r="HZ63" i="7"/>
  <c r="IB63" i="7"/>
  <c r="IC63" i="7"/>
  <c r="IF63" i="7"/>
  <c r="IH63" i="7"/>
  <c r="II63" i="7"/>
  <c r="IL63" i="7"/>
  <c r="IN63" i="7"/>
  <c r="IO63" i="7"/>
  <c r="IR63" i="7"/>
  <c r="IT63" i="7"/>
  <c r="IU63" i="7"/>
  <c r="IX63" i="7"/>
  <c r="IZ63" i="7"/>
  <c r="JA63" i="7"/>
  <c r="JD63" i="7"/>
  <c r="JF63" i="7"/>
  <c r="JG63" i="7"/>
  <c r="HZ64" i="7"/>
  <c r="IB64" i="7"/>
  <c r="IC64" i="7"/>
  <c r="IF64" i="7"/>
  <c r="IH64" i="7"/>
  <c r="II64" i="7"/>
  <c r="IL64" i="7"/>
  <c r="IN64" i="7"/>
  <c r="IO64" i="7"/>
  <c r="IR64" i="7"/>
  <c r="IT64" i="7"/>
  <c r="IU64" i="7"/>
  <c r="IX64" i="7"/>
  <c r="IZ64" i="7"/>
  <c r="JA64" i="7"/>
  <c r="JD64" i="7"/>
  <c r="JF64" i="7"/>
  <c r="JG64" i="7"/>
  <c r="HZ65" i="7"/>
  <c r="IB65" i="7"/>
  <c r="IC65" i="7"/>
  <c r="IF65" i="7"/>
  <c r="IH65" i="7"/>
  <c r="II65" i="7"/>
  <c r="IL65" i="7"/>
  <c r="IN65" i="7"/>
  <c r="IO65" i="7"/>
  <c r="IR65" i="7"/>
  <c r="IT65" i="7"/>
  <c r="IU65" i="7"/>
  <c r="IX65" i="7"/>
  <c r="IZ65" i="7"/>
  <c r="JA65" i="7"/>
  <c r="JD65" i="7"/>
  <c r="JF65" i="7"/>
  <c r="JG65" i="7"/>
  <c r="HZ66" i="7"/>
  <c r="IB66" i="7"/>
  <c r="IC66" i="7"/>
  <c r="IF66" i="7"/>
  <c r="IH66" i="7"/>
  <c r="II66" i="7"/>
  <c r="IL66" i="7"/>
  <c r="IN66" i="7"/>
  <c r="IO66" i="7"/>
  <c r="IR66" i="7"/>
  <c r="IT66" i="7"/>
  <c r="IU66" i="7"/>
  <c r="IX66" i="7"/>
  <c r="IZ66" i="7"/>
  <c r="JA66" i="7"/>
  <c r="JD66" i="7"/>
  <c r="JF66" i="7"/>
  <c r="JG66" i="7"/>
  <c r="HZ67" i="7"/>
  <c r="IB67" i="7"/>
  <c r="IC67" i="7"/>
  <c r="IF67" i="7"/>
  <c r="IH67" i="7"/>
  <c r="II67" i="7"/>
  <c r="IL67" i="7"/>
  <c r="IN67" i="7"/>
  <c r="IO67" i="7"/>
  <c r="IR67" i="7"/>
  <c r="IT67" i="7"/>
  <c r="IU67" i="7"/>
  <c r="IX67" i="7"/>
  <c r="IZ67" i="7"/>
  <c r="JA67" i="7"/>
  <c r="JD67" i="7"/>
  <c r="JF67" i="7"/>
  <c r="JG67" i="7"/>
  <c r="HZ68" i="7"/>
  <c r="IB68" i="7"/>
  <c r="IC68" i="7"/>
  <c r="IF68" i="7"/>
  <c r="IH68" i="7"/>
  <c r="II68" i="7"/>
  <c r="IL68" i="7"/>
  <c r="IN68" i="7"/>
  <c r="IO68" i="7"/>
  <c r="IR68" i="7"/>
  <c r="IT68" i="7"/>
  <c r="IU68" i="7"/>
  <c r="IX68" i="7"/>
  <c r="IZ68" i="7"/>
  <c r="JA68" i="7"/>
  <c r="JD68" i="7"/>
  <c r="JF68" i="7"/>
  <c r="JG68" i="7"/>
  <c r="HZ69" i="7"/>
  <c r="IB69" i="7"/>
  <c r="IC69" i="7"/>
  <c r="IF69" i="7"/>
  <c r="IH69" i="7"/>
  <c r="II69" i="7"/>
  <c r="IL69" i="7"/>
  <c r="IN69" i="7"/>
  <c r="IO69" i="7"/>
  <c r="IR69" i="7"/>
  <c r="IT69" i="7"/>
  <c r="IU69" i="7"/>
  <c r="IX69" i="7"/>
  <c r="IZ69" i="7"/>
  <c r="JA69" i="7"/>
  <c r="JD69" i="7"/>
  <c r="JF69" i="7"/>
  <c r="JG69" i="7"/>
  <c r="HZ70" i="7"/>
  <c r="IB70" i="7"/>
  <c r="IC70" i="7"/>
  <c r="IF70" i="7"/>
  <c r="IH70" i="7"/>
  <c r="II70" i="7"/>
  <c r="IL70" i="7"/>
  <c r="IN70" i="7"/>
  <c r="IO70" i="7"/>
  <c r="IR70" i="7"/>
  <c r="IT70" i="7"/>
  <c r="IU70" i="7"/>
  <c r="IX70" i="7"/>
  <c r="IZ70" i="7"/>
  <c r="JA70" i="7"/>
  <c r="JD70" i="7"/>
  <c r="JF70" i="7"/>
  <c r="JG70" i="7"/>
  <c r="HZ71" i="7"/>
  <c r="IB71" i="7"/>
  <c r="IC71" i="7"/>
  <c r="IF71" i="7"/>
  <c r="IH71" i="7"/>
  <c r="II71" i="7"/>
  <c r="IL71" i="7"/>
  <c r="IN71" i="7"/>
  <c r="IO71" i="7"/>
  <c r="IR71" i="7"/>
  <c r="IT71" i="7"/>
  <c r="IU71" i="7"/>
  <c r="IX71" i="7"/>
  <c r="IZ71" i="7"/>
  <c r="JA71" i="7"/>
  <c r="JD71" i="7"/>
  <c r="JF71" i="7"/>
  <c r="JG71" i="7"/>
  <c r="JG5" i="7"/>
  <c r="JF5" i="7"/>
  <c r="FQ6" i="7"/>
  <c r="FS6" i="7"/>
  <c r="FT6" i="7"/>
  <c r="FW6" i="7"/>
  <c r="FY6" i="7"/>
  <c r="FZ6" i="7"/>
  <c r="GC6" i="7"/>
  <c r="GE6" i="7"/>
  <c r="GF6" i="7"/>
  <c r="GI6" i="7"/>
  <c r="GK6" i="7"/>
  <c r="GL6" i="7"/>
  <c r="GO6" i="7"/>
  <c r="GQ6" i="7"/>
  <c r="GR6" i="7"/>
  <c r="GU6" i="7"/>
  <c r="GW6" i="7"/>
  <c r="HA6" i="7"/>
  <c r="HC6" i="7"/>
  <c r="HD6" i="7"/>
  <c r="HG6" i="7"/>
  <c r="HI6" i="7"/>
  <c r="HJ6" i="7"/>
  <c r="HM6" i="7"/>
  <c r="HO6" i="7"/>
  <c r="HP6" i="7"/>
  <c r="HS6" i="7"/>
  <c r="HU6" i="7"/>
  <c r="FQ7" i="7"/>
  <c r="FS7" i="7"/>
  <c r="FT7" i="7"/>
  <c r="FW7" i="7"/>
  <c r="FY7" i="7"/>
  <c r="FZ7" i="7"/>
  <c r="GC7" i="7"/>
  <c r="GE7" i="7"/>
  <c r="GF7" i="7"/>
  <c r="GI7" i="7"/>
  <c r="GK7" i="7"/>
  <c r="GL7" i="7"/>
  <c r="GO7" i="7"/>
  <c r="GQ7" i="7"/>
  <c r="GR7" i="7"/>
  <c r="GU7" i="7"/>
  <c r="GW7" i="7"/>
  <c r="HA7" i="7"/>
  <c r="HC7" i="7"/>
  <c r="HD7" i="7"/>
  <c r="HG7" i="7"/>
  <c r="HI7" i="7"/>
  <c r="HJ7" i="7"/>
  <c r="HM7" i="7"/>
  <c r="HO7" i="7"/>
  <c r="HP7" i="7"/>
  <c r="HS7" i="7"/>
  <c r="HU7" i="7"/>
  <c r="FQ8" i="7"/>
  <c r="FS8" i="7"/>
  <c r="FT8" i="7"/>
  <c r="FW8" i="7"/>
  <c r="FY8" i="7"/>
  <c r="FZ8" i="7"/>
  <c r="GC8" i="7"/>
  <c r="GE8" i="7"/>
  <c r="GF8" i="7"/>
  <c r="GI8" i="7"/>
  <c r="GK8" i="7"/>
  <c r="GL8" i="7"/>
  <c r="GO8" i="7"/>
  <c r="GQ8" i="7"/>
  <c r="GR8" i="7"/>
  <c r="GU8" i="7"/>
  <c r="GW8" i="7"/>
  <c r="HA8" i="7"/>
  <c r="HC8" i="7"/>
  <c r="HD8" i="7"/>
  <c r="HG8" i="7"/>
  <c r="HI8" i="7"/>
  <c r="HJ8" i="7"/>
  <c r="HM8" i="7"/>
  <c r="HO8" i="7"/>
  <c r="HP8" i="7"/>
  <c r="HS8" i="7"/>
  <c r="HU8" i="7"/>
  <c r="FQ9" i="7"/>
  <c r="FS9" i="7"/>
  <c r="FT9" i="7"/>
  <c r="FW9" i="7"/>
  <c r="FY9" i="7"/>
  <c r="FZ9" i="7"/>
  <c r="GC9" i="7"/>
  <c r="GE9" i="7"/>
  <c r="GF9" i="7"/>
  <c r="GI9" i="7"/>
  <c r="GK9" i="7"/>
  <c r="GL9" i="7"/>
  <c r="GO9" i="7"/>
  <c r="GQ9" i="7"/>
  <c r="GR9" i="7"/>
  <c r="GU9" i="7"/>
  <c r="GW9" i="7"/>
  <c r="HA9" i="7"/>
  <c r="HC9" i="7"/>
  <c r="HD9" i="7"/>
  <c r="HG9" i="7"/>
  <c r="HI9" i="7"/>
  <c r="HJ9" i="7"/>
  <c r="HM9" i="7"/>
  <c r="HO9" i="7"/>
  <c r="HP9" i="7"/>
  <c r="HS9" i="7"/>
  <c r="HU9" i="7"/>
  <c r="FQ10" i="7"/>
  <c r="FS10" i="7"/>
  <c r="FT10" i="7"/>
  <c r="FW10" i="7"/>
  <c r="FY10" i="7"/>
  <c r="FZ10" i="7"/>
  <c r="GC10" i="7"/>
  <c r="GE10" i="7"/>
  <c r="GF10" i="7"/>
  <c r="GI10" i="7"/>
  <c r="GK10" i="7"/>
  <c r="GL10" i="7"/>
  <c r="GO10" i="7"/>
  <c r="GQ10" i="7"/>
  <c r="GR10" i="7"/>
  <c r="GU10" i="7"/>
  <c r="GW10" i="7"/>
  <c r="HA10" i="7"/>
  <c r="HC10" i="7"/>
  <c r="HD10" i="7"/>
  <c r="HG10" i="7"/>
  <c r="HI10" i="7"/>
  <c r="HJ10" i="7"/>
  <c r="HM10" i="7"/>
  <c r="HO10" i="7"/>
  <c r="HP10" i="7"/>
  <c r="HS10" i="7"/>
  <c r="HU10" i="7"/>
  <c r="FQ11" i="7"/>
  <c r="FS11" i="7"/>
  <c r="FT11" i="7"/>
  <c r="FW11" i="7"/>
  <c r="FY11" i="7"/>
  <c r="FZ11" i="7"/>
  <c r="GC11" i="7"/>
  <c r="GE11" i="7"/>
  <c r="GF11" i="7"/>
  <c r="GI11" i="7"/>
  <c r="GK11" i="7"/>
  <c r="GL11" i="7"/>
  <c r="GO11" i="7"/>
  <c r="GQ11" i="7"/>
  <c r="GR11" i="7"/>
  <c r="GU11" i="7"/>
  <c r="GW11" i="7"/>
  <c r="HA11" i="7"/>
  <c r="HC11" i="7"/>
  <c r="HD11" i="7"/>
  <c r="HG11" i="7"/>
  <c r="HI11" i="7"/>
  <c r="HJ11" i="7"/>
  <c r="HM11" i="7"/>
  <c r="HO11" i="7"/>
  <c r="HP11" i="7"/>
  <c r="HS11" i="7"/>
  <c r="HU11" i="7"/>
  <c r="FQ12" i="7"/>
  <c r="FS12" i="7"/>
  <c r="FT12" i="7"/>
  <c r="FW12" i="7"/>
  <c r="FY12" i="7"/>
  <c r="FZ12" i="7"/>
  <c r="GC12" i="7"/>
  <c r="GE12" i="7"/>
  <c r="GF12" i="7"/>
  <c r="GI12" i="7"/>
  <c r="GK12" i="7"/>
  <c r="GL12" i="7"/>
  <c r="GO12" i="7"/>
  <c r="GQ12" i="7"/>
  <c r="GR12" i="7"/>
  <c r="GU12" i="7"/>
  <c r="GW12" i="7"/>
  <c r="HA12" i="7"/>
  <c r="HC12" i="7"/>
  <c r="HD12" i="7"/>
  <c r="HG12" i="7"/>
  <c r="HI12" i="7"/>
  <c r="HJ12" i="7"/>
  <c r="HM12" i="7"/>
  <c r="HO12" i="7"/>
  <c r="HP12" i="7"/>
  <c r="HS12" i="7"/>
  <c r="HU12" i="7"/>
  <c r="FQ13" i="7"/>
  <c r="FS13" i="7"/>
  <c r="FT13" i="7"/>
  <c r="FW13" i="7"/>
  <c r="FY13" i="7"/>
  <c r="FZ13" i="7"/>
  <c r="GC13" i="7"/>
  <c r="GE13" i="7"/>
  <c r="GF13" i="7"/>
  <c r="GI13" i="7"/>
  <c r="GK13" i="7"/>
  <c r="GL13" i="7"/>
  <c r="GO13" i="7"/>
  <c r="GQ13" i="7"/>
  <c r="GR13" i="7"/>
  <c r="GU13" i="7"/>
  <c r="GW13" i="7"/>
  <c r="HA13" i="7"/>
  <c r="HC13" i="7"/>
  <c r="HD13" i="7"/>
  <c r="HG13" i="7"/>
  <c r="HI13" i="7"/>
  <c r="HJ13" i="7"/>
  <c r="HM13" i="7"/>
  <c r="HO13" i="7"/>
  <c r="HP13" i="7"/>
  <c r="HS13" i="7"/>
  <c r="HU13" i="7"/>
  <c r="FQ14" i="7"/>
  <c r="FS14" i="7"/>
  <c r="FT14" i="7"/>
  <c r="FW14" i="7"/>
  <c r="FY14" i="7"/>
  <c r="FZ14" i="7"/>
  <c r="GC14" i="7"/>
  <c r="GE14" i="7"/>
  <c r="GF14" i="7"/>
  <c r="GI14" i="7"/>
  <c r="GK14" i="7"/>
  <c r="GL14" i="7"/>
  <c r="GO14" i="7"/>
  <c r="GQ14" i="7"/>
  <c r="GR14" i="7"/>
  <c r="GU14" i="7"/>
  <c r="GW14" i="7"/>
  <c r="HA14" i="7"/>
  <c r="HC14" i="7"/>
  <c r="HD14" i="7"/>
  <c r="HG14" i="7"/>
  <c r="HI14" i="7"/>
  <c r="HJ14" i="7"/>
  <c r="HM14" i="7"/>
  <c r="HO14" i="7"/>
  <c r="HP14" i="7"/>
  <c r="HS14" i="7"/>
  <c r="HU14" i="7"/>
  <c r="FQ15" i="7"/>
  <c r="FS15" i="7"/>
  <c r="FT15" i="7"/>
  <c r="FW15" i="7"/>
  <c r="FY15" i="7"/>
  <c r="FZ15" i="7"/>
  <c r="GC15" i="7"/>
  <c r="GE15" i="7"/>
  <c r="GF15" i="7"/>
  <c r="GI15" i="7"/>
  <c r="GK15" i="7"/>
  <c r="GL15" i="7"/>
  <c r="GO15" i="7"/>
  <c r="GQ15" i="7"/>
  <c r="GR15" i="7"/>
  <c r="GU15" i="7"/>
  <c r="GW15" i="7"/>
  <c r="HA15" i="7"/>
  <c r="HC15" i="7"/>
  <c r="HD15" i="7"/>
  <c r="HG15" i="7"/>
  <c r="HI15" i="7"/>
  <c r="HJ15" i="7"/>
  <c r="HM15" i="7"/>
  <c r="HO15" i="7"/>
  <c r="HP15" i="7"/>
  <c r="HS15" i="7"/>
  <c r="HU15" i="7"/>
  <c r="FQ16" i="7"/>
  <c r="FS16" i="7"/>
  <c r="FT16" i="7"/>
  <c r="FW16" i="7"/>
  <c r="FY16" i="7"/>
  <c r="FZ16" i="7"/>
  <c r="GC16" i="7"/>
  <c r="GE16" i="7"/>
  <c r="GF16" i="7"/>
  <c r="GI16" i="7"/>
  <c r="GK16" i="7"/>
  <c r="GL16" i="7"/>
  <c r="GO16" i="7"/>
  <c r="GQ16" i="7"/>
  <c r="GR16" i="7"/>
  <c r="GU16" i="7"/>
  <c r="GW16" i="7"/>
  <c r="HA16" i="7"/>
  <c r="HC16" i="7"/>
  <c r="HD16" i="7"/>
  <c r="HG16" i="7"/>
  <c r="HI16" i="7"/>
  <c r="HJ16" i="7"/>
  <c r="HM16" i="7"/>
  <c r="HO16" i="7"/>
  <c r="HP16" i="7"/>
  <c r="HS16" i="7"/>
  <c r="HU16" i="7"/>
  <c r="FQ17" i="7"/>
  <c r="FS17" i="7"/>
  <c r="FT17" i="7"/>
  <c r="FW17" i="7"/>
  <c r="FY17" i="7"/>
  <c r="FZ17" i="7"/>
  <c r="GC17" i="7"/>
  <c r="GE17" i="7"/>
  <c r="GF17" i="7"/>
  <c r="GI17" i="7"/>
  <c r="GK17" i="7"/>
  <c r="GL17" i="7"/>
  <c r="GO17" i="7"/>
  <c r="GQ17" i="7"/>
  <c r="GR17" i="7"/>
  <c r="GU17" i="7"/>
  <c r="GW17" i="7"/>
  <c r="HA17" i="7"/>
  <c r="HC17" i="7"/>
  <c r="HD17" i="7"/>
  <c r="HG17" i="7"/>
  <c r="HI17" i="7"/>
  <c r="HJ17" i="7"/>
  <c r="HM17" i="7"/>
  <c r="HO17" i="7"/>
  <c r="HP17" i="7"/>
  <c r="HS17" i="7"/>
  <c r="HU17" i="7"/>
  <c r="FQ18" i="7"/>
  <c r="FS18" i="7"/>
  <c r="FT18" i="7"/>
  <c r="FW18" i="7"/>
  <c r="FY18" i="7"/>
  <c r="FZ18" i="7"/>
  <c r="GC18" i="7"/>
  <c r="GE18" i="7"/>
  <c r="GF18" i="7"/>
  <c r="GI18" i="7"/>
  <c r="GK18" i="7"/>
  <c r="GL18" i="7"/>
  <c r="GO18" i="7"/>
  <c r="GQ18" i="7"/>
  <c r="GR18" i="7"/>
  <c r="GU18" i="7"/>
  <c r="GW18" i="7"/>
  <c r="HA18" i="7"/>
  <c r="HC18" i="7"/>
  <c r="HD18" i="7"/>
  <c r="HG18" i="7"/>
  <c r="HI18" i="7"/>
  <c r="HJ18" i="7"/>
  <c r="HM18" i="7"/>
  <c r="HO18" i="7"/>
  <c r="HP18" i="7"/>
  <c r="HS18" i="7"/>
  <c r="HU18" i="7"/>
  <c r="FQ19" i="7"/>
  <c r="FS19" i="7"/>
  <c r="FT19" i="7"/>
  <c r="FW19" i="7"/>
  <c r="FY19" i="7"/>
  <c r="FZ19" i="7"/>
  <c r="GC19" i="7"/>
  <c r="GE19" i="7"/>
  <c r="GF19" i="7"/>
  <c r="GI19" i="7"/>
  <c r="GK19" i="7"/>
  <c r="GL19" i="7"/>
  <c r="GO19" i="7"/>
  <c r="GQ19" i="7"/>
  <c r="GR19" i="7"/>
  <c r="GU19" i="7"/>
  <c r="GW19" i="7"/>
  <c r="HA19" i="7"/>
  <c r="HC19" i="7"/>
  <c r="HD19" i="7"/>
  <c r="HG19" i="7"/>
  <c r="HI19" i="7"/>
  <c r="HJ19" i="7"/>
  <c r="HM19" i="7"/>
  <c r="HO19" i="7"/>
  <c r="HP19" i="7"/>
  <c r="HS19" i="7"/>
  <c r="HU19" i="7"/>
  <c r="FQ20" i="7"/>
  <c r="FS20" i="7"/>
  <c r="FT20" i="7"/>
  <c r="FW20" i="7"/>
  <c r="FY20" i="7"/>
  <c r="FZ20" i="7"/>
  <c r="GC20" i="7"/>
  <c r="GE20" i="7"/>
  <c r="GF20" i="7"/>
  <c r="GI20" i="7"/>
  <c r="GK20" i="7"/>
  <c r="GL20" i="7"/>
  <c r="GO20" i="7"/>
  <c r="GQ20" i="7"/>
  <c r="GR20" i="7"/>
  <c r="GU20" i="7"/>
  <c r="GW20" i="7"/>
  <c r="HA20" i="7"/>
  <c r="HC20" i="7"/>
  <c r="HD20" i="7"/>
  <c r="HG20" i="7"/>
  <c r="HI20" i="7"/>
  <c r="HJ20" i="7"/>
  <c r="HM20" i="7"/>
  <c r="HO20" i="7"/>
  <c r="HP20" i="7"/>
  <c r="HS20" i="7"/>
  <c r="HU20" i="7"/>
  <c r="FQ21" i="7"/>
  <c r="FS21" i="7"/>
  <c r="FT21" i="7"/>
  <c r="FW21" i="7"/>
  <c r="FY21" i="7"/>
  <c r="FZ21" i="7"/>
  <c r="GC21" i="7"/>
  <c r="GE21" i="7"/>
  <c r="GF21" i="7"/>
  <c r="GI21" i="7"/>
  <c r="GK21" i="7"/>
  <c r="GL21" i="7"/>
  <c r="GO21" i="7"/>
  <c r="GQ21" i="7"/>
  <c r="GR21" i="7"/>
  <c r="GU21" i="7"/>
  <c r="GW21" i="7"/>
  <c r="HA21" i="7"/>
  <c r="HC21" i="7"/>
  <c r="HD21" i="7"/>
  <c r="HG21" i="7"/>
  <c r="HI21" i="7"/>
  <c r="HJ21" i="7"/>
  <c r="HM21" i="7"/>
  <c r="HO21" i="7"/>
  <c r="HP21" i="7"/>
  <c r="HS21" i="7"/>
  <c r="HU21" i="7"/>
  <c r="FQ22" i="7"/>
  <c r="FS22" i="7"/>
  <c r="FT22" i="7"/>
  <c r="FW22" i="7"/>
  <c r="FY22" i="7"/>
  <c r="FZ22" i="7"/>
  <c r="GC22" i="7"/>
  <c r="GE22" i="7"/>
  <c r="GF22" i="7"/>
  <c r="GI22" i="7"/>
  <c r="GK22" i="7"/>
  <c r="GL22" i="7"/>
  <c r="GO22" i="7"/>
  <c r="GQ22" i="7"/>
  <c r="GR22" i="7"/>
  <c r="GU22" i="7"/>
  <c r="GW22" i="7"/>
  <c r="HA22" i="7"/>
  <c r="HC22" i="7"/>
  <c r="HD22" i="7"/>
  <c r="HG22" i="7"/>
  <c r="HI22" i="7"/>
  <c r="HJ22" i="7"/>
  <c r="HM22" i="7"/>
  <c r="HO22" i="7"/>
  <c r="HP22" i="7"/>
  <c r="HS22" i="7"/>
  <c r="HU22" i="7"/>
  <c r="FQ23" i="7"/>
  <c r="FS23" i="7"/>
  <c r="FT23" i="7"/>
  <c r="FW23" i="7"/>
  <c r="FY23" i="7"/>
  <c r="FZ23" i="7"/>
  <c r="GC23" i="7"/>
  <c r="GE23" i="7"/>
  <c r="GF23" i="7"/>
  <c r="GI23" i="7"/>
  <c r="GK23" i="7"/>
  <c r="GL23" i="7"/>
  <c r="GO23" i="7"/>
  <c r="GQ23" i="7"/>
  <c r="GR23" i="7"/>
  <c r="GU23" i="7"/>
  <c r="GW23" i="7"/>
  <c r="HA23" i="7"/>
  <c r="HC23" i="7"/>
  <c r="HD23" i="7"/>
  <c r="HG23" i="7"/>
  <c r="HI23" i="7"/>
  <c r="HJ23" i="7"/>
  <c r="HM23" i="7"/>
  <c r="HO23" i="7"/>
  <c r="HP23" i="7"/>
  <c r="HS23" i="7"/>
  <c r="HU23" i="7"/>
  <c r="FQ24" i="7"/>
  <c r="FS24" i="7"/>
  <c r="FT24" i="7"/>
  <c r="FW24" i="7"/>
  <c r="FY24" i="7"/>
  <c r="FZ24" i="7"/>
  <c r="GC24" i="7"/>
  <c r="GE24" i="7"/>
  <c r="GF24" i="7"/>
  <c r="GI24" i="7"/>
  <c r="GK24" i="7"/>
  <c r="GL24" i="7"/>
  <c r="GO24" i="7"/>
  <c r="GQ24" i="7"/>
  <c r="GR24" i="7"/>
  <c r="GU24" i="7"/>
  <c r="GW24" i="7"/>
  <c r="HA24" i="7"/>
  <c r="HC24" i="7"/>
  <c r="HD24" i="7"/>
  <c r="HG24" i="7"/>
  <c r="HI24" i="7"/>
  <c r="HJ24" i="7"/>
  <c r="HM24" i="7"/>
  <c r="HO24" i="7"/>
  <c r="HP24" i="7"/>
  <c r="HS24" i="7"/>
  <c r="HU24" i="7"/>
  <c r="FQ25" i="7"/>
  <c r="FS25" i="7"/>
  <c r="FT25" i="7"/>
  <c r="FW25" i="7"/>
  <c r="FY25" i="7"/>
  <c r="FZ25" i="7"/>
  <c r="GC25" i="7"/>
  <c r="GE25" i="7"/>
  <c r="GF25" i="7"/>
  <c r="GI25" i="7"/>
  <c r="GK25" i="7"/>
  <c r="GL25" i="7"/>
  <c r="GO25" i="7"/>
  <c r="GQ25" i="7"/>
  <c r="GR25" i="7"/>
  <c r="GU25" i="7"/>
  <c r="GW25" i="7"/>
  <c r="HA25" i="7"/>
  <c r="HC25" i="7"/>
  <c r="HD25" i="7"/>
  <c r="HG25" i="7"/>
  <c r="HI25" i="7"/>
  <c r="HJ25" i="7"/>
  <c r="HM25" i="7"/>
  <c r="HO25" i="7"/>
  <c r="HP25" i="7"/>
  <c r="HS25" i="7"/>
  <c r="HU25" i="7"/>
  <c r="FQ26" i="7"/>
  <c r="FS26" i="7"/>
  <c r="FT26" i="7"/>
  <c r="FW26" i="7"/>
  <c r="FY26" i="7"/>
  <c r="FZ26" i="7"/>
  <c r="GC26" i="7"/>
  <c r="GE26" i="7"/>
  <c r="GF26" i="7"/>
  <c r="GI26" i="7"/>
  <c r="GK26" i="7"/>
  <c r="GL26" i="7"/>
  <c r="GO26" i="7"/>
  <c r="GQ26" i="7"/>
  <c r="GR26" i="7"/>
  <c r="GU26" i="7"/>
  <c r="GW26" i="7"/>
  <c r="HA26" i="7"/>
  <c r="HC26" i="7"/>
  <c r="HD26" i="7"/>
  <c r="HG26" i="7"/>
  <c r="HI26" i="7"/>
  <c r="HJ26" i="7"/>
  <c r="HM26" i="7"/>
  <c r="HO26" i="7"/>
  <c r="HP26" i="7"/>
  <c r="HS26" i="7"/>
  <c r="HU26" i="7"/>
  <c r="FQ27" i="7"/>
  <c r="FS27" i="7"/>
  <c r="FT27" i="7"/>
  <c r="FW27" i="7"/>
  <c r="FY27" i="7"/>
  <c r="FZ27" i="7"/>
  <c r="GC27" i="7"/>
  <c r="GE27" i="7"/>
  <c r="GF27" i="7"/>
  <c r="GI27" i="7"/>
  <c r="GK27" i="7"/>
  <c r="GL27" i="7"/>
  <c r="GO27" i="7"/>
  <c r="GQ27" i="7"/>
  <c r="GR27" i="7"/>
  <c r="GU27" i="7"/>
  <c r="GW27" i="7"/>
  <c r="HA27" i="7"/>
  <c r="HC27" i="7"/>
  <c r="HD27" i="7"/>
  <c r="HG27" i="7"/>
  <c r="HI27" i="7"/>
  <c r="HJ27" i="7"/>
  <c r="HM27" i="7"/>
  <c r="HO27" i="7"/>
  <c r="HP27" i="7"/>
  <c r="HS27" i="7"/>
  <c r="HU27" i="7"/>
  <c r="FQ28" i="7"/>
  <c r="FS28" i="7"/>
  <c r="FT28" i="7"/>
  <c r="FW28" i="7"/>
  <c r="FY28" i="7"/>
  <c r="FZ28" i="7"/>
  <c r="GC28" i="7"/>
  <c r="GE28" i="7"/>
  <c r="GF28" i="7"/>
  <c r="GI28" i="7"/>
  <c r="GK28" i="7"/>
  <c r="GL28" i="7"/>
  <c r="GO28" i="7"/>
  <c r="GQ28" i="7"/>
  <c r="GR28" i="7"/>
  <c r="GU28" i="7"/>
  <c r="GW28" i="7"/>
  <c r="HA28" i="7"/>
  <c r="HC28" i="7"/>
  <c r="HD28" i="7"/>
  <c r="HG28" i="7"/>
  <c r="HI28" i="7"/>
  <c r="HJ28" i="7"/>
  <c r="HM28" i="7"/>
  <c r="HO28" i="7"/>
  <c r="HP28" i="7"/>
  <c r="HS28" i="7"/>
  <c r="HU28" i="7"/>
  <c r="FQ29" i="7"/>
  <c r="FS29" i="7"/>
  <c r="FT29" i="7"/>
  <c r="FW29" i="7"/>
  <c r="FY29" i="7"/>
  <c r="FZ29" i="7"/>
  <c r="GC29" i="7"/>
  <c r="GE29" i="7"/>
  <c r="GF29" i="7"/>
  <c r="GI29" i="7"/>
  <c r="GK29" i="7"/>
  <c r="GL29" i="7"/>
  <c r="GO29" i="7"/>
  <c r="GQ29" i="7"/>
  <c r="GR29" i="7"/>
  <c r="GU29" i="7"/>
  <c r="GW29" i="7"/>
  <c r="HA29" i="7"/>
  <c r="HC29" i="7"/>
  <c r="HD29" i="7"/>
  <c r="HG29" i="7"/>
  <c r="HI29" i="7"/>
  <c r="HJ29" i="7"/>
  <c r="HM29" i="7"/>
  <c r="HO29" i="7"/>
  <c r="HP29" i="7"/>
  <c r="HS29" i="7"/>
  <c r="HU29" i="7"/>
  <c r="FQ30" i="7"/>
  <c r="FS30" i="7"/>
  <c r="FT30" i="7"/>
  <c r="FW30" i="7"/>
  <c r="FY30" i="7"/>
  <c r="FZ30" i="7"/>
  <c r="GC30" i="7"/>
  <c r="GE30" i="7"/>
  <c r="GF30" i="7"/>
  <c r="GI30" i="7"/>
  <c r="GK30" i="7"/>
  <c r="GL30" i="7"/>
  <c r="GO30" i="7"/>
  <c r="GQ30" i="7"/>
  <c r="GR30" i="7"/>
  <c r="GU30" i="7"/>
  <c r="GW30" i="7"/>
  <c r="HA30" i="7"/>
  <c r="HC30" i="7"/>
  <c r="HD30" i="7"/>
  <c r="HG30" i="7"/>
  <c r="HI30" i="7"/>
  <c r="HJ30" i="7"/>
  <c r="HM30" i="7"/>
  <c r="HO30" i="7"/>
  <c r="HP30" i="7"/>
  <c r="HS30" i="7"/>
  <c r="HU30" i="7"/>
  <c r="FQ31" i="7"/>
  <c r="FS31" i="7"/>
  <c r="FT31" i="7"/>
  <c r="FW31" i="7"/>
  <c r="FY31" i="7"/>
  <c r="FZ31" i="7"/>
  <c r="GC31" i="7"/>
  <c r="GE31" i="7"/>
  <c r="GF31" i="7"/>
  <c r="GI31" i="7"/>
  <c r="GK31" i="7"/>
  <c r="GL31" i="7"/>
  <c r="GO31" i="7"/>
  <c r="GQ31" i="7"/>
  <c r="GR31" i="7"/>
  <c r="GU31" i="7"/>
  <c r="GW31" i="7"/>
  <c r="HA31" i="7"/>
  <c r="HC31" i="7"/>
  <c r="HD31" i="7"/>
  <c r="HG31" i="7"/>
  <c r="HI31" i="7"/>
  <c r="HJ31" i="7"/>
  <c r="HM31" i="7"/>
  <c r="HO31" i="7"/>
  <c r="HP31" i="7"/>
  <c r="HS31" i="7"/>
  <c r="HU31" i="7"/>
  <c r="FQ32" i="7"/>
  <c r="FS32" i="7"/>
  <c r="FT32" i="7"/>
  <c r="FW32" i="7"/>
  <c r="FY32" i="7"/>
  <c r="FZ32" i="7"/>
  <c r="GC32" i="7"/>
  <c r="GE32" i="7"/>
  <c r="GF32" i="7"/>
  <c r="GI32" i="7"/>
  <c r="GK32" i="7"/>
  <c r="GL32" i="7"/>
  <c r="GO32" i="7"/>
  <c r="GQ32" i="7"/>
  <c r="GR32" i="7"/>
  <c r="GU32" i="7"/>
  <c r="GW32" i="7"/>
  <c r="HA32" i="7"/>
  <c r="HC32" i="7"/>
  <c r="HD32" i="7"/>
  <c r="HG32" i="7"/>
  <c r="HI32" i="7"/>
  <c r="HJ32" i="7"/>
  <c r="HM32" i="7"/>
  <c r="HO32" i="7"/>
  <c r="HP32" i="7"/>
  <c r="HS32" i="7"/>
  <c r="HU32" i="7"/>
  <c r="FQ33" i="7"/>
  <c r="FS33" i="7"/>
  <c r="FT33" i="7"/>
  <c r="FW33" i="7"/>
  <c r="FY33" i="7"/>
  <c r="FZ33" i="7"/>
  <c r="GC33" i="7"/>
  <c r="GE33" i="7"/>
  <c r="GF33" i="7"/>
  <c r="GI33" i="7"/>
  <c r="GK33" i="7"/>
  <c r="GL33" i="7"/>
  <c r="GO33" i="7"/>
  <c r="GQ33" i="7"/>
  <c r="GR33" i="7"/>
  <c r="GU33" i="7"/>
  <c r="GW33" i="7"/>
  <c r="HA33" i="7"/>
  <c r="HC33" i="7"/>
  <c r="HD33" i="7"/>
  <c r="HG33" i="7"/>
  <c r="HI33" i="7"/>
  <c r="HJ33" i="7"/>
  <c r="HM33" i="7"/>
  <c r="HO33" i="7"/>
  <c r="HP33" i="7"/>
  <c r="HS33" i="7"/>
  <c r="HU33" i="7"/>
  <c r="FQ34" i="7"/>
  <c r="FS34" i="7"/>
  <c r="FT34" i="7"/>
  <c r="FW34" i="7"/>
  <c r="FY34" i="7"/>
  <c r="FZ34" i="7"/>
  <c r="GC34" i="7"/>
  <c r="GE34" i="7"/>
  <c r="GF34" i="7"/>
  <c r="GI34" i="7"/>
  <c r="GK34" i="7"/>
  <c r="GL34" i="7"/>
  <c r="GO34" i="7"/>
  <c r="GQ34" i="7"/>
  <c r="GR34" i="7"/>
  <c r="GU34" i="7"/>
  <c r="GW34" i="7"/>
  <c r="HA34" i="7"/>
  <c r="HC34" i="7"/>
  <c r="HD34" i="7"/>
  <c r="HG34" i="7"/>
  <c r="HI34" i="7"/>
  <c r="HJ34" i="7"/>
  <c r="HM34" i="7"/>
  <c r="HO34" i="7"/>
  <c r="HP34" i="7"/>
  <c r="HS34" i="7"/>
  <c r="HU34" i="7"/>
  <c r="FQ35" i="7"/>
  <c r="FS35" i="7"/>
  <c r="FT35" i="7"/>
  <c r="FW35" i="7"/>
  <c r="FY35" i="7"/>
  <c r="FZ35" i="7"/>
  <c r="GC35" i="7"/>
  <c r="GE35" i="7"/>
  <c r="GF35" i="7"/>
  <c r="GI35" i="7"/>
  <c r="GK35" i="7"/>
  <c r="GL35" i="7"/>
  <c r="GO35" i="7"/>
  <c r="GQ35" i="7"/>
  <c r="GR35" i="7"/>
  <c r="GU35" i="7"/>
  <c r="GW35" i="7"/>
  <c r="HA35" i="7"/>
  <c r="HC35" i="7"/>
  <c r="HD35" i="7"/>
  <c r="HG35" i="7"/>
  <c r="HI35" i="7"/>
  <c r="HJ35" i="7"/>
  <c r="HM35" i="7"/>
  <c r="HO35" i="7"/>
  <c r="HP35" i="7"/>
  <c r="HS35" i="7"/>
  <c r="HU35" i="7"/>
  <c r="FQ36" i="7"/>
  <c r="FS36" i="7"/>
  <c r="FT36" i="7"/>
  <c r="FW36" i="7"/>
  <c r="FY36" i="7"/>
  <c r="FZ36" i="7"/>
  <c r="GC36" i="7"/>
  <c r="GE36" i="7"/>
  <c r="GF36" i="7"/>
  <c r="GI36" i="7"/>
  <c r="GK36" i="7"/>
  <c r="GL36" i="7"/>
  <c r="GO36" i="7"/>
  <c r="GQ36" i="7"/>
  <c r="GR36" i="7"/>
  <c r="GU36" i="7"/>
  <c r="GW36" i="7"/>
  <c r="HA36" i="7"/>
  <c r="HC36" i="7"/>
  <c r="HD36" i="7"/>
  <c r="HG36" i="7"/>
  <c r="HI36" i="7"/>
  <c r="HJ36" i="7"/>
  <c r="HM36" i="7"/>
  <c r="HO36" i="7"/>
  <c r="HP36" i="7"/>
  <c r="HS36" i="7"/>
  <c r="HU36" i="7"/>
  <c r="FQ37" i="7"/>
  <c r="FS37" i="7"/>
  <c r="FT37" i="7"/>
  <c r="FW37" i="7"/>
  <c r="FY37" i="7"/>
  <c r="FZ37" i="7"/>
  <c r="GC37" i="7"/>
  <c r="GE37" i="7"/>
  <c r="GF37" i="7"/>
  <c r="GI37" i="7"/>
  <c r="GK37" i="7"/>
  <c r="GL37" i="7"/>
  <c r="GO37" i="7"/>
  <c r="GQ37" i="7"/>
  <c r="GR37" i="7"/>
  <c r="GU37" i="7"/>
  <c r="GW37" i="7"/>
  <c r="HA37" i="7"/>
  <c r="HC37" i="7"/>
  <c r="HD37" i="7"/>
  <c r="HG37" i="7"/>
  <c r="HI37" i="7"/>
  <c r="HJ37" i="7"/>
  <c r="HM37" i="7"/>
  <c r="HO37" i="7"/>
  <c r="HP37" i="7"/>
  <c r="HS37" i="7"/>
  <c r="HU37" i="7"/>
  <c r="FQ38" i="7"/>
  <c r="FS38" i="7"/>
  <c r="FT38" i="7"/>
  <c r="FW38" i="7"/>
  <c r="FY38" i="7"/>
  <c r="FZ38" i="7"/>
  <c r="GC38" i="7"/>
  <c r="GE38" i="7"/>
  <c r="GF38" i="7"/>
  <c r="GI38" i="7"/>
  <c r="GK38" i="7"/>
  <c r="GL38" i="7"/>
  <c r="GO38" i="7"/>
  <c r="GQ38" i="7"/>
  <c r="GR38" i="7"/>
  <c r="GU38" i="7"/>
  <c r="GW38" i="7"/>
  <c r="HA38" i="7"/>
  <c r="HC38" i="7"/>
  <c r="HD38" i="7"/>
  <c r="HG38" i="7"/>
  <c r="HI38" i="7"/>
  <c r="HJ38" i="7"/>
  <c r="HM38" i="7"/>
  <c r="HO38" i="7"/>
  <c r="HP38" i="7"/>
  <c r="HS38" i="7"/>
  <c r="HU38" i="7"/>
  <c r="FQ39" i="7"/>
  <c r="FS39" i="7"/>
  <c r="FT39" i="7"/>
  <c r="FW39" i="7"/>
  <c r="FY39" i="7"/>
  <c r="FZ39" i="7"/>
  <c r="GC39" i="7"/>
  <c r="GE39" i="7"/>
  <c r="GF39" i="7"/>
  <c r="GI39" i="7"/>
  <c r="GK39" i="7"/>
  <c r="GL39" i="7"/>
  <c r="GO39" i="7"/>
  <c r="GQ39" i="7"/>
  <c r="GR39" i="7"/>
  <c r="GU39" i="7"/>
  <c r="GW39" i="7"/>
  <c r="HA39" i="7"/>
  <c r="HC39" i="7"/>
  <c r="HD39" i="7"/>
  <c r="HG39" i="7"/>
  <c r="HI39" i="7"/>
  <c r="HJ39" i="7"/>
  <c r="HM39" i="7"/>
  <c r="HO39" i="7"/>
  <c r="HP39" i="7"/>
  <c r="HS39" i="7"/>
  <c r="HU39" i="7"/>
  <c r="FQ40" i="7"/>
  <c r="FS40" i="7"/>
  <c r="FT40" i="7"/>
  <c r="FW40" i="7"/>
  <c r="FY40" i="7"/>
  <c r="FZ40" i="7"/>
  <c r="GC40" i="7"/>
  <c r="GE40" i="7"/>
  <c r="GF40" i="7"/>
  <c r="GI40" i="7"/>
  <c r="GK40" i="7"/>
  <c r="GL40" i="7"/>
  <c r="GO40" i="7"/>
  <c r="GQ40" i="7"/>
  <c r="GR40" i="7"/>
  <c r="GU40" i="7"/>
  <c r="GW40" i="7"/>
  <c r="HA40" i="7"/>
  <c r="HC40" i="7"/>
  <c r="HD40" i="7"/>
  <c r="HG40" i="7"/>
  <c r="HI40" i="7"/>
  <c r="HJ40" i="7"/>
  <c r="HM40" i="7"/>
  <c r="HO40" i="7"/>
  <c r="HP40" i="7"/>
  <c r="HS40" i="7"/>
  <c r="HU40" i="7"/>
  <c r="FQ41" i="7"/>
  <c r="FS41" i="7"/>
  <c r="FT41" i="7"/>
  <c r="FW41" i="7"/>
  <c r="FY41" i="7"/>
  <c r="FZ41" i="7"/>
  <c r="GC41" i="7"/>
  <c r="GE41" i="7"/>
  <c r="GF41" i="7"/>
  <c r="GI41" i="7"/>
  <c r="GK41" i="7"/>
  <c r="GL41" i="7"/>
  <c r="GO41" i="7"/>
  <c r="GQ41" i="7"/>
  <c r="GR41" i="7"/>
  <c r="GU41" i="7"/>
  <c r="GW41" i="7"/>
  <c r="HA41" i="7"/>
  <c r="HC41" i="7"/>
  <c r="HD41" i="7"/>
  <c r="HG41" i="7"/>
  <c r="HI41" i="7"/>
  <c r="HJ41" i="7"/>
  <c r="HM41" i="7"/>
  <c r="HO41" i="7"/>
  <c r="HP41" i="7"/>
  <c r="HS41" i="7"/>
  <c r="HU41" i="7"/>
  <c r="FQ42" i="7"/>
  <c r="FS42" i="7"/>
  <c r="FT42" i="7"/>
  <c r="FW42" i="7"/>
  <c r="FY42" i="7"/>
  <c r="FZ42" i="7"/>
  <c r="GC42" i="7"/>
  <c r="GE42" i="7"/>
  <c r="GF42" i="7"/>
  <c r="GI42" i="7"/>
  <c r="GK42" i="7"/>
  <c r="GL42" i="7"/>
  <c r="GO42" i="7"/>
  <c r="GQ42" i="7"/>
  <c r="GR42" i="7"/>
  <c r="GU42" i="7"/>
  <c r="GW42" i="7"/>
  <c r="HA42" i="7"/>
  <c r="HC42" i="7"/>
  <c r="HD42" i="7"/>
  <c r="HG42" i="7"/>
  <c r="HI42" i="7"/>
  <c r="HJ42" i="7"/>
  <c r="HM42" i="7"/>
  <c r="HO42" i="7"/>
  <c r="HP42" i="7"/>
  <c r="HS42" i="7"/>
  <c r="HW42" i="7" s="1"/>
  <c r="HU42" i="7"/>
  <c r="FQ43" i="7"/>
  <c r="FS43" i="7"/>
  <c r="FT43" i="7"/>
  <c r="FW43" i="7"/>
  <c r="FY43" i="7"/>
  <c r="FZ43" i="7"/>
  <c r="GC43" i="7"/>
  <c r="GE43" i="7"/>
  <c r="GF43" i="7"/>
  <c r="GI43" i="7"/>
  <c r="GK43" i="7"/>
  <c r="GL43" i="7"/>
  <c r="GO43" i="7"/>
  <c r="GQ43" i="7"/>
  <c r="GR43" i="7"/>
  <c r="GU43" i="7"/>
  <c r="GW43" i="7"/>
  <c r="HA43" i="7"/>
  <c r="HC43" i="7"/>
  <c r="HD43" i="7"/>
  <c r="HG43" i="7"/>
  <c r="HI43" i="7"/>
  <c r="HJ43" i="7"/>
  <c r="HM43" i="7"/>
  <c r="HO43" i="7"/>
  <c r="HP43" i="7"/>
  <c r="HS43" i="7"/>
  <c r="HU43" i="7"/>
  <c r="FQ44" i="7"/>
  <c r="FS44" i="7"/>
  <c r="FT44" i="7"/>
  <c r="FW44" i="7"/>
  <c r="FY44" i="7"/>
  <c r="FZ44" i="7"/>
  <c r="GC44" i="7"/>
  <c r="GE44" i="7"/>
  <c r="GF44" i="7"/>
  <c r="GI44" i="7"/>
  <c r="GK44" i="7"/>
  <c r="GL44" i="7"/>
  <c r="GO44" i="7"/>
  <c r="GQ44" i="7"/>
  <c r="GR44" i="7"/>
  <c r="GU44" i="7"/>
  <c r="GW44" i="7"/>
  <c r="HA44" i="7"/>
  <c r="HC44" i="7"/>
  <c r="HD44" i="7"/>
  <c r="HG44" i="7"/>
  <c r="HI44" i="7"/>
  <c r="HJ44" i="7"/>
  <c r="HM44" i="7"/>
  <c r="HO44" i="7"/>
  <c r="HP44" i="7"/>
  <c r="HS44" i="7"/>
  <c r="HW44" i="7" s="1"/>
  <c r="HU44" i="7"/>
  <c r="FQ45" i="7"/>
  <c r="FS45" i="7"/>
  <c r="FT45" i="7"/>
  <c r="FW45" i="7"/>
  <c r="FY45" i="7"/>
  <c r="FZ45" i="7"/>
  <c r="GC45" i="7"/>
  <c r="GE45" i="7"/>
  <c r="GF45" i="7"/>
  <c r="GI45" i="7"/>
  <c r="GK45" i="7"/>
  <c r="GL45" i="7"/>
  <c r="GO45" i="7"/>
  <c r="GQ45" i="7"/>
  <c r="GR45" i="7"/>
  <c r="GU45" i="7"/>
  <c r="GW45" i="7"/>
  <c r="HA45" i="7"/>
  <c r="HC45" i="7"/>
  <c r="HD45" i="7"/>
  <c r="HG45" i="7"/>
  <c r="HI45" i="7"/>
  <c r="HJ45" i="7"/>
  <c r="HM45" i="7"/>
  <c r="HO45" i="7"/>
  <c r="HP45" i="7"/>
  <c r="HS45" i="7"/>
  <c r="HU45" i="7"/>
  <c r="FQ46" i="7"/>
  <c r="FS46" i="7"/>
  <c r="FT46" i="7"/>
  <c r="FW46" i="7"/>
  <c r="FY46" i="7"/>
  <c r="FZ46" i="7"/>
  <c r="GC46" i="7"/>
  <c r="GE46" i="7"/>
  <c r="GF46" i="7"/>
  <c r="GI46" i="7"/>
  <c r="GK46" i="7"/>
  <c r="GL46" i="7"/>
  <c r="GO46" i="7"/>
  <c r="GQ46" i="7"/>
  <c r="GR46" i="7"/>
  <c r="GU46" i="7"/>
  <c r="GW46" i="7"/>
  <c r="HA46" i="7"/>
  <c r="HC46" i="7"/>
  <c r="HD46" i="7"/>
  <c r="HG46" i="7"/>
  <c r="HI46" i="7"/>
  <c r="HJ46" i="7"/>
  <c r="HM46" i="7"/>
  <c r="HO46" i="7"/>
  <c r="HP46" i="7"/>
  <c r="HS46" i="7"/>
  <c r="HW46" i="7" s="1"/>
  <c r="HU46" i="7"/>
  <c r="FQ47" i="7"/>
  <c r="FS47" i="7"/>
  <c r="FT47" i="7"/>
  <c r="FW47" i="7"/>
  <c r="FY47" i="7"/>
  <c r="FZ47" i="7"/>
  <c r="GC47" i="7"/>
  <c r="GE47" i="7"/>
  <c r="GF47" i="7"/>
  <c r="GI47" i="7"/>
  <c r="GK47" i="7"/>
  <c r="GL47" i="7"/>
  <c r="GO47" i="7"/>
  <c r="GQ47" i="7"/>
  <c r="GR47" i="7"/>
  <c r="GU47" i="7"/>
  <c r="GW47" i="7"/>
  <c r="HA47" i="7"/>
  <c r="HC47" i="7"/>
  <c r="HD47" i="7"/>
  <c r="HG47" i="7"/>
  <c r="HI47" i="7"/>
  <c r="HJ47" i="7"/>
  <c r="HM47" i="7"/>
  <c r="HO47" i="7"/>
  <c r="HP47" i="7"/>
  <c r="HS47" i="7"/>
  <c r="HU47" i="7"/>
  <c r="FQ48" i="7"/>
  <c r="FS48" i="7"/>
  <c r="FT48" i="7"/>
  <c r="FW48" i="7"/>
  <c r="FY48" i="7"/>
  <c r="FZ48" i="7"/>
  <c r="GC48" i="7"/>
  <c r="GE48" i="7"/>
  <c r="GF48" i="7"/>
  <c r="GI48" i="7"/>
  <c r="GK48" i="7"/>
  <c r="GL48" i="7"/>
  <c r="GO48" i="7"/>
  <c r="GQ48" i="7"/>
  <c r="GR48" i="7"/>
  <c r="GU48" i="7"/>
  <c r="GW48" i="7"/>
  <c r="HA48" i="7"/>
  <c r="HC48" i="7"/>
  <c r="HD48" i="7"/>
  <c r="HG48" i="7"/>
  <c r="HI48" i="7"/>
  <c r="HJ48" i="7"/>
  <c r="HM48" i="7"/>
  <c r="HO48" i="7"/>
  <c r="HP48" i="7"/>
  <c r="HS48" i="7"/>
  <c r="HW48" i="7" s="1"/>
  <c r="HU48" i="7"/>
  <c r="FQ49" i="7"/>
  <c r="FS49" i="7"/>
  <c r="FT49" i="7"/>
  <c r="FW49" i="7"/>
  <c r="FY49" i="7"/>
  <c r="FZ49" i="7"/>
  <c r="GC49" i="7"/>
  <c r="GE49" i="7"/>
  <c r="GF49" i="7"/>
  <c r="GI49" i="7"/>
  <c r="GK49" i="7"/>
  <c r="GL49" i="7"/>
  <c r="GO49" i="7"/>
  <c r="GQ49" i="7"/>
  <c r="GR49" i="7"/>
  <c r="GU49" i="7"/>
  <c r="GW49" i="7"/>
  <c r="HA49" i="7"/>
  <c r="HC49" i="7"/>
  <c r="HD49" i="7"/>
  <c r="HG49" i="7"/>
  <c r="HI49" i="7"/>
  <c r="HJ49" i="7"/>
  <c r="HM49" i="7"/>
  <c r="HO49" i="7"/>
  <c r="HP49" i="7"/>
  <c r="HS49" i="7"/>
  <c r="HU49" i="7"/>
  <c r="FQ50" i="7"/>
  <c r="FS50" i="7"/>
  <c r="FT50" i="7"/>
  <c r="FW50" i="7"/>
  <c r="FY50" i="7"/>
  <c r="FZ50" i="7"/>
  <c r="GC50" i="7"/>
  <c r="GE50" i="7"/>
  <c r="GF50" i="7"/>
  <c r="GI50" i="7"/>
  <c r="GK50" i="7"/>
  <c r="GL50" i="7"/>
  <c r="GO50" i="7"/>
  <c r="GQ50" i="7"/>
  <c r="GR50" i="7"/>
  <c r="GU50" i="7"/>
  <c r="GW50" i="7"/>
  <c r="HA50" i="7"/>
  <c r="HC50" i="7"/>
  <c r="HD50" i="7"/>
  <c r="HG50" i="7"/>
  <c r="HI50" i="7"/>
  <c r="HJ50" i="7"/>
  <c r="HM50" i="7"/>
  <c r="HO50" i="7"/>
  <c r="HP50" i="7"/>
  <c r="HS50" i="7"/>
  <c r="HW50" i="7" s="1"/>
  <c r="HU50" i="7"/>
  <c r="FQ51" i="7"/>
  <c r="FS51" i="7"/>
  <c r="FT51" i="7"/>
  <c r="FW51" i="7"/>
  <c r="FY51" i="7"/>
  <c r="FZ51" i="7"/>
  <c r="GC51" i="7"/>
  <c r="GE51" i="7"/>
  <c r="GF51" i="7"/>
  <c r="GI51" i="7"/>
  <c r="GK51" i="7"/>
  <c r="GL51" i="7"/>
  <c r="GO51" i="7"/>
  <c r="GQ51" i="7"/>
  <c r="GR51" i="7"/>
  <c r="GU51" i="7"/>
  <c r="GW51" i="7"/>
  <c r="HA51" i="7"/>
  <c r="HC51" i="7"/>
  <c r="HD51" i="7"/>
  <c r="HG51" i="7"/>
  <c r="HI51" i="7"/>
  <c r="HJ51" i="7"/>
  <c r="HM51" i="7"/>
  <c r="HO51" i="7"/>
  <c r="HP51" i="7"/>
  <c r="HS51" i="7"/>
  <c r="HU51" i="7"/>
  <c r="FQ52" i="7"/>
  <c r="FS52" i="7"/>
  <c r="FT52" i="7"/>
  <c r="FW52" i="7"/>
  <c r="FY52" i="7"/>
  <c r="FZ52" i="7"/>
  <c r="GC52" i="7"/>
  <c r="GE52" i="7"/>
  <c r="GF52" i="7"/>
  <c r="GI52" i="7"/>
  <c r="GK52" i="7"/>
  <c r="GL52" i="7"/>
  <c r="GO52" i="7"/>
  <c r="GQ52" i="7"/>
  <c r="GR52" i="7"/>
  <c r="GU52" i="7"/>
  <c r="GW52" i="7"/>
  <c r="HA52" i="7"/>
  <c r="HC52" i="7"/>
  <c r="HD52" i="7"/>
  <c r="HG52" i="7"/>
  <c r="HI52" i="7"/>
  <c r="HJ52" i="7"/>
  <c r="HM52" i="7"/>
  <c r="HO52" i="7"/>
  <c r="HP52" i="7"/>
  <c r="HS52" i="7"/>
  <c r="HW52" i="7" s="1"/>
  <c r="HU52" i="7"/>
  <c r="FQ53" i="7"/>
  <c r="FS53" i="7"/>
  <c r="FT53" i="7"/>
  <c r="FW53" i="7"/>
  <c r="FY53" i="7"/>
  <c r="FZ53" i="7"/>
  <c r="GC53" i="7"/>
  <c r="GE53" i="7"/>
  <c r="GF53" i="7"/>
  <c r="GI53" i="7"/>
  <c r="GK53" i="7"/>
  <c r="GL53" i="7"/>
  <c r="GO53" i="7"/>
  <c r="GQ53" i="7"/>
  <c r="GR53" i="7"/>
  <c r="GU53" i="7"/>
  <c r="GW53" i="7"/>
  <c r="HA53" i="7"/>
  <c r="HC53" i="7"/>
  <c r="HD53" i="7"/>
  <c r="HG53" i="7"/>
  <c r="HI53" i="7"/>
  <c r="HJ53" i="7"/>
  <c r="HM53" i="7"/>
  <c r="HO53" i="7"/>
  <c r="HP53" i="7"/>
  <c r="HS53" i="7"/>
  <c r="HU53" i="7"/>
  <c r="FQ54" i="7"/>
  <c r="FS54" i="7"/>
  <c r="FT54" i="7"/>
  <c r="FW54" i="7"/>
  <c r="FY54" i="7"/>
  <c r="FZ54" i="7"/>
  <c r="GC54" i="7"/>
  <c r="GE54" i="7"/>
  <c r="GF54" i="7"/>
  <c r="GI54" i="7"/>
  <c r="GK54" i="7"/>
  <c r="GL54" i="7"/>
  <c r="GO54" i="7"/>
  <c r="GQ54" i="7"/>
  <c r="GR54" i="7"/>
  <c r="GU54" i="7"/>
  <c r="GW54" i="7"/>
  <c r="HA54" i="7"/>
  <c r="HC54" i="7"/>
  <c r="HD54" i="7"/>
  <c r="HG54" i="7"/>
  <c r="HI54" i="7"/>
  <c r="HJ54" i="7"/>
  <c r="HM54" i="7"/>
  <c r="HO54" i="7"/>
  <c r="HP54" i="7"/>
  <c r="HS54" i="7"/>
  <c r="HW54" i="7" s="1"/>
  <c r="HU54" i="7"/>
  <c r="FQ55" i="7"/>
  <c r="FS55" i="7"/>
  <c r="FT55" i="7"/>
  <c r="FW55" i="7"/>
  <c r="FY55" i="7"/>
  <c r="FZ55" i="7"/>
  <c r="GC55" i="7"/>
  <c r="GE55" i="7"/>
  <c r="GF55" i="7"/>
  <c r="GI55" i="7"/>
  <c r="GK55" i="7"/>
  <c r="GL55" i="7"/>
  <c r="GO55" i="7"/>
  <c r="GQ55" i="7"/>
  <c r="GR55" i="7"/>
  <c r="GU55" i="7"/>
  <c r="GW55" i="7"/>
  <c r="HA55" i="7"/>
  <c r="HC55" i="7"/>
  <c r="HD55" i="7"/>
  <c r="HG55" i="7"/>
  <c r="HI55" i="7"/>
  <c r="HJ55" i="7"/>
  <c r="HM55" i="7"/>
  <c r="HO55" i="7"/>
  <c r="HP55" i="7"/>
  <c r="HS55" i="7"/>
  <c r="HU55" i="7"/>
  <c r="FQ56" i="7"/>
  <c r="FS56" i="7"/>
  <c r="FT56" i="7"/>
  <c r="FW56" i="7"/>
  <c r="FY56" i="7"/>
  <c r="FZ56" i="7"/>
  <c r="GC56" i="7"/>
  <c r="GE56" i="7"/>
  <c r="GF56" i="7"/>
  <c r="GI56" i="7"/>
  <c r="GK56" i="7"/>
  <c r="GL56" i="7"/>
  <c r="GO56" i="7"/>
  <c r="GQ56" i="7"/>
  <c r="GR56" i="7"/>
  <c r="GU56" i="7"/>
  <c r="GW56" i="7"/>
  <c r="HA56" i="7"/>
  <c r="HC56" i="7"/>
  <c r="HD56" i="7"/>
  <c r="HG56" i="7"/>
  <c r="HI56" i="7"/>
  <c r="HJ56" i="7"/>
  <c r="HM56" i="7"/>
  <c r="HO56" i="7"/>
  <c r="HP56" i="7"/>
  <c r="HS56" i="7"/>
  <c r="HU56" i="7"/>
  <c r="FQ57" i="7"/>
  <c r="FS57" i="7"/>
  <c r="FT57" i="7"/>
  <c r="FW57" i="7"/>
  <c r="FY57" i="7"/>
  <c r="FZ57" i="7"/>
  <c r="GC57" i="7"/>
  <c r="GE57" i="7"/>
  <c r="GF57" i="7"/>
  <c r="GI57" i="7"/>
  <c r="GK57" i="7"/>
  <c r="GL57" i="7"/>
  <c r="GO57" i="7"/>
  <c r="GQ57" i="7"/>
  <c r="GR57" i="7"/>
  <c r="GU57" i="7"/>
  <c r="GW57" i="7"/>
  <c r="HA57" i="7"/>
  <c r="HC57" i="7"/>
  <c r="HD57" i="7"/>
  <c r="HG57" i="7"/>
  <c r="HI57" i="7"/>
  <c r="HJ57" i="7"/>
  <c r="HM57" i="7"/>
  <c r="HO57" i="7"/>
  <c r="HP57" i="7"/>
  <c r="HS57" i="7"/>
  <c r="HU57" i="7"/>
  <c r="FQ58" i="7"/>
  <c r="FS58" i="7"/>
  <c r="FT58" i="7"/>
  <c r="FW58" i="7"/>
  <c r="FY58" i="7"/>
  <c r="FZ58" i="7"/>
  <c r="GC58" i="7"/>
  <c r="GE58" i="7"/>
  <c r="GF58" i="7"/>
  <c r="GI58" i="7"/>
  <c r="GK58" i="7"/>
  <c r="GL58" i="7"/>
  <c r="GO58" i="7"/>
  <c r="GQ58" i="7"/>
  <c r="GR58" i="7"/>
  <c r="GU58" i="7"/>
  <c r="GW58" i="7"/>
  <c r="HA58" i="7"/>
  <c r="HC58" i="7"/>
  <c r="HD58" i="7"/>
  <c r="HG58" i="7"/>
  <c r="HI58" i="7"/>
  <c r="HJ58" i="7"/>
  <c r="HM58" i="7"/>
  <c r="HO58" i="7"/>
  <c r="HP58" i="7"/>
  <c r="HS58" i="7"/>
  <c r="HU58" i="7"/>
  <c r="FQ59" i="7"/>
  <c r="FS59" i="7"/>
  <c r="FT59" i="7"/>
  <c r="FW59" i="7"/>
  <c r="FY59" i="7"/>
  <c r="FZ59" i="7"/>
  <c r="GC59" i="7"/>
  <c r="GE59" i="7"/>
  <c r="GF59" i="7"/>
  <c r="GI59" i="7"/>
  <c r="GK59" i="7"/>
  <c r="GL59" i="7"/>
  <c r="GO59" i="7"/>
  <c r="GQ59" i="7"/>
  <c r="GR59" i="7"/>
  <c r="GU59" i="7"/>
  <c r="GW59" i="7"/>
  <c r="HA59" i="7"/>
  <c r="HC59" i="7"/>
  <c r="HD59" i="7"/>
  <c r="HG59" i="7"/>
  <c r="HI59" i="7"/>
  <c r="HJ59" i="7"/>
  <c r="HM59" i="7"/>
  <c r="HO59" i="7"/>
  <c r="HP59" i="7"/>
  <c r="HS59" i="7"/>
  <c r="HU59" i="7"/>
  <c r="FQ60" i="7"/>
  <c r="FS60" i="7"/>
  <c r="FT60" i="7"/>
  <c r="FW60" i="7"/>
  <c r="FY60" i="7"/>
  <c r="FZ60" i="7"/>
  <c r="GC60" i="7"/>
  <c r="GE60" i="7"/>
  <c r="GF60" i="7"/>
  <c r="GI60" i="7"/>
  <c r="GK60" i="7"/>
  <c r="GL60" i="7"/>
  <c r="GO60" i="7"/>
  <c r="GQ60" i="7"/>
  <c r="GR60" i="7"/>
  <c r="GU60" i="7"/>
  <c r="GW60" i="7"/>
  <c r="HA60" i="7"/>
  <c r="HC60" i="7"/>
  <c r="HD60" i="7"/>
  <c r="HG60" i="7"/>
  <c r="HI60" i="7"/>
  <c r="HJ60" i="7"/>
  <c r="HM60" i="7"/>
  <c r="HO60" i="7"/>
  <c r="HP60" i="7"/>
  <c r="HS60" i="7"/>
  <c r="HU60" i="7"/>
  <c r="FQ61" i="7"/>
  <c r="FS61" i="7"/>
  <c r="FT61" i="7"/>
  <c r="FW61" i="7"/>
  <c r="FY61" i="7"/>
  <c r="FZ61" i="7"/>
  <c r="GC61" i="7"/>
  <c r="GE61" i="7"/>
  <c r="GF61" i="7"/>
  <c r="GI61" i="7"/>
  <c r="GK61" i="7"/>
  <c r="GL61" i="7"/>
  <c r="GO61" i="7"/>
  <c r="GQ61" i="7"/>
  <c r="GR61" i="7"/>
  <c r="GU61" i="7"/>
  <c r="GW61" i="7"/>
  <c r="HA61" i="7"/>
  <c r="HC61" i="7"/>
  <c r="HD61" i="7"/>
  <c r="HG61" i="7"/>
  <c r="HI61" i="7"/>
  <c r="HJ61" i="7"/>
  <c r="HM61" i="7"/>
  <c r="HO61" i="7"/>
  <c r="HP61" i="7"/>
  <c r="HS61" i="7"/>
  <c r="HU61" i="7"/>
  <c r="FQ62" i="7"/>
  <c r="FS62" i="7"/>
  <c r="FT62" i="7"/>
  <c r="FW62" i="7"/>
  <c r="FY62" i="7"/>
  <c r="FZ62" i="7"/>
  <c r="GC62" i="7"/>
  <c r="GE62" i="7"/>
  <c r="GF62" i="7"/>
  <c r="GI62" i="7"/>
  <c r="GK62" i="7"/>
  <c r="GL62" i="7"/>
  <c r="GO62" i="7"/>
  <c r="GQ62" i="7"/>
  <c r="GR62" i="7"/>
  <c r="GU62" i="7"/>
  <c r="GW62" i="7"/>
  <c r="HA62" i="7"/>
  <c r="HC62" i="7"/>
  <c r="HD62" i="7"/>
  <c r="HG62" i="7"/>
  <c r="HI62" i="7"/>
  <c r="HJ62" i="7"/>
  <c r="HM62" i="7"/>
  <c r="HO62" i="7"/>
  <c r="HP62" i="7"/>
  <c r="HS62" i="7"/>
  <c r="HU62" i="7"/>
  <c r="FQ63" i="7"/>
  <c r="FS63" i="7"/>
  <c r="FT63" i="7"/>
  <c r="FW63" i="7"/>
  <c r="FY63" i="7"/>
  <c r="FZ63" i="7"/>
  <c r="GC63" i="7"/>
  <c r="GE63" i="7"/>
  <c r="GF63" i="7"/>
  <c r="GI63" i="7"/>
  <c r="GK63" i="7"/>
  <c r="GL63" i="7"/>
  <c r="GO63" i="7"/>
  <c r="GQ63" i="7"/>
  <c r="GR63" i="7"/>
  <c r="GU63" i="7"/>
  <c r="GW63" i="7"/>
  <c r="HA63" i="7"/>
  <c r="HC63" i="7"/>
  <c r="HD63" i="7"/>
  <c r="HG63" i="7"/>
  <c r="HI63" i="7"/>
  <c r="HJ63" i="7"/>
  <c r="HM63" i="7"/>
  <c r="HO63" i="7"/>
  <c r="HP63" i="7"/>
  <c r="HS63" i="7"/>
  <c r="HW63" i="7" s="1"/>
  <c r="HU63" i="7"/>
  <c r="FQ64" i="7"/>
  <c r="FS64" i="7"/>
  <c r="FT64" i="7"/>
  <c r="FW64" i="7"/>
  <c r="FY64" i="7"/>
  <c r="FZ64" i="7"/>
  <c r="GC64" i="7"/>
  <c r="GE64" i="7"/>
  <c r="GF64" i="7"/>
  <c r="GI64" i="7"/>
  <c r="GK64" i="7"/>
  <c r="GL64" i="7"/>
  <c r="GO64" i="7"/>
  <c r="GQ64" i="7"/>
  <c r="GR64" i="7"/>
  <c r="GU64" i="7"/>
  <c r="GW64" i="7"/>
  <c r="HA64" i="7"/>
  <c r="HC64" i="7"/>
  <c r="HD64" i="7"/>
  <c r="HG64" i="7"/>
  <c r="HI64" i="7"/>
  <c r="HJ64" i="7"/>
  <c r="HM64" i="7"/>
  <c r="HO64" i="7"/>
  <c r="HP64" i="7"/>
  <c r="HS64" i="7"/>
  <c r="HU64" i="7"/>
  <c r="FQ65" i="7"/>
  <c r="FS65" i="7"/>
  <c r="FT65" i="7"/>
  <c r="FW65" i="7"/>
  <c r="FY65" i="7"/>
  <c r="FZ65" i="7"/>
  <c r="GC65" i="7"/>
  <c r="GE65" i="7"/>
  <c r="GF65" i="7"/>
  <c r="GI65" i="7"/>
  <c r="GK65" i="7"/>
  <c r="GL65" i="7"/>
  <c r="GO65" i="7"/>
  <c r="GQ65" i="7"/>
  <c r="GR65" i="7"/>
  <c r="GU65" i="7"/>
  <c r="GW65" i="7"/>
  <c r="HA65" i="7"/>
  <c r="HC65" i="7"/>
  <c r="HD65" i="7"/>
  <c r="HG65" i="7"/>
  <c r="HI65" i="7"/>
  <c r="HJ65" i="7"/>
  <c r="HM65" i="7"/>
  <c r="HO65" i="7"/>
  <c r="HP65" i="7"/>
  <c r="HS65" i="7"/>
  <c r="HU65" i="7"/>
  <c r="FQ66" i="7"/>
  <c r="FS66" i="7"/>
  <c r="FT66" i="7"/>
  <c r="FW66" i="7"/>
  <c r="FY66" i="7"/>
  <c r="FZ66" i="7"/>
  <c r="GC66" i="7"/>
  <c r="GE66" i="7"/>
  <c r="GF66" i="7"/>
  <c r="GI66" i="7"/>
  <c r="GK66" i="7"/>
  <c r="GL66" i="7"/>
  <c r="GO66" i="7"/>
  <c r="GQ66" i="7"/>
  <c r="GR66" i="7"/>
  <c r="GU66" i="7"/>
  <c r="GW66" i="7"/>
  <c r="HA66" i="7"/>
  <c r="HC66" i="7"/>
  <c r="HD66" i="7"/>
  <c r="HG66" i="7"/>
  <c r="HI66" i="7"/>
  <c r="HJ66" i="7"/>
  <c r="HM66" i="7"/>
  <c r="HO66" i="7"/>
  <c r="HP66" i="7"/>
  <c r="HS66" i="7"/>
  <c r="HU66" i="7"/>
  <c r="FQ67" i="7"/>
  <c r="FS67" i="7"/>
  <c r="FT67" i="7"/>
  <c r="FW67" i="7"/>
  <c r="FY67" i="7"/>
  <c r="FZ67" i="7"/>
  <c r="GC67" i="7"/>
  <c r="GE67" i="7"/>
  <c r="GF67" i="7"/>
  <c r="GI67" i="7"/>
  <c r="GK67" i="7"/>
  <c r="GL67" i="7"/>
  <c r="GO67" i="7"/>
  <c r="GQ67" i="7"/>
  <c r="GR67" i="7"/>
  <c r="GU67" i="7"/>
  <c r="GW67" i="7"/>
  <c r="HA67" i="7"/>
  <c r="HC67" i="7"/>
  <c r="HD67" i="7"/>
  <c r="HG67" i="7"/>
  <c r="HI67" i="7"/>
  <c r="HJ67" i="7"/>
  <c r="HM67" i="7"/>
  <c r="HO67" i="7"/>
  <c r="HP67" i="7"/>
  <c r="HS67" i="7"/>
  <c r="HU67" i="7"/>
  <c r="FQ68" i="7"/>
  <c r="FS68" i="7"/>
  <c r="FT68" i="7"/>
  <c r="FW68" i="7"/>
  <c r="FY68" i="7"/>
  <c r="FZ68" i="7"/>
  <c r="GC68" i="7"/>
  <c r="GE68" i="7"/>
  <c r="GF68" i="7"/>
  <c r="GI68" i="7"/>
  <c r="GK68" i="7"/>
  <c r="GL68" i="7"/>
  <c r="GO68" i="7"/>
  <c r="GQ68" i="7"/>
  <c r="GR68" i="7"/>
  <c r="GU68" i="7"/>
  <c r="GW68" i="7"/>
  <c r="HA68" i="7"/>
  <c r="HC68" i="7"/>
  <c r="HD68" i="7"/>
  <c r="HG68" i="7"/>
  <c r="HI68" i="7"/>
  <c r="HJ68" i="7"/>
  <c r="HM68" i="7"/>
  <c r="HO68" i="7"/>
  <c r="HP68" i="7"/>
  <c r="HS68" i="7"/>
  <c r="HU68" i="7"/>
  <c r="FQ69" i="7"/>
  <c r="FS69" i="7"/>
  <c r="FT69" i="7"/>
  <c r="FW69" i="7"/>
  <c r="FY69" i="7"/>
  <c r="FZ69" i="7"/>
  <c r="GC69" i="7"/>
  <c r="GE69" i="7"/>
  <c r="GF69" i="7"/>
  <c r="GI69" i="7"/>
  <c r="GK69" i="7"/>
  <c r="GL69" i="7"/>
  <c r="GO69" i="7"/>
  <c r="GQ69" i="7"/>
  <c r="GR69" i="7"/>
  <c r="GU69" i="7"/>
  <c r="GW69" i="7"/>
  <c r="HA69" i="7"/>
  <c r="HC69" i="7"/>
  <c r="HD69" i="7"/>
  <c r="HG69" i="7"/>
  <c r="HI69" i="7"/>
  <c r="HJ69" i="7"/>
  <c r="HM69" i="7"/>
  <c r="HO69" i="7"/>
  <c r="HP69" i="7"/>
  <c r="HS69" i="7"/>
  <c r="HU69" i="7"/>
  <c r="FQ70" i="7"/>
  <c r="FS70" i="7"/>
  <c r="FT70" i="7"/>
  <c r="FW70" i="7"/>
  <c r="FY70" i="7"/>
  <c r="FZ70" i="7"/>
  <c r="GC70" i="7"/>
  <c r="GE70" i="7"/>
  <c r="GF70" i="7"/>
  <c r="GI70" i="7"/>
  <c r="GK70" i="7"/>
  <c r="GL70" i="7"/>
  <c r="GO70" i="7"/>
  <c r="GQ70" i="7"/>
  <c r="GR70" i="7"/>
  <c r="GU70" i="7"/>
  <c r="GW70" i="7"/>
  <c r="HA70" i="7"/>
  <c r="HC70" i="7"/>
  <c r="HD70" i="7"/>
  <c r="HG70" i="7"/>
  <c r="HI70" i="7"/>
  <c r="HJ70" i="7"/>
  <c r="HM70" i="7"/>
  <c r="HO70" i="7"/>
  <c r="HP70" i="7"/>
  <c r="HS70" i="7"/>
  <c r="HU70" i="7"/>
  <c r="FQ71" i="7"/>
  <c r="FS71" i="7"/>
  <c r="FT71" i="7"/>
  <c r="FW71" i="7"/>
  <c r="FY71" i="7"/>
  <c r="FZ71" i="7"/>
  <c r="GC71" i="7"/>
  <c r="GE71" i="7"/>
  <c r="GF71" i="7"/>
  <c r="GI71" i="7"/>
  <c r="GK71" i="7"/>
  <c r="GL71" i="7"/>
  <c r="GO71" i="7"/>
  <c r="GQ71" i="7"/>
  <c r="GR71" i="7"/>
  <c r="GU71" i="7"/>
  <c r="GW71" i="7"/>
  <c r="HA71" i="7"/>
  <c r="HC71" i="7"/>
  <c r="HD71" i="7"/>
  <c r="HG71" i="7"/>
  <c r="HI71" i="7"/>
  <c r="HJ71" i="7"/>
  <c r="HM71" i="7"/>
  <c r="HO71" i="7"/>
  <c r="HP71" i="7"/>
  <c r="HS71" i="7"/>
  <c r="HU71" i="7"/>
  <c r="HU5" i="7"/>
  <c r="HS5" i="7"/>
  <c r="HJ5" i="7"/>
  <c r="HI5" i="7"/>
  <c r="HG5" i="7"/>
  <c r="HA5" i="7"/>
  <c r="HC5" i="7"/>
  <c r="HD5" i="7"/>
  <c r="HM5" i="7"/>
  <c r="HO5" i="7"/>
  <c r="HP5" i="7"/>
  <c r="GW5" i="7"/>
  <c r="GU5" i="7"/>
  <c r="GR5" i="7"/>
  <c r="GQ5" i="7"/>
  <c r="GO5" i="7"/>
  <c r="ET6" i="7"/>
  <c r="ET7" i="7"/>
  <c r="ET8" i="7"/>
  <c r="ET9" i="7"/>
  <c r="ET10" i="7"/>
  <c r="ET11" i="7"/>
  <c r="ET12" i="7"/>
  <c r="ET13" i="7"/>
  <c r="ET14" i="7"/>
  <c r="ET15" i="7"/>
  <c r="ET16" i="7"/>
  <c r="ET17" i="7"/>
  <c r="ET18" i="7"/>
  <c r="ET19" i="7"/>
  <c r="ET20" i="7"/>
  <c r="ET21" i="7"/>
  <c r="ET22" i="7"/>
  <c r="ET23" i="7"/>
  <c r="ET24" i="7"/>
  <c r="ET25" i="7"/>
  <c r="ET26" i="7"/>
  <c r="ET27" i="7"/>
  <c r="ET28" i="7"/>
  <c r="ET29" i="7"/>
  <c r="ET30" i="7"/>
  <c r="ET31" i="7"/>
  <c r="ET32" i="7"/>
  <c r="ET33" i="7"/>
  <c r="ET34" i="7"/>
  <c r="ET35" i="7"/>
  <c r="ET36" i="7"/>
  <c r="ET37" i="7"/>
  <c r="ET38" i="7"/>
  <c r="ET39" i="7"/>
  <c r="ET40" i="7"/>
  <c r="ET41" i="7"/>
  <c r="ET42" i="7"/>
  <c r="ET43" i="7"/>
  <c r="ET44" i="7"/>
  <c r="ET45" i="7"/>
  <c r="ET46" i="7"/>
  <c r="ET47" i="7"/>
  <c r="ET48" i="7"/>
  <c r="ET49" i="7"/>
  <c r="ET50" i="7"/>
  <c r="ET51" i="7"/>
  <c r="ET52" i="7"/>
  <c r="ET53" i="7"/>
  <c r="ET54" i="7"/>
  <c r="ET55" i="7"/>
  <c r="ET56" i="7"/>
  <c r="ET57" i="7"/>
  <c r="ET58" i="7"/>
  <c r="ET59" i="7"/>
  <c r="ET60" i="7"/>
  <c r="ET61" i="7"/>
  <c r="ET62" i="7"/>
  <c r="ET63" i="7"/>
  <c r="ET64" i="7"/>
  <c r="ET65" i="7"/>
  <c r="ET66" i="7"/>
  <c r="ET67" i="7"/>
  <c r="ET68" i="7"/>
  <c r="ET69" i="7"/>
  <c r="ET70" i="7"/>
  <c r="ET71" i="7"/>
  <c r="ET5" i="7"/>
  <c r="GL5" i="7"/>
  <c r="GK5" i="7"/>
  <c r="GI5" i="7"/>
  <c r="GC5" i="7"/>
  <c r="GE5" i="7"/>
  <c r="GF5" i="7"/>
  <c r="FY5" i="7"/>
  <c r="FW5" i="7"/>
  <c r="FT5" i="7"/>
  <c r="FS5" i="7"/>
  <c r="FQ5" i="7"/>
  <c r="DW71" i="7"/>
  <c r="DW22" i="7"/>
  <c r="DW23" i="7"/>
  <c r="DW24" i="7"/>
  <c r="DW25" i="7"/>
  <c r="DW26" i="7"/>
  <c r="DW27" i="7"/>
  <c r="DW28" i="7"/>
  <c r="DW29" i="7"/>
  <c r="DW30" i="7"/>
  <c r="DW31" i="7"/>
  <c r="DW32" i="7"/>
  <c r="DW33" i="7"/>
  <c r="DW34" i="7"/>
  <c r="DW35" i="7"/>
  <c r="DW36" i="7"/>
  <c r="DW37" i="7"/>
  <c r="DW38" i="7"/>
  <c r="DW39" i="7"/>
  <c r="DW40" i="7"/>
  <c r="DW41" i="7"/>
  <c r="DW42" i="7"/>
  <c r="DW43" i="7"/>
  <c r="DW44" i="7"/>
  <c r="DW45" i="7"/>
  <c r="DW46" i="7"/>
  <c r="DW47" i="7"/>
  <c r="DW48" i="7"/>
  <c r="DW49" i="7"/>
  <c r="DW50" i="7"/>
  <c r="DW51" i="7"/>
  <c r="DW52" i="7"/>
  <c r="DW53" i="7"/>
  <c r="DW54" i="7"/>
  <c r="DW55" i="7"/>
  <c r="DW56" i="7"/>
  <c r="DW57" i="7"/>
  <c r="DW58" i="7"/>
  <c r="DW59" i="7"/>
  <c r="DW60" i="7"/>
  <c r="DW61" i="7"/>
  <c r="DW62" i="7"/>
  <c r="DW63" i="7"/>
  <c r="DW64" i="7"/>
  <c r="DW65" i="7"/>
  <c r="DW66" i="7"/>
  <c r="DW67" i="7"/>
  <c r="DW68" i="7"/>
  <c r="DW69" i="7"/>
  <c r="DW70" i="7"/>
  <c r="FA6" i="7"/>
  <c r="FA7" i="7"/>
  <c r="FA8" i="7"/>
  <c r="FA9" i="7"/>
  <c r="FA10" i="7"/>
  <c r="FA11" i="7"/>
  <c r="FA12" i="7"/>
  <c r="FA13" i="7"/>
  <c r="FA14" i="7"/>
  <c r="FA15" i="7"/>
  <c r="FA16" i="7"/>
  <c r="FA17" i="7"/>
  <c r="FA18" i="7"/>
  <c r="FA19" i="7"/>
  <c r="FA20" i="7"/>
  <c r="FA21" i="7"/>
  <c r="FA22" i="7"/>
  <c r="FA23" i="7"/>
  <c r="FA24" i="7"/>
  <c r="FA25" i="7"/>
  <c r="FA26" i="7"/>
  <c r="FA27" i="7"/>
  <c r="FA28" i="7"/>
  <c r="FA29" i="7"/>
  <c r="FA30" i="7"/>
  <c r="FA31" i="7"/>
  <c r="FA32" i="7"/>
  <c r="FA33" i="7"/>
  <c r="FA34" i="7"/>
  <c r="FA35" i="7"/>
  <c r="FA36" i="7"/>
  <c r="FA37" i="7"/>
  <c r="FA38" i="7"/>
  <c r="FA39" i="7"/>
  <c r="FA40" i="7"/>
  <c r="FA41" i="7"/>
  <c r="FA42" i="7"/>
  <c r="FA43" i="7"/>
  <c r="FA44" i="7"/>
  <c r="FA45" i="7"/>
  <c r="FA46" i="7"/>
  <c r="FA47" i="7"/>
  <c r="FA48" i="7"/>
  <c r="FA49" i="7"/>
  <c r="FA50" i="7"/>
  <c r="FA51" i="7"/>
  <c r="FA52" i="7"/>
  <c r="FA53" i="7"/>
  <c r="FA54" i="7"/>
  <c r="FA55" i="7"/>
  <c r="FA56" i="7"/>
  <c r="FA57" i="7"/>
  <c r="FA58" i="7"/>
  <c r="FA59" i="7"/>
  <c r="FA60" i="7"/>
  <c r="FA61" i="7"/>
  <c r="FA62" i="7"/>
  <c r="FA63" i="7"/>
  <c r="FA64" i="7"/>
  <c r="FA65" i="7"/>
  <c r="FA66" i="7"/>
  <c r="FA67" i="7"/>
  <c r="FA68" i="7"/>
  <c r="FA69" i="7"/>
  <c r="FA70" i="7"/>
  <c r="FA71" i="7"/>
  <c r="EU6" i="7"/>
  <c r="EU7" i="7"/>
  <c r="EU8" i="7"/>
  <c r="EU9" i="7"/>
  <c r="EU10" i="7"/>
  <c r="EU11" i="7"/>
  <c r="EU12" i="7"/>
  <c r="EU13" i="7"/>
  <c r="EU14" i="7"/>
  <c r="EU15" i="7"/>
  <c r="EU16" i="7"/>
  <c r="EU17" i="7"/>
  <c r="EU18" i="7"/>
  <c r="EU19" i="7"/>
  <c r="EU20" i="7"/>
  <c r="EU21" i="7"/>
  <c r="EU22" i="7"/>
  <c r="EU23" i="7"/>
  <c r="EU24" i="7"/>
  <c r="EU25" i="7"/>
  <c r="EU26" i="7"/>
  <c r="EU27" i="7"/>
  <c r="EU28" i="7"/>
  <c r="EU29" i="7"/>
  <c r="EU30" i="7"/>
  <c r="EU31" i="7"/>
  <c r="EU32" i="7"/>
  <c r="EU33" i="7"/>
  <c r="EU34" i="7"/>
  <c r="EU35" i="7"/>
  <c r="EU36" i="7"/>
  <c r="EU37" i="7"/>
  <c r="EU38" i="7"/>
  <c r="EU39" i="7"/>
  <c r="EU40" i="7"/>
  <c r="EU41" i="7"/>
  <c r="EU42" i="7"/>
  <c r="EU43" i="7"/>
  <c r="EU44" i="7"/>
  <c r="EU45" i="7"/>
  <c r="EU46" i="7"/>
  <c r="EU47" i="7"/>
  <c r="EU48" i="7"/>
  <c r="EU49" i="7"/>
  <c r="EU50" i="7"/>
  <c r="EU51" i="7"/>
  <c r="EU52" i="7"/>
  <c r="EU53" i="7"/>
  <c r="EU54" i="7"/>
  <c r="EU55" i="7"/>
  <c r="EU56" i="7"/>
  <c r="EU57" i="7"/>
  <c r="EU58" i="7"/>
  <c r="EU59" i="7"/>
  <c r="EU60" i="7"/>
  <c r="EU61" i="7"/>
  <c r="EU62" i="7"/>
  <c r="EU63" i="7"/>
  <c r="EU64" i="7"/>
  <c r="EU65" i="7"/>
  <c r="EU66" i="7"/>
  <c r="EU67" i="7"/>
  <c r="EU68" i="7"/>
  <c r="EU69" i="7"/>
  <c r="EU70" i="7"/>
  <c r="EU71" i="7"/>
  <c r="EO6" i="7"/>
  <c r="EO7" i="7"/>
  <c r="EO8" i="7"/>
  <c r="EO9" i="7"/>
  <c r="EO10" i="7"/>
  <c r="EO11" i="7"/>
  <c r="EO12" i="7"/>
  <c r="EO13" i="7"/>
  <c r="EO14" i="7"/>
  <c r="EO15" i="7"/>
  <c r="EO16" i="7"/>
  <c r="EO17" i="7"/>
  <c r="EO18" i="7"/>
  <c r="EO19" i="7"/>
  <c r="EO20" i="7"/>
  <c r="EO21" i="7"/>
  <c r="EO22" i="7"/>
  <c r="EO23" i="7"/>
  <c r="EO24" i="7"/>
  <c r="EO25" i="7"/>
  <c r="EO26" i="7"/>
  <c r="EO27" i="7"/>
  <c r="EO28" i="7"/>
  <c r="EO29" i="7"/>
  <c r="EO30" i="7"/>
  <c r="EO31" i="7"/>
  <c r="EO32" i="7"/>
  <c r="EO33" i="7"/>
  <c r="EO34" i="7"/>
  <c r="EO35" i="7"/>
  <c r="EO36" i="7"/>
  <c r="EO37" i="7"/>
  <c r="EO38" i="7"/>
  <c r="EO39" i="7"/>
  <c r="EO40" i="7"/>
  <c r="EO41" i="7"/>
  <c r="EO42" i="7"/>
  <c r="EO43" i="7"/>
  <c r="EO44" i="7"/>
  <c r="EO45" i="7"/>
  <c r="EO46" i="7"/>
  <c r="EO47" i="7"/>
  <c r="EO48" i="7"/>
  <c r="EO49" i="7"/>
  <c r="EO50" i="7"/>
  <c r="EO51" i="7"/>
  <c r="EO52" i="7"/>
  <c r="EO53" i="7"/>
  <c r="EO54" i="7"/>
  <c r="EO55" i="7"/>
  <c r="EO56" i="7"/>
  <c r="EO57" i="7"/>
  <c r="EO58" i="7"/>
  <c r="EO59" i="7"/>
  <c r="EO60" i="7"/>
  <c r="EO61" i="7"/>
  <c r="EO62" i="7"/>
  <c r="EO63" i="7"/>
  <c r="EO64" i="7"/>
  <c r="EO65" i="7"/>
  <c r="EO66" i="7"/>
  <c r="EO67" i="7"/>
  <c r="EO68" i="7"/>
  <c r="EO69" i="7"/>
  <c r="EO70" i="7"/>
  <c r="EO71" i="7"/>
  <c r="EI6" i="7"/>
  <c r="EI7" i="7"/>
  <c r="EI8" i="7"/>
  <c r="EI9" i="7"/>
  <c r="EI10" i="7"/>
  <c r="EI11" i="7"/>
  <c r="EI12" i="7"/>
  <c r="EI13" i="7"/>
  <c r="EI14" i="7"/>
  <c r="EI15" i="7"/>
  <c r="EI16" i="7"/>
  <c r="EI17" i="7"/>
  <c r="EI18" i="7"/>
  <c r="EI19" i="7"/>
  <c r="EI20" i="7"/>
  <c r="EI21" i="7"/>
  <c r="EI22" i="7"/>
  <c r="EI23" i="7"/>
  <c r="EI24" i="7"/>
  <c r="EI25" i="7"/>
  <c r="EI26" i="7"/>
  <c r="EI27" i="7"/>
  <c r="EI28" i="7"/>
  <c r="EI29" i="7"/>
  <c r="EI30" i="7"/>
  <c r="EI31" i="7"/>
  <c r="EI32" i="7"/>
  <c r="EI33" i="7"/>
  <c r="EI34" i="7"/>
  <c r="EI35" i="7"/>
  <c r="EI36" i="7"/>
  <c r="EI37" i="7"/>
  <c r="EI38" i="7"/>
  <c r="EI39" i="7"/>
  <c r="EI40" i="7"/>
  <c r="EI41" i="7"/>
  <c r="EI42" i="7"/>
  <c r="EI43" i="7"/>
  <c r="EI44" i="7"/>
  <c r="EI45" i="7"/>
  <c r="EI46" i="7"/>
  <c r="EI47" i="7"/>
  <c r="EI48" i="7"/>
  <c r="EI49" i="7"/>
  <c r="EI50" i="7"/>
  <c r="EI51" i="7"/>
  <c r="EI52" i="7"/>
  <c r="EI53" i="7"/>
  <c r="EI54" i="7"/>
  <c r="EI55" i="7"/>
  <c r="EI56" i="7"/>
  <c r="EI57" i="7"/>
  <c r="EI58" i="7"/>
  <c r="EI59" i="7"/>
  <c r="EI60" i="7"/>
  <c r="EI61" i="7"/>
  <c r="EI62" i="7"/>
  <c r="EI63" i="7"/>
  <c r="EI64" i="7"/>
  <c r="EI65" i="7"/>
  <c r="EI66" i="7"/>
  <c r="EI67" i="7"/>
  <c r="EI68" i="7"/>
  <c r="EI69" i="7"/>
  <c r="EI70" i="7"/>
  <c r="EI71" i="7"/>
  <c r="EC6" i="7"/>
  <c r="EC7" i="7"/>
  <c r="EC8" i="7"/>
  <c r="EC9" i="7"/>
  <c r="EC10" i="7"/>
  <c r="EC11" i="7"/>
  <c r="EC12" i="7"/>
  <c r="EC13" i="7"/>
  <c r="EC14" i="7"/>
  <c r="EC15" i="7"/>
  <c r="EC16" i="7"/>
  <c r="EC17" i="7"/>
  <c r="EC18" i="7"/>
  <c r="EC19" i="7"/>
  <c r="EC20" i="7"/>
  <c r="EC21" i="7"/>
  <c r="EC22" i="7"/>
  <c r="EC23" i="7"/>
  <c r="EC24" i="7"/>
  <c r="EC25" i="7"/>
  <c r="EC26" i="7"/>
  <c r="EC27" i="7"/>
  <c r="EC28" i="7"/>
  <c r="EC29" i="7"/>
  <c r="EC30" i="7"/>
  <c r="EC31" i="7"/>
  <c r="EC32" i="7"/>
  <c r="EC33" i="7"/>
  <c r="EC34" i="7"/>
  <c r="EC35" i="7"/>
  <c r="EC36" i="7"/>
  <c r="EC37" i="7"/>
  <c r="EC38" i="7"/>
  <c r="EC39" i="7"/>
  <c r="EC40" i="7"/>
  <c r="EC41" i="7"/>
  <c r="EC42" i="7"/>
  <c r="EC43" i="7"/>
  <c r="EC44" i="7"/>
  <c r="EC45" i="7"/>
  <c r="EC46" i="7"/>
  <c r="EC47" i="7"/>
  <c r="EC48" i="7"/>
  <c r="EC49" i="7"/>
  <c r="EC50" i="7"/>
  <c r="EC51" i="7"/>
  <c r="EC52" i="7"/>
  <c r="EC53" i="7"/>
  <c r="EC54" i="7"/>
  <c r="EC55" i="7"/>
  <c r="EC56" i="7"/>
  <c r="EC57" i="7"/>
  <c r="EC58" i="7"/>
  <c r="EC59" i="7"/>
  <c r="EC60" i="7"/>
  <c r="EC61" i="7"/>
  <c r="EC62" i="7"/>
  <c r="EC63" i="7"/>
  <c r="EC64" i="7"/>
  <c r="EC65" i="7"/>
  <c r="EC66" i="7"/>
  <c r="EC67" i="7"/>
  <c r="EC68" i="7"/>
  <c r="EC69" i="7"/>
  <c r="EC70" i="7"/>
  <c r="EC71" i="7"/>
  <c r="FA5" i="7"/>
  <c r="EU5" i="7"/>
  <c r="EI5" i="7"/>
  <c r="EO5" i="7"/>
  <c r="EC5" i="7"/>
  <c r="DW19" i="7"/>
  <c r="DW20" i="7"/>
  <c r="DW21" i="7"/>
  <c r="DW15" i="7"/>
  <c r="DW16" i="7"/>
  <c r="DW17" i="7"/>
  <c r="DW18" i="7"/>
  <c r="DW11" i="7"/>
  <c r="DW12" i="7"/>
  <c r="DW13" i="7"/>
  <c r="DW14" i="7"/>
  <c r="DW8" i="7"/>
  <c r="DW9" i="7"/>
  <c r="DW10" i="7"/>
  <c r="DW6" i="7"/>
  <c r="DW7" i="7"/>
  <c r="DW5" i="7"/>
  <c r="DJ6" i="7"/>
  <c r="DJ7" i="7"/>
  <c r="DJ8" i="7"/>
  <c r="DJ9" i="7"/>
  <c r="DJ10" i="7"/>
  <c r="DJ11" i="7"/>
  <c r="DJ12" i="7"/>
  <c r="DJ13" i="7"/>
  <c r="DJ14" i="7"/>
  <c r="DJ15" i="7"/>
  <c r="DJ16" i="7"/>
  <c r="DJ17" i="7"/>
  <c r="DJ18" i="7"/>
  <c r="DJ19" i="7"/>
  <c r="DJ20" i="7"/>
  <c r="DJ21" i="7"/>
  <c r="DJ22" i="7"/>
  <c r="DJ23" i="7"/>
  <c r="DJ24" i="7"/>
  <c r="DJ25" i="7"/>
  <c r="DJ26" i="7"/>
  <c r="DJ27" i="7"/>
  <c r="DJ28" i="7"/>
  <c r="DJ29" i="7"/>
  <c r="DJ30" i="7"/>
  <c r="DJ31" i="7"/>
  <c r="DJ32" i="7"/>
  <c r="DJ33" i="7"/>
  <c r="DJ34" i="7"/>
  <c r="DJ35" i="7"/>
  <c r="DJ36" i="7"/>
  <c r="DJ37" i="7"/>
  <c r="DJ38" i="7"/>
  <c r="DJ39" i="7"/>
  <c r="DJ40" i="7"/>
  <c r="DJ41" i="7"/>
  <c r="DJ42" i="7"/>
  <c r="DJ43" i="7"/>
  <c r="DJ44" i="7"/>
  <c r="DJ45" i="7"/>
  <c r="DJ46" i="7"/>
  <c r="DJ47" i="7"/>
  <c r="DJ48" i="7"/>
  <c r="DJ49" i="7"/>
  <c r="DJ50" i="7"/>
  <c r="DJ51" i="7"/>
  <c r="DJ52" i="7"/>
  <c r="DJ53" i="7"/>
  <c r="DJ54" i="7"/>
  <c r="DJ55" i="7"/>
  <c r="DJ56" i="7"/>
  <c r="DJ57" i="7"/>
  <c r="DJ58" i="7"/>
  <c r="DJ59" i="7"/>
  <c r="DJ60" i="7"/>
  <c r="DJ61" i="7"/>
  <c r="DJ62" i="7"/>
  <c r="DJ63" i="7"/>
  <c r="DJ64" i="7"/>
  <c r="DJ65" i="7"/>
  <c r="DJ66" i="7"/>
  <c r="DJ67" i="7"/>
  <c r="DJ68" i="7"/>
  <c r="DJ69" i="7"/>
  <c r="DJ70" i="7"/>
  <c r="DJ71" i="7"/>
  <c r="DJ5" i="7"/>
  <c r="DD6" i="7"/>
  <c r="DD7" i="7"/>
  <c r="DD8" i="7"/>
  <c r="DD9" i="7"/>
  <c r="DD10" i="7"/>
  <c r="DD11" i="7"/>
  <c r="DD12" i="7"/>
  <c r="DD13" i="7"/>
  <c r="DD14" i="7"/>
  <c r="DD15" i="7"/>
  <c r="DD16" i="7"/>
  <c r="DD17" i="7"/>
  <c r="DD18" i="7"/>
  <c r="DD19" i="7"/>
  <c r="DD20" i="7"/>
  <c r="DD21" i="7"/>
  <c r="DD22" i="7"/>
  <c r="DD23" i="7"/>
  <c r="DD24" i="7"/>
  <c r="DD25" i="7"/>
  <c r="DD26" i="7"/>
  <c r="DD27" i="7"/>
  <c r="DD28" i="7"/>
  <c r="DD29" i="7"/>
  <c r="DD30" i="7"/>
  <c r="DD31" i="7"/>
  <c r="DD32" i="7"/>
  <c r="DD33" i="7"/>
  <c r="DD34" i="7"/>
  <c r="DD35" i="7"/>
  <c r="DD36" i="7"/>
  <c r="DD37" i="7"/>
  <c r="DD38" i="7"/>
  <c r="DD39" i="7"/>
  <c r="DD40" i="7"/>
  <c r="DD41" i="7"/>
  <c r="DD42" i="7"/>
  <c r="DD43" i="7"/>
  <c r="DD44" i="7"/>
  <c r="DD45" i="7"/>
  <c r="DD46" i="7"/>
  <c r="DD47" i="7"/>
  <c r="DD48" i="7"/>
  <c r="DD49" i="7"/>
  <c r="DD50" i="7"/>
  <c r="DD51" i="7"/>
  <c r="DD52" i="7"/>
  <c r="DD53" i="7"/>
  <c r="DD54" i="7"/>
  <c r="DD55" i="7"/>
  <c r="DD56" i="7"/>
  <c r="DD57" i="7"/>
  <c r="DD58" i="7"/>
  <c r="DD59" i="7"/>
  <c r="DD60" i="7"/>
  <c r="DD61" i="7"/>
  <c r="DD62" i="7"/>
  <c r="DD63" i="7"/>
  <c r="DD64" i="7"/>
  <c r="DD65" i="7"/>
  <c r="DD66" i="7"/>
  <c r="DD67" i="7"/>
  <c r="DD68" i="7"/>
  <c r="DD69" i="7"/>
  <c r="DD70" i="7"/>
  <c r="DD71" i="7"/>
  <c r="DD5" i="7"/>
  <c r="CX16" i="7"/>
  <c r="CX17" i="7"/>
  <c r="CX18" i="7"/>
  <c r="CX19" i="7"/>
  <c r="CX20" i="7"/>
  <c r="CX21" i="7"/>
  <c r="CX22" i="7"/>
  <c r="CX23" i="7"/>
  <c r="CX24" i="7"/>
  <c r="CX25" i="7"/>
  <c r="CX26" i="7"/>
  <c r="CX27" i="7"/>
  <c r="CX28" i="7"/>
  <c r="CX29" i="7"/>
  <c r="CX30" i="7"/>
  <c r="CX31" i="7"/>
  <c r="CX32" i="7"/>
  <c r="CX33" i="7"/>
  <c r="CX34" i="7"/>
  <c r="CX35" i="7"/>
  <c r="CX36" i="7"/>
  <c r="CX37" i="7"/>
  <c r="CX38" i="7"/>
  <c r="CX39" i="7"/>
  <c r="CX40" i="7"/>
  <c r="CX41" i="7"/>
  <c r="CX42" i="7"/>
  <c r="CX43" i="7"/>
  <c r="CX44" i="7"/>
  <c r="CX45" i="7"/>
  <c r="CX46" i="7"/>
  <c r="CX47" i="7"/>
  <c r="CX48" i="7"/>
  <c r="CX49" i="7"/>
  <c r="CX50" i="7"/>
  <c r="CX51" i="7"/>
  <c r="CX52" i="7"/>
  <c r="CX53" i="7"/>
  <c r="CX54" i="7"/>
  <c r="CX55" i="7"/>
  <c r="CX56" i="7"/>
  <c r="CX57" i="7"/>
  <c r="CX58" i="7"/>
  <c r="CX59" i="7"/>
  <c r="CX60" i="7"/>
  <c r="CX61" i="7"/>
  <c r="CX62" i="7"/>
  <c r="CX63" i="7"/>
  <c r="CX64" i="7"/>
  <c r="CX65" i="7"/>
  <c r="CX66" i="7"/>
  <c r="CX67" i="7"/>
  <c r="CX68" i="7"/>
  <c r="CX69" i="7"/>
  <c r="CX70" i="7"/>
  <c r="CX71" i="7"/>
  <c r="CX6" i="7"/>
  <c r="CX7" i="7"/>
  <c r="CX8" i="7"/>
  <c r="CX9" i="7"/>
  <c r="CX10" i="7"/>
  <c r="CX11" i="7"/>
  <c r="CX12" i="7"/>
  <c r="CX13" i="7"/>
  <c r="CX14" i="7"/>
  <c r="CX15" i="7"/>
  <c r="CX5" i="7"/>
  <c r="CR22" i="7"/>
  <c r="CR23" i="7"/>
  <c r="CR24" i="7"/>
  <c r="CR25" i="7"/>
  <c r="CR26" i="7"/>
  <c r="CR27" i="7"/>
  <c r="CR28" i="7"/>
  <c r="CR29" i="7"/>
  <c r="CR30" i="7"/>
  <c r="CR31" i="7"/>
  <c r="CR32" i="7"/>
  <c r="CR33" i="7"/>
  <c r="CR34" i="7"/>
  <c r="CR35" i="7"/>
  <c r="CR36" i="7"/>
  <c r="CR37" i="7"/>
  <c r="CR38" i="7"/>
  <c r="CR39" i="7"/>
  <c r="CR40" i="7"/>
  <c r="CR41" i="7"/>
  <c r="CR42" i="7"/>
  <c r="CR43" i="7"/>
  <c r="CR44" i="7"/>
  <c r="CR45" i="7"/>
  <c r="CR46" i="7"/>
  <c r="CR47" i="7"/>
  <c r="CR48" i="7"/>
  <c r="CR49" i="7"/>
  <c r="CR50" i="7"/>
  <c r="CR51" i="7"/>
  <c r="CR52" i="7"/>
  <c r="CR53" i="7"/>
  <c r="CR54" i="7"/>
  <c r="CR55" i="7"/>
  <c r="CR56" i="7"/>
  <c r="CR57" i="7"/>
  <c r="CR58" i="7"/>
  <c r="CR59" i="7"/>
  <c r="CR60" i="7"/>
  <c r="CR61" i="7"/>
  <c r="CR62" i="7"/>
  <c r="CR63" i="7"/>
  <c r="CR64" i="7"/>
  <c r="CR65" i="7"/>
  <c r="CR66" i="7"/>
  <c r="CR67" i="7"/>
  <c r="CR68" i="7"/>
  <c r="CR69" i="7"/>
  <c r="CR70" i="7"/>
  <c r="CR71" i="7"/>
  <c r="CR6" i="7"/>
  <c r="CR7" i="7"/>
  <c r="CR8" i="7"/>
  <c r="CR9" i="7"/>
  <c r="CR10" i="7"/>
  <c r="CR11" i="7"/>
  <c r="CR12" i="7"/>
  <c r="CR13" i="7"/>
  <c r="CR14" i="7"/>
  <c r="CR15" i="7"/>
  <c r="CR16" i="7"/>
  <c r="CR17" i="7"/>
  <c r="CR18" i="7"/>
  <c r="CR19" i="7"/>
  <c r="CR20" i="7"/>
  <c r="CR21" i="7"/>
  <c r="CR5" i="7"/>
  <c r="CL13" i="7"/>
  <c r="CL14" i="7"/>
  <c r="CL15" i="7"/>
  <c r="CL16" i="7"/>
  <c r="CL17" i="7"/>
  <c r="CL18" i="7"/>
  <c r="CL19" i="7"/>
  <c r="CL20" i="7"/>
  <c r="CL21" i="7"/>
  <c r="CL22" i="7"/>
  <c r="CL23" i="7"/>
  <c r="CL24" i="7"/>
  <c r="CL25" i="7"/>
  <c r="CL26" i="7"/>
  <c r="CL27" i="7"/>
  <c r="CL28" i="7"/>
  <c r="CL29" i="7"/>
  <c r="CL30" i="7"/>
  <c r="CL31" i="7"/>
  <c r="CL32" i="7"/>
  <c r="CL33" i="7"/>
  <c r="CL34" i="7"/>
  <c r="CL35" i="7"/>
  <c r="CL36" i="7"/>
  <c r="CL37" i="7"/>
  <c r="CL38" i="7"/>
  <c r="CL39" i="7"/>
  <c r="CL40" i="7"/>
  <c r="CL41" i="7"/>
  <c r="CL42" i="7"/>
  <c r="CL43" i="7"/>
  <c r="CL44" i="7"/>
  <c r="CL45" i="7"/>
  <c r="CL46" i="7"/>
  <c r="CL47" i="7"/>
  <c r="CL48" i="7"/>
  <c r="CL49" i="7"/>
  <c r="CL50" i="7"/>
  <c r="CL51" i="7"/>
  <c r="CL52" i="7"/>
  <c r="CL53" i="7"/>
  <c r="CL54" i="7"/>
  <c r="CL55" i="7"/>
  <c r="CL56" i="7"/>
  <c r="CL57" i="7"/>
  <c r="CL58" i="7"/>
  <c r="CL59" i="7"/>
  <c r="CL60" i="7"/>
  <c r="CL61" i="7"/>
  <c r="CL62" i="7"/>
  <c r="CL63" i="7"/>
  <c r="CL64" i="7"/>
  <c r="CL65" i="7"/>
  <c r="CL66" i="7"/>
  <c r="CL67" i="7"/>
  <c r="CL68" i="7"/>
  <c r="CL69" i="7"/>
  <c r="CL70" i="7"/>
  <c r="CL71" i="7"/>
  <c r="CL6" i="7"/>
  <c r="CL7" i="7"/>
  <c r="CL8" i="7"/>
  <c r="CL9" i="7"/>
  <c r="CL10" i="7"/>
  <c r="CL11" i="7"/>
  <c r="CL12" i="7"/>
  <c r="CL5" i="7"/>
  <c r="CF6" i="7"/>
  <c r="CF7" i="7"/>
  <c r="CF8" i="7"/>
  <c r="CF9" i="7"/>
  <c r="CF10" i="7"/>
  <c r="CF11" i="7"/>
  <c r="CF12" i="7"/>
  <c r="CF13" i="7"/>
  <c r="CF14" i="7"/>
  <c r="CF15" i="7"/>
  <c r="CF16" i="7"/>
  <c r="CF17" i="7"/>
  <c r="CF18" i="7"/>
  <c r="CF19" i="7"/>
  <c r="CF20" i="7"/>
  <c r="CF21" i="7"/>
  <c r="CF22" i="7"/>
  <c r="CF23" i="7"/>
  <c r="CF24" i="7"/>
  <c r="CF25" i="7"/>
  <c r="CF26" i="7"/>
  <c r="CF27" i="7"/>
  <c r="CF28" i="7"/>
  <c r="CF29" i="7"/>
  <c r="CF30" i="7"/>
  <c r="CF31" i="7"/>
  <c r="CF32" i="7"/>
  <c r="CF33" i="7"/>
  <c r="CF34" i="7"/>
  <c r="CF35" i="7"/>
  <c r="CF36" i="7"/>
  <c r="CF37" i="7"/>
  <c r="CF38" i="7"/>
  <c r="CF39" i="7"/>
  <c r="CF40" i="7"/>
  <c r="CF41" i="7"/>
  <c r="CF42" i="7"/>
  <c r="CF43" i="7"/>
  <c r="CF44" i="7"/>
  <c r="CF45" i="7"/>
  <c r="CF46" i="7"/>
  <c r="CF47" i="7"/>
  <c r="CF48" i="7"/>
  <c r="CF49" i="7"/>
  <c r="CF50" i="7"/>
  <c r="CF51" i="7"/>
  <c r="CF52" i="7"/>
  <c r="CF53" i="7"/>
  <c r="CF54" i="7"/>
  <c r="CF55" i="7"/>
  <c r="CF56" i="7"/>
  <c r="CF57" i="7"/>
  <c r="CF58" i="7"/>
  <c r="CF59" i="7"/>
  <c r="CF60" i="7"/>
  <c r="CF61" i="7"/>
  <c r="CF62" i="7"/>
  <c r="CF63" i="7"/>
  <c r="CF64" i="7"/>
  <c r="CF65" i="7"/>
  <c r="CF66" i="7"/>
  <c r="CF67" i="7"/>
  <c r="CF68" i="7"/>
  <c r="CF69" i="7"/>
  <c r="CF70" i="7"/>
  <c r="CF71" i="7"/>
  <c r="CF5" i="7"/>
  <c r="BZ6" i="7"/>
  <c r="BZ7" i="7"/>
  <c r="BZ8" i="7"/>
  <c r="BZ9" i="7"/>
  <c r="BZ10" i="7"/>
  <c r="BZ11" i="7"/>
  <c r="BZ12" i="7"/>
  <c r="BZ13" i="7"/>
  <c r="BZ14" i="7"/>
  <c r="BZ15" i="7"/>
  <c r="BZ16" i="7"/>
  <c r="BZ17" i="7"/>
  <c r="BZ18" i="7"/>
  <c r="BZ19" i="7"/>
  <c r="BZ20" i="7"/>
  <c r="BZ21" i="7"/>
  <c r="BZ22" i="7"/>
  <c r="BZ23" i="7"/>
  <c r="BZ24" i="7"/>
  <c r="BZ25" i="7"/>
  <c r="BZ26" i="7"/>
  <c r="BZ27" i="7"/>
  <c r="BZ28" i="7"/>
  <c r="BZ29" i="7"/>
  <c r="BZ30" i="7"/>
  <c r="BZ31" i="7"/>
  <c r="BZ32" i="7"/>
  <c r="BZ33" i="7"/>
  <c r="BZ34" i="7"/>
  <c r="BZ35" i="7"/>
  <c r="BZ36" i="7"/>
  <c r="BZ37" i="7"/>
  <c r="BZ38" i="7"/>
  <c r="BZ39" i="7"/>
  <c r="BZ40" i="7"/>
  <c r="BZ41" i="7"/>
  <c r="BZ42" i="7"/>
  <c r="BZ43" i="7"/>
  <c r="BZ44" i="7"/>
  <c r="BZ45" i="7"/>
  <c r="BZ46" i="7"/>
  <c r="BZ47" i="7"/>
  <c r="BZ48" i="7"/>
  <c r="BZ49" i="7"/>
  <c r="BZ50" i="7"/>
  <c r="BZ51" i="7"/>
  <c r="BZ52" i="7"/>
  <c r="BZ53" i="7"/>
  <c r="BZ54" i="7"/>
  <c r="BZ55" i="7"/>
  <c r="BZ56" i="7"/>
  <c r="BZ57" i="7"/>
  <c r="BZ58" i="7"/>
  <c r="BZ59" i="7"/>
  <c r="BZ60" i="7"/>
  <c r="BZ61" i="7"/>
  <c r="BZ62" i="7"/>
  <c r="BZ63" i="7"/>
  <c r="BZ64" i="7"/>
  <c r="BZ65" i="7"/>
  <c r="BZ66" i="7"/>
  <c r="BZ67" i="7"/>
  <c r="BZ68" i="7"/>
  <c r="BZ69" i="7"/>
  <c r="BZ70" i="7"/>
  <c r="BZ71" i="7"/>
  <c r="BZ5" i="7"/>
  <c r="BM8" i="7"/>
  <c r="BM71" i="7"/>
  <c r="BM6" i="7"/>
  <c r="BM7" i="7"/>
  <c r="BM9" i="7"/>
  <c r="BM10" i="7"/>
  <c r="BM11" i="7"/>
  <c r="BM12" i="7"/>
  <c r="BM13" i="7"/>
  <c r="BM14" i="7"/>
  <c r="BM15" i="7"/>
  <c r="BM16" i="7"/>
  <c r="BM17" i="7"/>
  <c r="BM18" i="7"/>
  <c r="BM19" i="7"/>
  <c r="BM20" i="7"/>
  <c r="BM21" i="7"/>
  <c r="BM22" i="7"/>
  <c r="BM23" i="7"/>
  <c r="BM24" i="7"/>
  <c r="BM25" i="7"/>
  <c r="BM26" i="7"/>
  <c r="BM27" i="7"/>
  <c r="BM28" i="7"/>
  <c r="BM29" i="7"/>
  <c r="BM30" i="7"/>
  <c r="BM31" i="7"/>
  <c r="BM32" i="7"/>
  <c r="BM33" i="7"/>
  <c r="BM34" i="7"/>
  <c r="BM35" i="7"/>
  <c r="BM36" i="7"/>
  <c r="BM37" i="7"/>
  <c r="BM38" i="7"/>
  <c r="BM39" i="7"/>
  <c r="BM40" i="7"/>
  <c r="BM41" i="7"/>
  <c r="BM42" i="7"/>
  <c r="BM43" i="7"/>
  <c r="BM44" i="7"/>
  <c r="BM45" i="7"/>
  <c r="BM46" i="7"/>
  <c r="BM47" i="7"/>
  <c r="BM48" i="7"/>
  <c r="BM49" i="7"/>
  <c r="BM50" i="7"/>
  <c r="BM51" i="7"/>
  <c r="BM52" i="7"/>
  <c r="BM53" i="7"/>
  <c r="BM54" i="7"/>
  <c r="BM55" i="7"/>
  <c r="BM56" i="7"/>
  <c r="BM57" i="7"/>
  <c r="BM58" i="7"/>
  <c r="BM59" i="7"/>
  <c r="BM60" i="7"/>
  <c r="BM61" i="7"/>
  <c r="BM62" i="7"/>
  <c r="BM63" i="7"/>
  <c r="BM64" i="7"/>
  <c r="BM65" i="7"/>
  <c r="BM66" i="7"/>
  <c r="BM67" i="7"/>
  <c r="BM68" i="7"/>
  <c r="BM69" i="7"/>
  <c r="BM70" i="7"/>
  <c r="BM5" i="7"/>
  <c r="BG6" i="7"/>
  <c r="BG7" i="7"/>
  <c r="BG8" i="7"/>
  <c r="BG9" i="7"/>
  <c r="BG10" i="7"/>
  <c r="BG11" i="7"/>
  <c r="BG12" i="7"/>
  <c r="BG13" i="7"/>
  <c r="BG14" i="7"/>
  <c r="BG15" i="7"/>
  <c r="BG16" i="7"/>
  <c r="BG17" i="7"/>
  <c r="BG18" i="7"/>
  <c r="BG19" i="7"/>
  <c r="BG20" i="7"/>
  <c r="BG21" i="7"/>
  <c r="BG22" i="7"/>
  <c r="BG23" i="7"/>
  <c r="BG24" i="7"/>
  <c r="BG25" i="7"/>
  <c r="BG26" i="7"/>
  <c r="BG27" i="7"/>
  <c r="BG28" i="7"/>
  <c r="BG29" i="7"/>
  <c r="BG30" i="7"/>
  <c r="BG31" i="7"/>
  <c r="BG32" i="7"/>
  <c r="BG33" i="7"/>
  <c r="BG34" i="7"/>
  <c r="BG35" i="7"/>
  <c r="BG36" i="7"/>
  <c r="BG37" i="7"/>
  <c r="BG38" i="7"/>
  <c r="BG39" i="7"/>
  <c r="BG40" i="7"/>
  <c r="BG41" i="7"/>
  <c r="BG42" i="7"/>
  <c r="BG43" i="7"/>
  <c r="BG44" i="7"/>
  <c r="BG45" i="7"/>
  <c r="BG46" i="7"/>
  <c r="BG47" i="7"/>
  <c r="BG48" i="7"/>
  <c r="BG49" i="7"/>
  <c r="BG50" i="7"/>
  <c r="BG51" i="7"/>
  <c r="BG52" i="7"/>
  <c r="BG53" i="7"/>
  <c r="BG54" i="7"/>
  <c r="BG55" i="7"/>
  <c r="BG56" i="7"/>
  <c r="BG57" i="7"/>
  <c r="BG58" i="7"/>
  <c r="BG59" i="7"/>
  <c r="BG60" i="7"/>
  <c r="BG61" i="7"/>
  <c r="BG62" i="7"/>
  <c r="BG63" i="7"/>
  <c r="BG64" i="7"/>
  <c r="BG65" i="7"/>
  <c r="BG66" i="7"/>
  <c r="BG67" i="7"/>
  <c r="BG68" i="7"/>
  <c r="BG69" i="7"/>
  <c r="BG70" i="7"/>
  <c r="BG71" i="7"/>
  <c r="BG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42" i="7"/>
  <c r="BA43" i="7"/>
  <c r="BA44" i="7"/>
  <c r="BA45" i="7"/>
  <c r="BA46" i="7"/>
  <c r="BA47" i="7"/>
  <c r="BA48" i="7"/>
  <c r="BA49" i="7"/>
  <c r="BA50" i="7"/>
  <c r="BA51" i="7"/>
  <c r="BA52" i="7"/>
  <c r="BA53" i="7"/>
  <c r="BA54" i="7"/>
  <c r="BA55" i="7"/>
  <c r="BA56" i="7"/>
  <c r="BA57" i="7"/>
  <c r="BA58" i="7"/>
  <c r="BA59" i="7"/>
  <c r="BA60" i="7"/>
  <c r="BA61" i="7"/>
  <c r="BA62" i="7"/>
  <c r="BA63" i="7"/>
  <c r="BA64" i="7"/>
  <c r="BA65" i="7"/>
  <c r="BA66" i="7"/>
  <c r="BA67" i="7"/>
  <c r="BA68" i="7"/>
  <c r="BA69" i="7"/>
  <c r="BA70" i="7"/>
  <c r="BA71" i="7"/>
  <c r="BA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U66" i="7"/>
  <c r="AU67" i="7"/>
  <c r="AU68" i="7"/>
  <c r="AU69" i="7"/>
  <c r="AU70" i="7"/>
  <c r="AU71" i="7"/>
  <c r="AU5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5" i="7"/>
  <c r="AI66" i="7"/>
  <c r="AI67" i="7"/>
  <c r="AI68" i="7"/>
  <c r="AI69" i="7"/>
  <c r="AI70" i="7"/>
  <c r="AI71" i="7"/>
  <c r="AI6" i="7"/>
  <c r="AI7" i="7"/>
  <c r="AI5" i="7"/>
  <c r="BL5" i="7"/>
  <c r="AL8" i="7"/>
  <c r="AN8" i="7"/>
  <c r="AF6" i="7"/>
  <c r="AH6" i="7"/>
  <c r="AR6" i="7"/>
  <c r="AT6" i="7"/>
  <c r="AF7" i="7"/>
  <c r="AH7" i="7"/>
  <c r="AR7" i="7"/>
  <c r="AT7" i="7"/>
  <c r="AF8" i="7"/>
  <c r="AH8" i="7"/>
  <c r="AR8" i="7"/>
  <c r="AT8" i="7"/>
  <c r="AF9" i="7"/>
  <c r="AH9" i="7"/>
  <c r="AR9" i="7"/>
  <c r="AT9" i="7"/>
  <c r="AF10" i="7"/>
  <c r="AH10" i="7"/>
  <c r="AR10" i="7"/>
  <c r="AT10" i="7"/>
  <c r="AF11" i="7"/>
  <c r="AH11" i="7"/>
  <c r="AR11" i="7"/>
  <c r="AT11" i="7"/>
  <c r="AF12" i="7"/>
  <c r="AH12" i="7"/>
  <c r="AR12" i="7"/>
  <c r="AT12" i="7"/>
  <c r="AF13" i="7"/>
  <c r="AH13" i="7"/>
  <c r="AR13" i="7"/>
  <c r="AT13" i="7"/>
  <c r="AF14" i="7"/>
  <c r="AH14" i="7"/>
  <c r="AR14" i="7"/>
  <c r="AT14" i="7"/>
  <c r="AF15" i="7"/>
  <c r="AH15" i="7"/>
  <c r="AR15" i="7"/>
  <c r="AT15" i="7"/>
  <c r="AF16" i="7"/>
  <c r="AH16" i="7"/>
  <c r="AR16" i="7"/>
  <c r="AT16" i="7"/>
  <c r="AF17" i="7"/>
  <c r="AH17" i="7"/>
  <c r="AR17" i="7"/>
  <c r="AT17" i="7"/>
  <c r="AF18" i="7"/>
  <c r="AH18" i="7"/>
  <c r="AR18" i="7"/>
  <c r="AT18" i="7"/>
  <c r="AF19" i="7"/>
  <c r="AH19" i="7"/>
  <c r="AR19" i="7"/>
  <c r="AT19" i="7"/>
  <c r="AF20" i="7"/>
  <c r="AH20" i="7"/>
  <c r="AR20" i="7"/>
  <c r="AT20" i="7"/>
  <c r="AF21" i="7"/>
  <c r="AH21" i="7"/>
  <c r="AR21" i="7"/>
  <c r="AT21" i="7"/>
  <c r="AF22" i="7"/>
  <c r="AH22" i="7"/>
  <c r="AR22" i="7"/>
  <c r="AT22" i="7"/>
  <c r="AF23" i="7"/>
  <c r="AH23" i="7"/>
  <c r="AR23" i="7"/>
  <c r="AT23" i="7"/>
  <c r="AF24" i="7"/>
  <c r="AH24" i="7"/>
  <c r="AR24" i="7"/>
  <c r="AT24" i="7"/>
  <c r="AF25" i="7"/>
  <c r="AH25" i="7"/>
  <c r="AR25" i="7"/>
  <c r="AT25" i="7"/>
  <c r="AF26" i="7"/>
  <c r="AH26" i="7"/>
  <c r="AR26" i="7"/>
  <c r="AT26" i="7"/>
  <c r="AF27" i="7"/>
  <c r="AH27" i="7"/>
  <c r="AR27" i="7"/>
  <c r="AT27" i="7"/>
  <c r="AF28" i="7"/>
  <c r="AH28" i="7"/>
  <c r="AR28" i="7"/>
  <c r="AT28" i="7"/>
  <c r="AF29" i="7"/>
  <c r="AH29" i="7"/>
  <c r="AR29" i="7"/>
  <c r="AT29" i="7"/>
  <c r="AF30" i="7"/>
  <c r="AH30" i="7"/>
  <c r="AR30" i="7"/>
  <c r="AT30" i="7"/>
  <c r="AF31" i="7"/>
  <c r="AH31" i="7"/>
  <c r="AR31" i="7"/>
  <c r="AT31" i="7"/>
  <c r="AF32" i="7"/>
  <c r="AH32" i="7"/>
  <c r="AR32" i="7"/>
  <c r="AT32" i="7"/>
  <c r="AF33" i="7"/>
  <c r="AH33" i="7"/>
  <c r="AR33" i="7"/>
  <c r="AT33" i="7"/>
  <c r="AF34" i="7"/>
  <c r="AH34" i="7"/>
  <c r="AR34" i="7"/>
  <c r="AT34" i="7"/>
  <c r="AF35" i="7"/>
  <c r="AH35" i="7"/>
  <c r="AR35" i="7"/>
  <c r="AT35" i="7"/>
  <c r="AF36" i="7"/>
  <c r="AH36" i="7"/>
  <c r="AR36" i="7"/>
  <c r="AT36" i="7"/>
  <c r="AF37" i="7"/>
  <c r="AH37" i="7"/>
  <c r="AR37" i="7"/>
  <c r="AT37" i="7"/>
  <c r="AF38" i="7"/>
  <c r="AH38" i="7"/>
  <c r="AR38" i="7"/>
  <c r="AT38" i="7"/>
  <c r="AF39" i="7"/>
  <c r="AH39" i="7"/>
  <c r="AR39" i="7"/>
  <c r="AT39" i="7"/>
  <c r="AF40" i="7"/>
  <c r="AH40" i="7"/>
  <c r="AR40" i="7"/>
  <c r="AT40" i="7"/>
  <c r="AF41" i="7"/>
  <c r="AH41" i="7"/>
  <c r="AR41" i="7"/>
  <c r="AT41" i="7"/>
  <c r="AF42" i="7"/>
  <c r="AH42" i="7"/>
  <c r="AR42" i="7"/>
  <c r="AT42" i="7"/>
  <c r="AF43" i="7"/>
  <c r="AH43" i="7"/>
  <c r="AR43" i="7"/>
  <c r="AT43" i="7"/>
  <c r="AF44" i="7"/>
  <c r="AH44" i="7"/>
  <c r="AR44" i="7"/>
  <c r="AT44" i="7"/>
  <c r="AF45" i="7"/>
  <c r="AH45" i="7"/>
  <c r="AR45" i="7"/>
  <c r="AT45" i="7"/>
  <c r="AF46" i="7"/>
  <c r="AH46" i="7"/>
  <c r="AR46" i="7"/>
  <c r="AT46" i="7"/>
  <c r="AF47" i="7"/>
  <c r="AH47" i="7"/>
  <c r="AR47" i="7"/>
  <c r="AT47" i="7"/>
  <c r="AF48" i="7"/>
  <c r="AH48" i="7"/>
  <c r="AR48" i="7"/>
  <c r="AT48" i="7"/>
  <c r="AF49" i="7"/>
  <c r="AH49" i="7"/>
  <c r="AR49" i="7"/>
  <c r="AT49" i="7"/>
  <c r="AF50" i="7"/>
  <c r="AH50" i="7"/>
  <c r="AR50" i="7"/>
  <c r="AT50" i="7"/>
  <c r="AF51" i="7"/>
  <c r="AH51" i="7"/>
  <c r="AR51" i="7"/>
  <c r="AT51" i="7"/>
  <c r="AF52" i="7"/>
  <c r="AH52" i="7"/>
  <c r="AR52" i="7"/>
  <c r="AT52" i="7"/>
  <c r="AF53" i="7"/>
  <c r="AH53" i="7"/>
  <c r="AR53" i="7"/>
  <c r="AT53" i="7"/>
  <c r="AF54" i="7"/>
  <c r="AH54" i="7"/>
  <c r="AR54" i="7"/>
  <c r="AT54" i="7"/>
  <c r="AF55" i="7"/>
  <c r="AH55" i="7"/>
  <c r="AR55" i="7"/>
  <c r="AT55" i="7"/>
  <c r="AF56" i="7"/>
  <c r="AH56" i="7"/>
  <c r="AR56" i="7"/>
  <c r="AT56" i="7"/>
  <c r="AF57" i="7"/>
  <c r="AH57" i="7"/>
  <c r="AR57" i="7"/>
  <c r="AT57" i="7"/>
  <c r="AF58" i="7"/>
  <c r="AH58" i="7"/>
  <c r="AR58" i="7"/>
  <c r="AT58" i="7"/>
  <c r="AF59" i="7"/>
  <c r="AH59" i="7"/>
  <c r="AR59" i="7"/>
  <c r="AT59" i="7"/>
  <c r="AF60" i="7"/>
  <c r="AH60" i="7"/>
  <c r="AR60" i="7"/>
  <c r="AT60" i="7"/>
  <c r="AF61" i="7"/>
  <c r="AH61" i="7"/>
  <c r="AR61" i="7"/>
  <c r="AT61" i="7"/>
  <c r="AF62" i="7"/>
  <c r="AH62" i="7"/>
  <c r="AR62" i="7"/>
  <c r="AT62" i="7"/>
  <c r="AF63" i="7"/>
  <c r="AH63" i="7"/>
  <c r="AR63" i="7"/>
  <c r="AT63" i="7"/>
  <c r="AF64" i="7"/>
  <c r="AH64" i="7"/>
  <c r="AR64" i="7"/>
  <c r="AT64" i="7"/>
  <c r="AF65" i="7"/>
  <c r="AH65" i="7"/>
  <c r="AR65" i="7"/>
  <c r="AT65" i="7"/>
  <c r="AF66" i="7"/>
  <c r="AH66" i="7"/>
  <c r="AR66" i="7"/>
  <c r="AT66" i="7"/>
  <c r="AF67" i="7"/>
  <c r="AH67" i="7"/>
  <c r="AR67" i="7"/>
  <c r="AT67" i="7"/>
  <c r="AF68" i="7"/>
  <c r="AH68" i="7"/>
  <c r="AR68" i="7"/>
  <c r="AT68" i="7"/>
  <c r="AF69" i="7"/>
  <c r="AH69" i="7"/>
  <c r="AR69" i="7"/>
  <c r="AT69" i="7"/>
  <c r="AF70" i="7"/>
  <c r="AH70" i="7"/>
  <c r="AR70" i="7"/>
  <c r="AT70" i="7"/>
  <c r="AF71" i="7"/>
  <c r="AH71" i="7"/>
  <c r="AR71" i="7"/>
  <c r="AT71" i="7"/>
  <c r="I452" i="7"/>
  <c r="J452" i="7"/>
  <c r="DT12" i="7"/>
  <c r="DV12" i="7"/>
  <c r="DZ12" i="7"/>
  <c r="EB12" i="7"/>
  <c r="EF12" i="7"/>
  <c r="EH12" i="7"/>
  <c r="EL12" i="7"/>
  <c r="EN12" i="7"/>
  <c r="ER12" i="7"/>
  <c r="EX12" i="7"/>
  <c r="EZ12" i="7"/>
  <c r="FD12" i="7"/>
  <c r="FF12" i="7"/>
  <c r="FJ12" i="7"/>
  <c r="FL12" i="7"/>
  <c r="DT13" i="7"/>
  <c r="DV13" i="7"/>
  <c r="DZ13" i="7"/>
  <c r="EB13" i="7"/>
  <c r="EF13" i="7"/>
  <c r="EH13" i="7"/>
  <c r="EL13" i="7"/>
  <c r="EN13" i="7"/>
  <c r="ER13" i="7"/>
  <c r="EX13" i="7"/>
  <c r="EZ13" i="7"/>
  <c r="FD13" i="7"/>
  <c r="FF13" i="7"/>
  <c r="FJ13" i="7"/>
  <c r="FL13" i="7"/>
  <c r="DT14" i="7"/>
  <c r="DV14" i="7"/>
  <c r="DZ14" i="7"/>
  <c r="EB14" i="7"/>
  <c r="EF14" i="7"/>
  <c r="EH14" i="7"/>
  <c r="EL14" i="7"/>
  <c r="EN14" i="7"/>
  <c r="ER14" i="7"/>
  <c r="EX14" i="7"/>
  <c r="EZ14" i="7"/>
  <c r="FD14" i="7"/>
  <c r="FF14" i="7"/>
  <c r="FJ14" i="7"/>
  <c r="FL14" i="7"/>
  <c r="DT15" i="7"/>
  <c r="DV15" i="7"/>
  <c r="DZ15" i="7"/>
  <c r="EB15" i="7"/>
  <c r="EF15" i="7"/>
  <c r="EH15" i="7"/>
  <c r="EL15" i="7"/>
  <c r="EN15" i="7"/>
  <c r="ER15" i="7"/>
  <c r="EX15" i="7"/>
  <c r="EZ15" i="7"/>
  <c r="FD15" i="7"/>
  <c r="FF15" i="7"/>
  <c r="FJ15" i="7"/>
  <c r="FL15" i="7"/>
  <c r="DT16" i="7"/>
  <c r="DV16" i="7"/>
  <c r="DZ16" i="7"/>
  <c r="EB16" i="7"/>
  <c r="EF16" i="7"/>
  <c r="EH16" i="7"/>
  <c r="EL16" i="7"/>
  <c r="EN16" i="7"/>
  <c r="ER16" i="7"/>
  <c r="EX16" i="7"/>
  <c r="EZ16" i="7"/>
  <c r="FD16" i="7"/>
  <c r="FF16" i="7"/>
  <c r="FJ16" i="7"/>
  <c r="FL16" i="7"/>
  <c r="DT17" i="7"/>
  <c r="DV17" i="7"/>
  <c r="DZ17" i="7"/>
  <c r="EB17" i="7"/>
  <c r="EF17" i="7"/>
  <c r="EH17" i="7"/>
  <c r="EL17" i="7"/>
  <c r="EN17" i="7"/>
  <c r="ER17" i="7"/>
  <c r="EX17" i="7"/>
  <c r="EZ17" i="7"/>
  <c r="FD17" i="7"/>
  <c r="FF17" i="7"/>
  <c r="FJ17" i="7"/>
  <c r="FL17" i="7"/>
  <c r="DT18" i="7"/>
  <c r="DV18" i="7"/>
  <c r="DZ18" i="7"/>
  <c r="EB18" i="7"/>
  <c r="EF18" i="7"/>
  <c r="EH18" i="7"/>
  <c r="EL18" i="7"/>
  <c r="EN18" i="7"/>
  <c r="ER18" i="7"/>
  <c r="EX18" i="7"/>
  <c r="EZ18" i="7"/>
  <c r="FD18" i="7"/>
  <c r="FF18" i="7"/>
  <c r="FJ18" i="7"/>
  <c r="FL18" i="7"/>
  <c r="DT19" i="7"/>
  <c r="DV19" i="7"/>
  <c r="DZ19" i="7"/>
  <c r="EB19" i="7"/>
  <c r="EF19" i="7"/>
  <c r="EH19" i="7"/>
  <c r="EL19" i="7"/>
  <c r="EN19" i="7"/>
  <c r="ER19" i="7"/>
  <c r="EX19" i="7"/>
  <c r="EZ19" i="7"/>
  <c r="FD19" i="7"/>
  <c r="FF19" i="7"/>
  <c r="FJ19" i="7"/>
  <c r="FL19" i="7"/>
  <c r="DT20" i="7"/>
  <c r="DV20" i="7"/>
  <c r="DZ20" i="7"/>
  <c r="EB20" i="7"/>
  <c r="EF20" i="7"/>
  <c r="EH20" i="7"/>
  <c r="EL20" i="7"/>
  <c r="EN20" i="7"/>
  <c r="ER20" i="7"/>
  <c r="EX20" i="7"/>
  <c r="EZ20" i="7"/>
  <c r="FD20" i="7"/>
  <c r="FF20" i="7"/>
  <c r="FJ20" i="7"/>
  <c r="FL20" i="7"/>
  <c r="DT21" i="7"/>
  <c r="DV21" i="7"/>
  <c r="DZ21" i="7"/>
  <c r="EB21" i="7"/>
  <c r="EF21" i="7"/>
  <c r="EH21" i="7"/>
  <c r="EL21" i="7"/>
  <c r="EN21" i="7"/>
  <c r="ER21" i="7"/>
  <c r="EX21" i="7"/>
  <c r="EZ21" i="7"/>
  <c r="FD21" i="7"/>
  <c r="FF21" i="7"/>
  <c r="FJ21" i="7"/>
  <c r="FL21" i="7"/>
  <c r="DT22" i="7"/>
  <c r="DV22" i="7"/>
  <c r="DZ22" i="7"/>
  <c r="EB22" i="7"/>
  <c r="EF22" i="7"/>
  <c r="EH22" i="7"/>
  <c r="EL22" i="7"/>
  <c r="EN22" i="7"/>
  <c r="ER22" i="7"/>
  <c r="EX22" i="7"/>
  <c r="EZ22" i="7"/>
  <c r="FD22" i="7"/>
  <c r="FF22" i="7"/>
  <c r="FJ22" i="7"/>
  <c r="FL22" i="7"/>
  <c r="DT23" i="7"/>
  <c r="DV23" i="7"/>
  <c r="DZ23" i="7"/>
  <c r="EB23" i="7"/>
  <c r="EF23" i="7"/>
  <c r="EH23" i="7"/>
  <c r="EL23" i="7"/>
  <c r="EN23" i="7"/>
  <c r="ER23" i="7"/>
  <c r="EX23" i="7"/>
  <c r="EZ23" i="7"/>
  <c r="FD23" i="7"/>
  <c r="FF23" i="7"/>
  <c r="FJ23" i="7"/>
  <c r="FL23" i="7"/>
  <c r="DT24" i="7"/>
  <c r="DV24" i="7"/>
  <c r="DZ24" i="7"/>
  <c r="EB24" i="7"/>
  <c r="EF24" i="7"/>
  <c r="EH24" i="7"/>
  <c r="EL24" i="7"/>
  <c r="EN24" i="7"/>
  <c r="ER24" i="7"/>
  <c r="EX24" i="7"/>
  <c r="EZ24" i="7"/>
  <c r="FD24" i="7"/>
  <c r="FF24" i="7"/>
  <c r="FJ24" i="7"/>
  <c r="FL24" i="7"/>
  <c r="DT25" i="7"/>
  <c r="DV25" i="7"/>
  <c r="DZ25" i="7"/>
  <c r="EB25" i="7"/>
  <c r="EF25" i="7"/>
  <c r="EH25" i="7"/>
  <c r="EL25" i="7"/>
  <c r="EN25" i="7"/>
  <c r="ER25" i="7"/>
  <c r="EX25" i="7"/>
  <c r="EZ25" i="7"/>
  <c r="FD25" i="7"/>
  <c r="FF25" i="7"/>
  <c r="FJ25" i="7"/>
  <c r="FL25" i="7"/>
  <c r="DT26" i="7"/>
  <c r="DV26" i="7"/>
  <c r="DZ26" i="7"/>
  <c r="EB26" i="7"/>
  <c r="EF26" i="7"/>
  <c r="EH26" i="7"/>
  <c r="EL26" i="7"/>
  <c r="EN26" i="7"/>
  <c r="ER26" i="7"/>
  <c r="EX26" i="7"/>
  <c r="EZ26" i="7"/>
  <c r="FD26" i="7"/>
  <c r="FF26" i="7"/>
  <c r="FJ26" i="7"/>
  <c r="FL26" i="7"/>
  <c r="DT27" i="7"/>
  <c r="DV27" i="7"/>
  <c r="DZ27" i="7"/>
  <c r="EB27" i="7"/>
  <c r="EF27" i="7"/>
  <c r="EH27" i="7"/>
  <c r="EL27" i="7"/>
  <c r="EN27" i="7"/>
  <c r="ER27" i="7"/>
  <c r="EX27" i="7"/>
  <c r="EZ27" i="7"/>
  <c r="FD27" i="7"/>
  <c r="FF27" i="7"/>
  <c r="FJ27" i="7"/>
  <c r="FL27" i="7"/>
  <c r="DT28" i="7"/>
  <c r="DV28" i="7"/>
  <c r="DZ28" i="7"/>
  <c r="EB28" i="7"/>
  <c r="EF28" i="7"/>
  <c r="EH28" i="7"/>
  <c r="EL28" i="7"/>
  <c r="EN28" i="7"/>
  <c r="ER28" i="7"/>
  <c r="EX28" i="7"/>
  <c r="EZ28" i="7"/>
  <c r="FD28" i="7"/>
  <c r="FF28" i="7"/>
  <c r="FJ28" i="7"/>
  <c r="FL28" i="7"/>
  <c r="DT29" i="7"/>
  <c r="DV29" i="7"/>
  <c r="DZ29" i="7"/>
  <c r="EB29" i="7"/>
  <c r="EF29" i="7"/>
  <c r="EH29" i="7"/>
  <c r="EL29" i="7"/>
  <c r="EN29" i="7"/>
  <c r="ER29" i="7"/>
  <c r="EX29" i="7"/>
  <c r="EZ29" i="7"/>
  <c r="FD29" i="7"/>
  <c r="FF29" i="7"/>
  <c r="FJ29" i="7"/>
  <c r="FL29" i="7"/>
  <c r="DT30" i="7"/>
  <c r="DV30" i="7"/>
  <c r="DZ30" i="7"/>
  <c r="EB30" i="7"/>
  <c r="EF30" i="7"/>
  <c r="EH30" i="7"/>
  <c r="EL30" i="7"/>
  <c r="EN30" i="7"/>
  <c r="ER30" i="7"/>
  <c r="EX30" i="7"/>
  <c r="EZ30" i="7"/>
  <c r="FD30" i="7"/>
  <c r="FF30" i="7"/>
  <c r="FJ30" i="7"/>
  <c r="FL30" i="7"/>
  <c r="DT31" i="7"/>
  <c r="DV31" i="7"/>
  <c r="DZ31" i="7"/>
  <c r="EB31" i="7"/>
  <c r="EF31" i="7"/>
  <c r="EH31" i="7"/>
  <c r="EL31" i="7"/>
  <c r="EN31" i="7"/>
  <c r="ER31" i="7"/>
  <c r="EX31" i="7"/>
  <c r="EZ31" i="7"/>
  <c r="FD31" i="7"/>
  <c r="FF31" i="7"/>
  <c r="FJ31" i="7"/>
  <c r="FL31" i="7"/>
  <c r="DT32" i="7"/>
  <c r="DV32" i="7"/>
  <c r="DZ32" i="7"/>
  <c r="EB32" i="7"/>
  <c r="EF32" i="7"/>
  <c r="EH32" i="7"/>
  <c r="EL32" i="7"/>
  <c r="EN32" i="7"/>
  <c r="ER32" i="7"/>
  <c r="EX32" i="7"/>
  <c r="EZ32" i="7"/>
  <c r="FD32" i="7"/>
  <c r="FF32" i="7"/>
  <c r="FJ32" i="7"/>
  <c r="FL32" i="7"/>
  <c r="DT33" i="7"/>
  <c r="DV33" i="7"/>
  <c r="DZ33" i="7"/>
  <c r="EB33" i="7"/>
  <c r="EF33" i="7"/>
  <c r="EH33" i="7"/>
  <c r="EL33" i="7"/>
  <c r="EN33" i="7"/>
  <c r="ER33" i="7"/>
  <c r="EX33" i="7"/>
  <c r="EZ33" i="7"/>
  <c r="FD33" i="7"/>
  <c r="FF33" i="7"/>
  <c r="FJ33" i="7"/>
  <c r="FL33" i="7"/>
  <c r="DT34" i="7"/>
  <c r="DV34" i="7"/>
  <c r="DZ34" i="7"/>
  <c r="EB34" i="7"/>
  <c r="EF34" i="7"/>
  <c r="EH34" i="7"/>
  <c r="EL34" i="7"/>
  <c r="EN34" i="7"/>
  <c r="ER34" i="7"/>
  <c r="EX34" i="7"/>
  <c r="EZ34" i="7"/>
  <c r="FD34" i="7"/>
  <c r="FF34" i="7"/>
  <c r="FJ34" i="7"/>
  <c r="FL34" i="7"/>
  <c r="DT35" i="7"/>
  <c r="DV35" i="7"/>
  <c r="DZ35" i="7"/>
  <c r="EB35" i="7"/>
  <c r="EF35" i="7"/>
  <c r="EH35" i="7"/>
  <c r="EL35" i="7"/>
  <c r="EN35" i="7"/>
  <c r="ER35" i="7"/>
  <c r="EX35" i="7"/>
  <c r="EZ35" i="7"/>
  <c r="FD35" i="7"/>
  <c r="FF35" i="7"/>
  <c r="FJ35" i="7"/>
  <c r="FL35" i="7"/>
  <c r="DT36" i="7"/>
  <c r="DV36" i="7"/>
  <c r="DZ36" i="7"/>
  <c r="EB36" i="7"/>
  <c r="EF36" i="7"/>
  <c r="EH36" i="7"/>
  <c r="EL36" i="7"/>
  <c r="EN36" i="7"/>
  <c r="ER36" i="7"/>
  <c r="EX36" i="7"/>
  <c r="EZ36" i="7"/>
  <c r="FD36" i="7"/>
  <c r="FF36" i="7"/>
  <c r="FJ36" i="7"/>
  <c r="FL36" i="7"/>
  <c r="DT37" i="7"/>
  <c r="DV37" i="7"/>
  <c r="DZ37" i="7"/>
  <c r="EB37" i="7"/>
  <c r="EF37" i="7"/>
  <c r="EH37" i="7"/>
  <c r="EL37" i="7"/>
  <c r="EN37" i="7"/>
  <c r="ER37" i="7"/>
  <c r="EX37" i="7"/>
  <c r="EZ37" i="7"/>
  <c r="FD37" i="7"/>
  <c r="FF37" i="7"/>
  <c r="FJ37" i="7"/>
  <c r="FL37" i="7"/>
  <c r="DT38" i="7"/>
  <c r="DV38" i="7"/>
  <c r="DZ38" i="7"/>
  <c r="EB38" i="7"/>
  <c r="EF38" i="7"/>
  <c r="EH38" i="7"/>
  <c r="EL38" i="7"/>
  <c r="EN38" i="7"/>
  <c r="ER38" i="7"/>
  <c r="EX38" i="7"/>
  <c r="EZ38" i="7"/>
  <c r="FD38" i="7"/>
  <c r="FF38" i="7"/>
  <c r="FJ38" i="7"/>
  <c r="FL38" i="7"/>
  <c r="DT39" i="7"/>
  <c r="DV39" i="7"/>
  <c r="DZ39" i="7"/>
  <c r="EB39" i="7"/>
  <c r="EF39" i="7"/>
  <c r="EH39" i="7"/>
  <c r="EL39" i="7"/>
  <c r="EN39" i="7"/>
  <c r="ER39" i="7"/>
  <c r="EX39" i="7"/>
  <c r="EZ39" i="7"/>
  <c r="FD39" i="7"/>
  <c r="FF39" i="7"/>
  <c r="FJ39" i="7"/>
  <c r="FL39" i="7"/>
  <c r="DT40" i="7"/>
  <c r="DV40" i="7"/>
  <c r="DZ40" i="7"/>
  <c r="EB40" i="7"/>
  <c r="EF40" i="7"/>
  <c r="EH40" i="7"/>
  <c r="EL40" i="7"/>
  <c r="EN40" i="7"/>
  <c r="ER40" i="7"/>
  <c r="EX40" i="7"/>
  <c r="EZ40" i="7"/>
  <c r="FD40" i="7"/>
  <c r="FF40" i="7"/>
  <c r="FJ40" i="7"/>
  <c r="FL40" i="7"/>
  <c r="DT41" i="7"/>
  <c r="DV41" i="7"/>
  <c r="DZ41" i="7"/>
  <c r="EB41" i="7"/>
  <c r="EF41" i="7"/>
  <c r="EH41" i="7"/>
  <c r="EL41" i="7"/>
  <c r="EN41" i="7"/>
  <c r="ER41" i="7"/>
  <c r="EX41" i="7"/>
  <c r="EZ41" i="7"/>
  <c r="FD41" i="7"/>
  <c r="FF41" i="7"/>
  <c r="FJ41" i="7"/>
  <c r="FL41" i="7"/>
  <c r="DT42" i="7"/>
  <c r="DV42" i="7"/>
  <c r="DZ42" i="7"/>
  <c r="EB42" i="7"/>
  <c r="EF42" i="7"/>
  <c r="EH42" i="7"/>
  <c r="EL42" i="7"/>
  <c r="EN42" i="7"/>
  <c r="ER42" i="7"/>
  <c r="EX42" i="7"/>
  <c r="EZ42" i="7"/>
  <c r="FD42" i="7"/>
  <c r="FF42" i="7"/>
  <c r="FJ42" i="7"/>
  <c r="FL42" i="7"/>
  <c r="DT43" i="7"/>
  <c r="DV43" i="7"/>
  <c r="DZ43" i="7"/>
  <c r="EB43" i="7"/>
  <c r="EF43" i="7"/>
  <c r="EH43" i="7"/>
  <c r="EL43" i="7"/>
  <c r="EN43" i="7"/>
  <c r="ER43" i="7"/>
  <c r="EX43" i="7"/>
  <c r="EZ43" i="7"/>
  <c r="FD43" i="7"/>
  <c r="FF43" i="7"/>
  <c r="FJ43" i="7"/>
  <c r="FL43" i="7"/>
  <c r="DT44" i="7"/>
  <c r="DV44" i="7"/>
  <c r="DZ44" i="7"/>
  <c r="EB44" i="7"/>
  <c r="EF44" i="7"/>
  <c r="EH44" i="7"/>
  <c r="EL44" i="7"/>
  <c r="EN44" i="7"/>
  <c r="ER44" i="7"/>
  <c r="EX44" i="7"/>
  <c r="EZ44" i="7"/>
  <c r="FD44" i="7"/>
  <c r="FF44" i="7"/>
  <c r="FJ44" i="7"/>
  <c r="FL44" i="7"/>
  <c r="DT45" i="7"/>
  <c r="DV45" i="7"/>
  <c r="DZ45" i="7"/>
  <c r="EB45" i="7"/>
  <c r="EF45" i="7"/>
  <c r="EH45" i="7"/>
  <c r="EL45" i="7"/>
  <c r="EN45" i="7"/>
  <c r="ER45" i="7"/>
  <c r="EX45" i="7"/>
  <c r="EZ45" i="7"/>
  <c r="FD45" i="7"/>
  <c r="FF45" i="7"/>
  <c r="FJ45" i="7"/>
  <c r="FL45" i="7"/>
  <c r="DT46" i="7"/>
  <c r="DV46" i="7"/>
  <c r="DZ46" i="7"/>
  <c r="EB46" i="7"/>
  <c r="EF46" i="7"/>
  <c r="EH46" i="7"/>
  <c r="EL46" i="7"/>
  <c r="EN46" i="7"/>
  <c r="ER46" i="7"/>
  <c r="EX46" i="7"/>
  <c r="EZ46" i="7"/>
  <c r="FD46" i="7"/>
  <c r="FF46" i="7"/>
  <c r="FJ46" i="7"/>
  <c r="FL46" i="7"/>
  <c r="DT47" i="7"/>
  <c r="DV47" i="7"/>
  <c r="DZ47" i="7"/>
  <c r="EB47" i="7"/>
  <c r="EF47" i="7"/>
  <c r="EH47" i="7"/>
  <c r="EL47" i="7"/>
  <c r="EN47" i="7"/>
  <c r="ER47" i="7"/>
  <c r="EX47" i="7"/>
  <c r="EZ47" i="7"/>
  <c r="FD47" i="7"/>
  <c r="FF47" i="7"/>
  <c r="FJ47" i="7"/>
  <c r="FL47" i="7"/>
  <c r="DT48" i="7"/>
  <c r="DV48" i="7"/>
  <c r="DZ48" i="7"/>
  <c r="EB48" i="7"/>
  <c r="EF48" i="7"/>
  <c r="EH48" i="7"/>
  <c r="EL48" i="7"/>
  <c r="EN48" i="7"/>
  <c r="ER48" i="7"/>
  <c r="EX48" i="7"/>
  <c r="EZ48" i="7"/>
  <c r="FD48" i="7"/>
  <c r="FF48" i="7"/>
  <c r="FJ48" i="7"/>
  <c r="FL48" i="7"/>
  <c r="DT49" i="7"/>
  <c r="DV49" i="7"/>
  <c r="DZ49" i="7"/>
  <c r="EB49" i="7"/>
  <c r="EF49" i="7"/>
  <c r="EH49" i="7"/>
  <c r="EL49" i="7"/>
  <c r="EN49" i="7"/>
  <c r="ER49" i="7"/>
  <c r="EX49" i="7"/>
  <c r="EZ49" i="7"/>
  <c r="FD49" i="7"/>
  <c r="FF49" i="7"/>
  <c r="FJ49" i="7"/>
  <c r="FL49" i="7"/>
  <c r="DT50" i="7"/>
  <c r="DV50" i="7"/>
  <c r="DZ50" i="7"/>
  <c r="EB50" i="7"/>
  <c r="EF50" i="7"/>
  <c r="EH50" i="7"/>
  <c r="EL50" i="7"/>
  <c r="EN50" i="7"/>
  <c r="ER50" i="7"/>
  <c r="EX50" i="7"/>
  <c r="EZ50" i="7"/>
  <c r="FD50" i="7"/>
  <c r="FF50" i="7"/>
  <c r="FJ50" i="7"/>
  <c r="FL50" i="7"/>
  <c r="DT51" i="7"/>
  <c r="DV51" i="7"/>
  <c r="DZ51" i="7"/>
  <c r="EB51" i="7"/>
  <c r="EF51" i="7"/>
  <c r="EH51" i="7"/>
  <c r="EL51" i="7"/>
  <c r="EN51" i="7"/>
  <c r="ER51" i="7"/>
  <c r="EX51" i="7"/>
  <c r="EZ51" i="7"/>
  <c r="FD51" i="7"/>
  <c r="FF51" i="7"/>
  <c r="FJ51" i="7"/>
  <c r="FL51" i="7"/>
  <c r="DT52" i="7"/>
  <c r="DV52" i="7"/>
  <c r="DZ52" i="7"/>
  <c r="EB52" i="7"/>
  <c r="EF52" i="7"/>
  <c r="EH52" i="7"/>
  <c r="EL52" i="7"/>
  <c r="EN52" i="7"/>
  <c r="ER52" i="7"/>
  <c r="EX52" i="7"/>
  <c r="EZ52" i="7"/>
  <c r="FD52" i="7"/>
  <c r="FF52" i="7"/>
  <c r="FJ52" i="7"/>
  <c r="FL52" i="7"/>
  <c r="DT53" i="7"/>
  <c r="DV53" i="7"/>
  <c r="DZ53" i="7"/>
  <c r="EB53" i="7"/>
  <c r="EF53" i="7"/>
  <c r="EH53" i="7"/>
  <c r="EL53" i="7"/>
  <c r="EN53" i="7"/>
  <c r="ER53" i="7"/>
  <c r="EX53" i="7"/>
  <c r="EZ53" i="7"/>
  <c r="FD53" i="7"/>
  <c r="FF53" i="7"/>
  <c r="FJ53" i="7"/>
  <c r="FL53" i="7"/>
  <c r="DT54" i="7"/>
  <c r="DV54" i="7"/>
  <c r="DZ54" i="7"/>
  <c r="EB54" i="7"/>
  <c r="EF54" i="7"/>
  <c r="EH54" i="7"/>
  <c r="EL54" i="7"/>
  <c r="EN54" i="7"/>
  <c r="ER54" i="7"/>
  <c r="EX54" i="7"/>
  <c r="EZ54" i="7"/>
  <c r="FD54" i="7"/>
  <c r="FF54" i="7"/>
  <c r="FJ54" i="7"/>
  <c r="FL54" i="7"/>
  <c r="DT55" i="7"/>
  <c r="DV55" i="7"/>
  <c r="DZ55" i="7"/>
  <c r="EB55" i="7"/>
  <c r="EF55" i="7"/>
  <c r="EH55" i="7"/>
  <c r="EL55" i="7"/>
  <c r="EN55" i="7"/>
  <c r="ER55" i="7"/>
  <c r="EX55" i="7"/>
  <c r="EZ55" i="7"/>
  <c r="FD55" i="7"/>
  <c r="FF55" i="7"/>
  <c r="FJ55" i="7"/>
  <c r="FL55" i="7"/>
  <c r="DT56" i="7"/>
  <c r="DV56" i="7"/>
  <c r="DZ56" i="7"/>
  <c r="EB56" i="7"/>
  <c r="EF56" i="7"/>
  <c r="EH56" i="7"/>
  <c r="EL56" i="7"/>
  <c r="EN56" i="7"/>
  <c r="ER56" i="7"/>
  <c r="EX56" i="7"/>
  <c r="EZ56" i="7"/>
  <c r="FD56" i="7"/>
  <c r="FF56" i="7"/>
  <c r="FJ56" i="7"/>
  <c r="FL56" i="7"/>
  <c r="DT57" i="7"/>
  <c r="DV57" i="7"/>
  <c r="DZ57" i="7"/>
  <c r="EB57" i="7"/>
  <c r="EF57" i="7"/>
  <c r="EH57" i="7"/>
  <c r="EL57" i="7"/>
  <c r="EN57" i="7"/>
  <c r="ER57" i="7"/>
  <c r="EX57" i="7"/>
  <c r="EZ57" i="7"/>
  <c r="FD57" i="7"/>
  <c r="FF57" i="7"/>
  <c r="FJ57" i="7"/>
  <c r="FL57" i="7"/>
  <c r="DT58" i="7"/>
  <c r="DV58" i="7"/>
  <c r="DZ58" i="7"/>
  <c r="EB58" i="7"/>
  <c r="EF58" i="7"/>
  <c r="EH58" i="7"/>
  <c r="EL58" i="7"/>
  <c r="EN58" i="7"/>
  <c r="ER58" i="7"/>
  <c r="EX58" i="7"/>
  <c r="EZ58" i="7"/>
  <c r="FD58" i="7"/>
  <c r="FF58" i="7"/>
  <c r="FJ58" i="7"/>
  <c r="FL58" i="7"/>
  <c r="DT59" i="7"/>
  <c r="DV59" i="7"/>
  <c r="DZ59" i="7"/>
  <c r="EB59" i="7"/>
  <c r="EF59" i="7"/>
  <c r="EH59" i="7"/>
  <c r="EL59" i="7"/>
  <c r="EN59" i="7"/>
  <c r="ER59" i="7"/>
  <c r="EX59" i="7"/>
  <c r="EZ59" i="7"/>
  <c r="FD59" i="7"/>
  <c r="FF59" i="7"/>
  <c r="FJ59" i="7"/>
  <c r="FL59" i="7"/>
  <c r="DT60" i="7"/>
  <c r="DV60" i="7"/>
  <c r="DZ60" i="7"/>
  <c r="EB60" i="7"/>
  <c r="EF60" i="7"/>
  <c r="EH60" i="7"/>
  <c r="EL60" i="7"/>
  <c r="EN60" i="7"/>
  <c r="ER60" i="7"/>
  <c r="EX60" i="7"/>
  <c r="EZ60" i="7"/>
  <c r="FD60" i="7"/>
  <c r="FF60" i="7"/>
  <c r="FJ60" i="7"/>
  <c r="FL60" i="7"/>
  <c r="DT61" i="7"/>
  <c r="DV61" i="7"/>
  <c r="DZ61" i="7"/>
  <c r="EB61" i="7"/>
  <c r="EF61" i="7"/>
  <c r="EH61" i="7"/>
  <c r="EL61" i="7"/>
  <c r="EN61" i="7"/>
  <c r="ER61" i="7"/>
  <c r="EX61" i="7"/>
  <c r="EZ61" i="7"/>
  <c r="FD61" i="7"/>
  <c r="FF61" i="7"/>
  <c r="FJ61" i="7"/>
  <c r="FL61" i="7"/>
  <c r="DT62" i="7"/>
  <c r="DV62" i="7"/>
  <c r="DZ62" i="7"/>
  <c r="EB62" i="7"/>
  <c r="EF62" i="7"/>
  <c r="EH62" i="7"/>
  <c r="EL62" i="7"/>
  <c r="EN62" i="7"/>
  <c r="ER62" i="7"/>
  <c r="EX62" i="7"/>
  <c r="EZ62" i="7"/>
  <c r="FD62" i="7"/>
  <c r="FF62" i="7"/>
  <c r="FJ62" i="7"/>
  <c r="FL62" i="7"/>
  <c r="DT63" i="7"/>
  <c r="DV63" i="7"/>
  <c r="DZ63" i="7"/>
  <c r="EB63" i="7"/>
  <c r="EF63" i="7"/>
  <c r="EH63" i="7"/>
  <c r="EL63" i="7"/>
  <c r="EN63" i="7"/>
  <c r="ER63" i="7"/>
  <c r="EX63" i="7"/>
  <c r="EZ63" i="7"/>
  <c r="FD63" i="7"/>
  <c r="FF63" i="7"/>
  <c r="FJ63" i="7"/>
  <c r="FL63" i="7"/>
  <c r="DT64" i="7"/>
  <c r="DV64" i="7"/>
  <c r="DZ64" i="7"/>
  <c r="EB64" i="7"/>
  <c r="EF64" i="7"/>
  <c r="EH64" i="7"/>
  <c r="EL64" i="7"/>
  <c r="EN64" i="7"/>
  <c r="ER64" i="7"/>
  <c r="EX64" i="7"/>
  <c r="EZ64" i="7"/>
  <c r="FD64" i="7"/>
  <c r="FF64" i="7"/>
  <c r="FJ64" i="7"/>
  <c r="FL64" i="7"/>
  <c r="DT65" i="7"/>
  <c r="DV65" i="7"/>
  <c r="DZ65" i="7"/>
  <c r="EB65" i="7"/>
  <c r="EF65" i="7"/>
  <c r="EH65" i="7"/>
  <c r="EL65" i="7"/>
  <c r="EN65" i="7"/>
  <c r="ER65" i="7"/>
  <c r="EX65" i="7"/>
  <c r="EZ65" i="7"/>
  <c r="FD65" i="7"/>
  <c r="FF65" i="7"/>
  <c r="FJ65" i="7"/>
  <c r="FL65" i="7"/>
  <c r="DT66" i="7"/>
  <c r="DV66" i="7"/>
  <c r="DZ66" i="7"/>
  <c r="EB66" i="7"/>
  <c r="EF66" i="7"/>
  <c r="EH66" i="7"/>
  <c r="EL66" i="7"/>
  <c r="EN66" i="7"/>
  <c r="ER66" i="7"/>
  <c r="EX66" i="7"/>
  <c r="EZ66" i="7"/>
  <c r="FD66" i="7"/>
  <c r="FF66" i="7"/>
  <c r="FJ66" i="7"/>
  <c r="FL66" i="7"/>
  <c r="DT67" i="7"/>
  <c r="DV67" i="7"/>
  <c r="DZ67" i="7"/>
  <c r="EB67" i="7"/>
  <c r="EF67" i="7"/>
  <c r="EH67" i="7"/>
  <c r="EL67" i="7"/>
  <c r="EN67" i="7"/>
  <c r="ER67" i="7"/>
  <c r="EX67" i="7"/>
  <c r="EZ67" i="7"/>
  <c r="FD67" i="7"/>
  <c r="FF67" i="7"/>
  <c r="FJ67" i="7"/>
  <c r="FL67" i="7"/>
  <c r="DT68" i="7"/>
  <c r="DV68" i="7"/>
  <c r="DZ68" i="7"/>
  <c r="EB68" i="7"/>
  <c r="EF68" i="7"/>
  <c r="EH68" i="7"/>
  <c r="EL68" i="7"/>
  <c r="EN68" i="7"/>
  <c r="ER68" i="7"/>
  <c r="EX68" i="7"/>
  <c r="EZ68" i="7"/>
  <c r="FD68" i="7"/>
  <c r="FF68" i="7"/>
  <c r="FJ68" i="7"/>
  <c r="FL68" i="7"/>
  <c r="DT69" i="7"/>
  <c r="DV69" i="7"/>
  <c r="DZ69" i="7"/>
  <c r="EB69" i="7"/>
  <c r="EF69" i="7"/>
  <c r="EH69" i="7"/>
  <c r="EL69" i="7"/>
  <c r="EN69" i="7"/>
  <c r="ER69" i="7"/>
  <c r="EX69" i="7"/>
  <c r="EZ69" i="7"/>
  <c r="FD69" i="7"/>
  <c r="FF69" i="7"/>
  <c r="FJ69" i="7"/>
  <c r="FL69" i="7"/>
  <c r="DT70" i="7"/>
  <c r="DV70" i="7"/>
  <c r="DZ70" i="7"/>
  <c r="EB70" i="7"/>
  <c r="EF70" i="7"/>
  <c r="EH70" i="7"/>
  <c r="EL70" i="7"/>
  <c r="EN70" i="7"/>
  <c r="ER70" i="7"/>
  <c r="EX70" i="7"/>
  <c r="EZ70" i="7"/>
  <c r="FD70" i="7"/>
  <c r="FF70" i="7"/>
  <c r="FJ70" i="7"/>
  <c r="FL70" i="7"/>
  <c r="DT71" i="7"/>
  <c r="DV71" i="7"/>
  <c r="DZ71" i="7"/>
  <c r="EB71" i="7"/>
  <c r="EF71" i="7"/>
  <c r="EH71" i="7"/>
  <c r="EL71" i="7"/>
  <c r="EN71" i="7"/>
  <c r="ER71" i="7"/>
  <c r="EX71" i="7"/>
  <c r="EZ71" i="7"/>
  <c r="FD71" i="7"/>
  <c r="FF71" i="7"/>
  <c r="FJ71" i="7"/>
  <c r="FL71" i="7"/>
  <c r="EF8" i="7"/>
  <c r="EH8" i="7"/>
  <c r="EL8" i="7"/>
  <c r="EN8" i="7"/>
  <c r="ER8" i="7"/>
  <c r="EX8" i="7"/>
  <c r="EZ8" i="7"/>
  <c r="FD8" i="7"/>
  <c r="FF8" i="7"/>
  <c r="FJ8" i="7"/>
  <c r="FL8" i="7"/>
  <c r="EF9" i="7"/>
  <c r="EH9" i="7"/>
  <c r="EL9" i="7"/>
  <c r="EN9" i="7"/>
  <c r="ER9" i="7"/>
  <c r="EX9" i="7"/>
  <c r="EZ9" i="7"/>
  <c r="FD9" i="7"/>
  <c r="FF9" i="7"/>
  <c r="FJ9" i="7"/>
  <c r="FL9" i="7"/>
  <c r="EF10" i="7"/>
  <c r="EH10" i="7"/>
  <c r="EL10" i="7"/>
  <c r="EN10" i="7"/>
  <c r="ER10" i="7"/>
  <c r="EX10" i="7"/>
  <c r="EZ10" i="7"/>
  <c r="FD10" i="7"/>
  <c r="FF10" i="7"/>
  <c r="FJ10" i="7"/>
  <c r="FL10" i="7"/>
  <c r="EF11" i="7"/>
  <c r="EH11" i="7"/>
  <c r="EL11" i="7"/>
  <c r="EN11" i="7"/>
  <c r="ER11" i="7"/>
  <c r="EX11" i="7"/>
  <c r="EZ11" i="7"/>
  <c r="FD11" i="7"/>
  <c r="FF11" i="7"/>
  <c r="FJ11" i="7"/>
  <c r="FL11" i="7"/>
  <c r="DT7" i="7"/>
  <c r="DV7" i="7"/>
  <c r="DT8" i="7"/>
  <c r="DV8" i="7"/>
  <c r="DT9" i="7"/>
  <c r="DV9" i="7"/>
  <c r="DT10" i="7"/>
  <c r="DV10" i="7"/>
  <c r="DT11" i="7"/>
  <c r="DV11" i="7"/>
  <c r="FL7" i="7"/>
  <c r="FJ7" i="7"/>
  <c r="FL6" i="7"/>
  <c r="FJ6" i="7"/>
  <c r="FL5" i="7"/>
  <c r="FJ5" i="7"/>
  <c r="FF7" i="7"/>
  <c r="FD7" i="7"/>
  <c r="FF6" i="7"/>
  <c r="FD6" i="7"/>
  <c r="FF5" i="7"/>
  <c r="FD5" i="7"/>
  <c r="EX6" i="7"/>
  <c r="EZ6" i="7"/>
  <c r="EX7" i="7"/>
  <c r="EZ7" i="7"/>
  <c r="EZ5" i="7"/>
  <c r="EX5" i="7"/>
  <c r="ER6" i="7"/>
  <c r="ER7" i="7"/>
  <c r="ER5" i="7"/>
  <c r="EH6" i="7"/>
  <c r="EH7" i="7"/>
  <c r="EH5" i="7"/>
  <c r="EF6" i="7"/>
  <c r="EF7" i="7"/>
  <c r="EF5" i="7"/>
  <c r="DG5" i="7"/>
  <c r="EL6" i="7"/>
  <c r="EN6" i="7"/>
  <c r="EL7" i="7"/>
  <c r="EN7" i="7"/>
  <c r="EN5" i="7"/>
  <c r="EL5" i="7"/>
  <c r="DZ7" i="7"/>
  <c r="EB7" i="7"/>
  <c r="DZ8" i="7"/>
  <c r="EB8" i="7"/>
  <c r="DZ9" i="7"/>
  <c r="EB9" i="7"/>
  <c r="DZ10" i="7"/>
  <c r="EB10" i="7"/>
  <c r="DZ11" i="7"/>
  <c r="EB11" i="7"/>
  <c r="DZ6" i="7"/>
  <c r="EB6" i="7"/>
  <c r="EB5" i="7"/>
  <c r="DZ5" i="7"/>
  <c r="DT6" i="7"/>
  <c r="DV6" i="7"/>
  <c r="CE6" i="7"/>
  <c r="CE7" i="7"/>
  <c r="CE8" i="7"/>
  <c r="CE9" i="7"/>
  <c r="CE10" i="7"/>
  <c r="CE11" i="7"/>
  <c r="CE12" i="7"/>
  <c r="CE13" i="7"/>
  <c r="CE14" i="7"/>
  <c r="CE15" i="7"/>
  <c r="CE16" i="7"/>
  <c r="CE17" i="7"/>
  <c r="CE18" i="7"/>
  <c r="CE19" i="7"/>
  <c r="CE20" i="7"/>
  <c r="CE21" i="7"/>
  <c r="CE22" i="7"/>
  <c r="CE23" i="7"/>
  <c r="CE24" i="7"/>
  <c r="CE25" i="7"/>
  <c r="CE26" i="7"/>
  <c r="CE27" i="7"/>
  <c r="CE28" i="7"/>
  <c r="CE29" i="7"/>
  <c r="CE30" i="7"/>
  <c r="CE31" i="7"/>
  <c r="CE32" i="7"/>
  <c r="CE33" i="7"/>
  <c r="CE34" i="7"/>
  <c r="CE35" i="7"/>
  <c r="CE36" i="7"/>
  <c r="CE37" i="7"/>
  <c r="CE38" i="7"/>
  <c r="CE39" i="7"/>
  <c r="CE40" i="7"/>
  <c r="CE41" i="7"/>
  <c r="CE42" i="7"/>
  <c r="CE43" i="7"/>
  <c r="CE44" i="7"/>
  <c r="CE45" i="7"/>
  <c r="CE46" i="7"/>
  <c r="CE47" i="7"/>
  <c r="CE48" i="7"/>
  <c r="CE49" i="7"/>
  <c r="CE50" i="7"/>
  <c r="CE51" i="7"/>
  <c r="CE52" i="7"/>
  <c r="CE53" i="7"/>
  <c r="CE54" i="7"/>
  <c r="CE55" i="7"/>
  <c r="CE56" i="7"/>
  <c r="CE57" i="7"/>
  <c r="CE58" i="7"/>
  <c r="CE59" i="7"/>
  <c r="CE60" i="7"/>
  <c r="CE61" i="7"/>
  <c r="CE62" i="7"/>
  <c r="CE63" i="7"/>
  <c r="CE64" i="7"/>
  <c r="CE65" i="7"/>
  <c r="CE66" i="7"/>
  <c r="CE67" i="7"/>
  <c r="CE68" i="7"/>
  <c r="CE69" i="7"/>
  <c r="CE70" i="7"/>
  <c r="CE71" i="7"/>
  <c r="CE5" i="7"/>
  <c r="DT5" i="7"/>
  <c r="BW19" i="7"/>
  <c r="BY19" i="7"/>
  <c r="CC19" i="7"/>
  <c r="CI19" i="7"/>
  <c r="CK19" i="7"/>
  <c r="CO19" i="7"/>
  <c r="CQ19" i="7"/>
  <c r="CU19" i="7"/>
  <c r="CW19" i="7"/>
  <c r="DA19" i="7"/>
  <c r="DC19" i="7"/>
  <c r="DG19" i="7"/>
  <c r="DI19" i="7"/>
  <c r="DM19" i="7"/>
  <c r="BW20" i="7"/>
  <c r="BY20" i="7"/>
  <c r="CC20" i="7"/>
  <c r="CI20" i="7"/>
  <c r="CK20" i="7"/>
  <c r="CO20" i="7"/>
  <c r="CQ20" i="7"/>
  <c r="CU20" i="7"/>
  <c r="CW20" i="7"/>
  <c r="DA20" i="7"/>
  <c r="DC20" i="7"/>
  <c r="DG20" i="7"/>
  <c r="DI20" i="7"/>
  <c r="DM20" i="7"/>
  <c r="BW21" i="7"/>
  <c r="BY21" i="7"/>
  <c r="CC21" i="7"/>
  <c r="CI21" i="7"/>
  <c r="CK21" i="7"/>
  <c r="CO21" i="7"/>
  <c r="CQ21" i="7"/>
  <c r="CU21" i="7"/>
  <c r="CW21" i="7"/>
  <c r="DA21" i="7"/>
  <c r="DC21" i="7"/>
  <c r="DG21" i="7"/>
  <c r="DI21" i="7"/>
  <c r="DM21" i="7"/>
  <c r="BW22" i="7"/>
  <c r="BY22" i="7"/>
  <c r="CC22" i="7"/>
  <c r="CI22" i="7"/>
  <c r="CK22" i="7"/>
  <c r="CO22" i="7"/>
  <c r="CQ22" i="7"/>
  <c r="CU22" i="7"/>
  <c r="CW22" i="7"/>
  <c r="DA22" i="7"/>
  <c r="DC22" i="7"/>
  <c r="DG22" i="7"/>
  <c r="DI22" i="7"/>
  <c r="DM22" i="7"/>
  <c r="BW23" i="7"/>
  <c r="BY23" i="7"/>
  <c r="CC23" i="7"/>
  <c r="CI23" i="7"/>
  <c r="CK23" i="7"/>
  <c r="CO23" i="7"/>
  <c r="CQ23" i="7"/>
  <c r="CU23" i="7"/>
  <c r="CW23" i="7"/>
  <c r="DA23" i="7"/>
  <c r="DC23" i="7"/>
  <c r="DG23" i="7"/>
  <c r="DI23" i="7"/>
  <c r="DM23" i="7"/>
  <c r="BW24" i="7"/>
  <c r="BY24" i="7"/>
  <c r="CC24" i="7"/>
  <c r="CI24" i="7"/>
  <c r="CK24" i="7"/>
  <c r="CO24" i="7"/>
  <c r="CQ24" i="7"/>
  <c r="CU24" i="7"/>
  <c r="CW24" i="7"/>
  <c r="DA24" i="7"/>
  <c r="DC24" i="7"/>
  <c r="DG24" i="7"/>
  <c r="DI24" i="7"/>
  <c r="DM24" i="7"/>
  <c r="BW25" i="7"/>
  <c r="BY25" i="7"/>
  <c r="CC25" i="7"/>
  <c r="CI25" i="7"/>
  <c r="CK25" i="7"/>
  <c r="CO25" i="7"/>
  <c r="CQ25" i="7"/>
  <c r="CU25" i="7"/>
  <c r="CW25" i="7"/>
  <c r="DA25" i="7"/>
  <c r="DC25" i="7"/>
  <c r="DG25" i="7"/>
  <c r="DI25" i="7"/>
  <c r="DM25" i="7"/>
  <c r="BW26" i="7"/>
  <c r="BY26" i="7"/>
  <c r="CC26" i="7"/>
  <c r="CI26" i="7"/>
  <c r="CK26" i="7"/>
  <c r="CO26" i="7"/>
  <c r="CQ26" i="7"/>
  <c r="CU26" i="7"/>
  <c r="CW26" i="7"/>
  <c r="DA26" i="7"/>
  <c r="DC26" i="7"/>
  <c r="DG26" i="7"/>
  <c r="DI26" i="7"/>
  <c r="DM26" i="7"/>
  <c r="BW27" i="7"/>
  <c r="BY27" i="7"/>
  <c r="CC27" i="7"/>
  <c r="CI27" i="7"/>
  <c r="CK27" i="7"/>
  <c r="CO27" i="7"/>
  <c r="CQ27" i="7"/>
  <c r="CU27" i="7"/>
  <c r="CW27" i="7"/>
  <c r="DA27" i="7"/>
  <c r="DC27" i="7"/>
  <c r="DG27" i="7"/>
  <c r="DI27" i="7"/>
  <c r="DM27" i="7"/>
  <c r="BW28" i="7"/>
  <c r="BY28" i="7"/>
  <c r="CC28" i="7"/>
  <c r="CI28" i="7"/>
  <c r="CK28" i="7"/>
  <c r="CO28" i="7"/>
  <c r="CQ28" i="7"/>
  <c r="CU28" i="7"/>
  <c r="CW28" i="7"/>
  <c r="DA28" i="7"/>
  <c r="DC28" i="7"/>
  <c r="DG28" i="7"/>
  <c r="DI28" i="7"/>
  <c r="DM28" i="7"/>
  <c r="BW29" i="7"/>
  <c r="BY29" i="7"/>
  <c r="CC29" i="7"/>
  <c r="CI29" i="7"/>
  <c r="CK29" i="7"/>
  <c r="CO29" i="7"/>
  <c r="CQ29" i="7"/>
  <c r="CU29" i="7"/>
  <c r="CW29" i="7"/>
  <c r="DA29" i="7"/>
  <c r="DC29" i="7"/>
  <c r="DG29" i="7"/>
  <c r="DI29" i="7"/>
  <c r="DM29" i="7"/>
  <c r="BW30" i="7"/>
  <c r="BY30" i="7"/>
  <c r="CC30" i="7"/>
  <c r="CI30" i="7"/>
  <c r="CK30" i="7"/>
  <c r="CO30" i="7"/>
  <c r="CQ30" i="7"/>
  <c r="CU30" i="7"/>
  <c r="CW30" i="7"/>
  <c r="DA30" i="7"/>
  <c r="DC30" i="7"/>
  <c r="DG30" i="7"/>
  <c r="DI30" i="7"/>
  <c r="DM30" i="7"/>
  <c r="BW31" i="7"/>
  <c r="BY31" i="7"/>
  <c r="CC31" i="7"/>
  <c r="CI31" i="7"/>
  <c r="CK31" i="7"/>
  <c r="CO31" i="7"/>
  <c r="CQ31" i="7"/>
  <c r="CU31" i="7"/>
  <c r="CW31" i="7"/>
  <c r="DA31" i="7"/>
  <c r="DC31" i="7"/>
  <c r="DG31" i="7"/>
  <c r="DI31" i="7"/>
  <c r="DM31" i="7"/>
  <c r="BW32" i="7"/>
  <c r="BY32" i="7"/>
  <c r="CC32" i="7"/>
  <c r="CI32" i="7"/>
  <c r="CK32" i="7"/>
  <c r="CO32" i="7"/>
  <c r="CQ32" i="7"/>
  <c r="CU32" i="7"/>
  <c r="CW32" i="7"/>
  <c r="DA32" i="7"/>
  <c r="DC32" i="7"/>
  <c r="DG32" i="7"/>
  <c r="DI32" i="7"/>
  <c r="DM32" i="7"/>
  <c r="BW33" i="7"/>
  <c r="BY33" i="7"/>
  <c r="CC33" i="7"/>
  <c r="CI33" i="7"/>
  <c r="CK33" i="7"/>
  <c r="CO33" i="7"/>
  <c r="CQ33" i="7"/>
  <c r="CU33" i="7"/>
  <c r="CW33" i="7"/>
  <c r="DA33" i="7"/>
  <c r="DC33" i="7"/>
  <c r="DG33" i="7"/>
  <c r="DI33" i="7"/>
  <c r="DM33" i="7"/>
  <c r="BW34" i="7"/>
  <c r="BY34" i="7"/>
  <c r="CC34" i="7"/>
  <c r="CI34" i="7"/>
  <c r="CK34" i="7"/>
  <c r="CO34" i="7"/>
  <c r="CQ34" i="7"/>
  <c r="CU34" i="7"/>
  <c r="CW34" i="7"/>
  <c r="DA34" i="7"/>
  <c r="DC34" i="7"/>
  <c r="DG34" i="7"/>
  <c r="DI34" i="7"/>
  <c r="DM34" i="7"/>
  <c r="BW35" i="7"/>
  <c r="BY35" i="7"/>
  <c r="CC35" i="7"/>
  <c r="CI35" i="7"/>
  <c r="CK35" i="7"/>
  <c r="CO35" i="7"/>
  <c r="CQ35" i="7"/>
  <c r="CU35" i="7"/>
  <c r="CW35" i="7"/>
  <c r="DA35" i="7"/>
  <c r="DC35" i="7"/>
  <c r="DG35" i="7"/>
  <c r="DI35" i="7"/>
  <c r="DM35" i="7"/>
  <c r="BW36" i="7"/>
  <c r="BY36" i="7"/>
  <c r="CC36" i="7"/>
  <c r="CI36" i="7"/>
  <c r="CK36" i="7"/>
  <c r="CO36" i="7"/>
  <c r="CQ36" i="7"/>
  <c r="CU36" i="7"/>
  <c r="CW36" i="7"/>
  <c r="DA36" i="7"/>
  <c r="DC36" i="7"/>
  <c r="DG36" i="7"/>
  <c r="DI36" i="7"/>
  <c r="DM36" i="7"/>
  <c r="BW37" i="7"/>
  <c r="BY37" i="7"/>
  <c r="CC37" i="7"/>
  <c r="CI37" i="7"/>
  <c r="CK37" i="7"/>
  <c r="CO37" i="7"/>
  <c r="CQ37" i="7"/>
  <c r="CU37" i="7"/>
  <c r="CW37" i="7"/>
  <c r="DA37" i="7"/>
  <c r="DC37" i="7"/>
  <c r="DG37" i="7"/>
  <c r="DI37" i="7"/>
  <c r="DM37" i="7"/>
  <c r="BW38" i="7"/>
  <c r="BY38" i="7"/>
  <c r="CC38" i="7"/>
  <c r="CI38" i="7"/>
  <c r="CK38" i="7"/>
  <c r="CO38" i="7"/>
  <c r="CQ38" i="7"/>
  <c r="CU38" i="7"/>
  <c r="CW38" i="7"/>
  <c r="DA38" i="7"/>
  <c r="DC38" i="7"/>
  <c r="DG38" i="7"/>
  <c r="DI38" i="7"/>
  <c r="DM38" i="7"/>
  <c r="BW39" i="7"/>
  <c r="BY39" i="7"/>
  <c r="CC39" i="7"/>
  <c r="CI39" i="7"/>
  <c r="CK39" i="7"/>
  <c r="CO39" i="7"/>
  <c r="CQ39" i="7"/>
  <c r="CU39" i="7"/>
  <c r="CW39" i="7"/>
  <c r="DA39" i="7"/>
  <c r="DC39" i="7"/>
  <c r="DG39" i="7"/>
  <c r="DI39" i="7"/>
  <c r="DM39" i="7"/>
  <c r="BW40" i="7"/>
  <c r="BY40" i="7"/>
  <c r="CC40" i="7"/>
  <c r="CI40" i="7"/>
  <c r="CK40" i="7"/>
  <c r="CO40" i="7"/>
  <c r="CQ40" i="7"/>
  <c r="CU40" i="7"/>
  <c r="CW40" i="7"/>
  <c r="DA40" i="7"/>
  <c r="DC40" i="7"/>
  <c r="DG40" i="7"/>
  <c r="DI40" i="7"/>
  <c r="DM40" i="7"/>
  <c r="BW41" i="7"/>
  <c r="BY41" i="7"/>
  <c r="CC41" i="7"/>
  <c r="CI41" i="7"/>
  <c r="CK41" i="7"/>
  <c r="CO41" i="7"/>
  <c r="CQ41" i="7"/>
  <c r="CU41" i="7"/>
  <c r="CW41" i="7"/>
  <c r="DA41" i="7"/>
  <c r="DC41" i="7"/>
  <c r="DG41" i="7"/>
  <c r="DI41" i="7"/>
  <c r="DM41" i="7"/>
  <c r="BW42" i="7"/>
  <c r="BY42" i="7"/>
  <c r="CC42" i="7"/>
  <c r="CI42" i="7"/>
  <c r="CK42" i="7"/>
  <c r="CO42" i="7"/>
  <c r="CQ42" i="7"/>
  <c r="CU42" i="7"/>
  <c r="CW42" i="7"/>
  <c r="DA42" i="7"/>
  <c r="DC42" i="7"/>
  <c r="DG42" i="7"/>
  <c r="DI42" i="7"/>
  <c r="DM42" i="7"/>
  <c r="BW43" i="7"/>
  <c r="BY43" i="7"/>
  <c r="CC43" i="7"/>
  <c r="CI43" i="7"/>
  <c r="CK43" i="7"/>
  <c r="CO43" i="7"/>
  <c r="CQ43" i="7"/>
  <c r="CU43" i="7"/>
  <c r="CW43" i="7"/>
  <c r="DA43" i="7"/>
  <c r="DC43" i="7"/>
  <c r="DG43" i="7"/>
  <c r="DI43" i="7"/>
  <c r="DM43" i="7"/>
  <c r="BW44" i="7"/>
  <c r="BY44" i="7"/>
  <c r="CC44" i="7"/>
  <c r="CI44" i="7"/>
  <c r="CK44" i="7"/>
  <c r="CO44" i="7"/>
  <c r="CQ44" i="7"/>
  <c r="CU44" i="7"/>
  <c r="CW44" i="7"/>
  <c r="DA44" i="7"/>
  <c r="DC44" i="7"/>
  <c r="DG44" i="7"/>
  <c r="DI44" i="7"/>
  <c r="DM44" i="7"/>
  <c r="BW45" i="7"/>
  <c r="BY45" i="7"/>
  <c r="CC45" i="7"/>
  <c r="CI45" i="7"/>
  <c r="CK45" i="7"/>
  <c r="CO45" i="7"/>
  <c r="CQ45" i="7"/>
  <c r="CU45" i="7"/>
  <c r="CW45" i="7"/>
  <c r="DA45" i="7"/>
  <c r="DC45" i="7"/>
  <c r="DG45" i="7"/>
  <c r="DI45" i="7"/>
  <c r="DM45" i="7"/>
  <c r="BW46" i="7"/>
  <c r="BY46" i="7"/>
  <c r="CC46" i="7"/>
  <c r="CI46" i="7"/>
  <c r="CK46" i="7"/>
  <c r="CO46" i="7"/>
  <c r="CQ46" i="7"/>
  <c r="CU46" i="7"/>
  <c r="CW46" i="7"/>
  <c r="DA46" i="7"/>
  <c r="DC46" i="7"/>
  <c r="DG46" i="7"/>
  <c r="DI46" i="7"/>
  <c r="DM46" i="7"/>
  <c r="BW47" i="7"/>
  <c r="BY47" i="7"/>
  <c r="CC47" i="7"/>
  <c r="CI47" i="7"/>
  <c r="CK47" i="7"/>
  <c r="CO47" i="7"/>
  <c r="CQ47" i="7"/>
  <c r="CU47" i="7"/>
  <c r="CW47" i="7"/>
  <c r="DA47" i="7"/>
  <c r="DC47" i="7"/>
  <c r="DG47" i="7"/>
  <c r="DI47" i="7"/>
  <c r="DM47" i="7"/>
  <c r="BW48" i="7"/>
  <c r="BY48" i="7"/>
  <c r="CC48" i="7"/>
  <c r="CI48" i="7"/>
  <c r="CK48" i="7"/>
  <c r="CO48" i="7"/>
  <c r="CQ48" i="7"/>
  <c r="CU48" i="7"/>
  <c r="CW48" i="7"/>
  <c r="DA48" i="7"/>
  <c r="DC48" i="7"/>
  <c r="DG48" i="7"/>
  <c r="DI48" i="7"/>
  <c r="DM48" i="7"/>
  <c r="BW49" i="7"/>
  <c r="BY49" i="7"/>
  <c r="CC49" i="7"/>
  <c r="CI49" i="7"/>
  <c r="CK49" i="7"/>
  <c r="CO49" i="7"/>
  <c r="CQ49" i="7"/>
  <c r="CU49" i="7"/>
  <c r="CW49" i="7"/>
  <c r="DA49" i="7"/>
  <c r="DC49" i="7"/>
  <c r="DG49" i="7"/>
  <c r="DI49" i="7"/>
  <c r="DM49" i="7"/>
  <c r="BW50" i="7"/>
  <c r="BY50" i="7"/>
  <c r="CC50" i="7"/>
  <c r="CI50" i="7"/>
  <c r="CK50" i="7"/>
  <c r="CO50" i="7"/>
  <c r="CQ50" i="7"/>
  <c r="CU50" i="7"/>
  <c r="CW50" i="7"/>
  <c r="DA50" i="7"/>
  <c r="DC50" i="7"/>
  <c r="DG50" i="7"/>
  <c r="DI50" i="7"/>
  <c r="DM50" i="7"/>
  <c r="BW51" i="7"/>
  <c r="BY51" i="7"/>
  <c r="CC51" i="7"/>
  <c r="CI51" i="7"/>
  <c r="CK51" i="7"/>
  <c r="CO51" i="7"/>
  <c r="CQ51" i="7"/>
  <c r="CU51" i="7"/>
  <c r="CW51" i="7"/>
  <c r="DA51" i="7"/>
  <c r="DC51" i="7"/>
  <c r="DG51" i="7"/>
  <c r="DI51" i="7"/>
  <c r="DM51" i="7"/>
  <c r="BW52" i="7"/>
  <c r="BY52" i="7"/>
  <c r="CC52" i="7"/>
  <c r="CI52" i="7"/>
  <c r="CK52" i="7"/>
  <c r="CO52" i="7"/>
  <c r="CQ52" i="7"/>
  <c r="CU52" i="7"/>
  <c r="CW52" i="7"/>
  <c r="DA52" i="7"/>
  <c r="DC52" i="7"/>
  <c r="DG52" i="7"/>
  <c r="DI52" i="7"/>
  <c r="DM52" i="7"/>
  <c r="BW53" i="7"/>
  <c r="BY53" i="7"/>
  <c r="CC53" i="7"/>
  <c r="CI53" i="7"/>
  <c r="CK53" i="7"/>
  <c r="CO53" i="7"/>
  <c r="CQ53" i="7"/>
  <c r="CU53" i="7"/>
  <c r="CW53" i="7"/>
  <c r="DA53" i="7"/>
  <c r="DC53" i="7"/>
  <c r="DG53" i="7"/>
  <c r="DI53" i="7"/>
  <c r="DM53" i="7"/>
  <c r="BW54" i="7"/>
  <c r="BY54" i="7"/>
  <c r="CC54" i="7"/>
  <c r="CI54" i="7"/>
  <c r="CK54" i="7"/>
  <c r="CO54" i="7"/>
  <c r="CQ54" i="7"/>
  <c r="CU54" i="7"/>
  <c r="CW54" i="7"/>
  <c r="DA54" i="7"/>
  <c r="DC54" i="7"/>
  <c r="DG54" i="7"/>
  <c r="DI54" i="7"/>
  <c r="DM54" i="7"/>
  <c r="BW55" i="7"/>
  <c r="BY55" i="7"/>
  <c r="CC55" i="7"/>
  <c r="CI55" i="7"/>
  <c r="CK55" i="7"/>
  <c r="CO55" i="7"/>
  <c r="CQ55" i="7"/>
  <c r="CU55" i="7"/>
  <c r="CW55" i="7"/>
  <c r="DA55" i="7"/>
  <c r="DC55" i="7"/>
  <c r="DG55" i="7"/>
  <c r="DI55" i="7"/>
  <c r="DM55" i="7"/>
  <c r="BW56" i="7"/>
  <c r="BY56" i="7"/>
  <c r="CC56" i="7"/>
  <c r="CI56" i="7"/>
  <c r="CK56" i="7"/>
  <c r="CO56" i="7"/>
  <c r="CQ56" i="7"/>
  <c r="CU56" i="7"/>
  <c r="CW56" i="7"/>
  <c r="DA56" i="7"/>
  <c r="DC56" i="7"/>
  <c r="DG56" i="7"/>
  <c r="DI56" i="7"/>
  <c r="DM56" i="7"/>
  <c r="BW57" i="7"/>
  <c r="BY57" i="7"/>
  <c r="CC57" i="7"/>
  <c r="CI57" i="7"/>
  <c r="CK57" i="7"/>
  <c r="CO57" i="7"/>
  <c r="CQ57" i="7"/>
  <c r="CU57" i="7"/>
  <c r="CW57" i="7"/>
  <c r="DA57" i="7"/>
  <c r="DC57" i="7"/>
  <c r="DG57" i="7"/>
  <c r="DI57" i="7"/>
  <c r="DM57" i="7"/>
  <c r="BW58" i="7"/>
  <c r="BY58" i="7"/>
  <c r="CC58" i="7"/>
  <c r="CI58" i="7"/>
  <c r="CK58" i="7"/>
  <c r="CO58" i="7"/>
  <c r="CQ58" i="7"/>
  <c r="CU58" i="7"/>
  <c r="CW58" i="7"/>
  <c r="DA58" i="7"/>
  <c r="DC58" i="7"/>
  <c r="DG58" i="7"/>
  <c r="DI58" i="7"/>
  <c r="DM58" i="7"/>
  <c r="BW59" i="7"/>
  <c r="BY59" i="7"/>
  <c r="CC59" i="7"/>
  <c r="CI59" i="7"/>
  <c r="CK59" i="7"/>
  <c r="CO59" i="7"/>
  <c r="CQ59" i="7"/>
  <c r="CU59" i="7"/>
  <c r="CW59" i="7"/>
  <c r="DA59" i="7"/>
  <c r="DC59" i="7"/>
  <c r="DG59" i="7"/>
  <c r="DI59" i="7"/>
  <c r="DM59" i="7"/>
  <c r="BW60" i="7"/>
  <c r="BY60" i="7"/>
  <c r="CC60" i="7"/>
  <c r="CI60" i="7"/>
  <c r="CK60" i="7"/>
  <c r="CO60" i="7"/>
  <c r="CQ60" i="7"/>
  <c r="CU60" i="7"/>
  <c r="CW60" i="7"/>
  <c r="DA60" i="7"/>
  <c r="DC60" i="7"/>
  <c r="DG60" i="7"/>
  <c r="DI60" i="7"/>
  <c r="DM60" i="7"/>
  <c r="BW61" i="7"/>
  <c r="BY61" i="7"/>
  <c r="CC61" i="7"/>
  <c r="CI61" i="7"/>
  <c r="CK61" i="7"/>
  <c r="CO61" i="7"/>
  <c r="CQ61" i="7"/>
  <c r="CU61" i="7"/>
  <c r="CW61" i="7"/>
  <c r="DA61" i="7"/>
  <c r="DC61" i="7"/>
  <c r="DG61" i="7"/>
  <c r="DI61" i="7"/>
  <c r="DM61" i="7"/>
  <c r="BW62" i="7"/>
  <c r="BY62" i="7"/>
  <c r="CC62" i="7"/>
  <c r="CI62" i="7"/>
  <c r="CK62" i="7"/>
  <c r="CO62" i="7"/>
  <c r="CQ62" i="7"/>
  <c r="CU62" i="7"/>
  <c r="CW62" i="7"/>
  <c r="DA62" i="7"/>
  <c r="DC62" i="7"/>
  <c r="DG62" i="7"/>
  <c r="DI62" i="7"/>
  <c r="DM62" i="7"/>
  <c r="BW63" i="7"/>
  <c r="BY63" i="7"/>
  <c r="CC63" i="7"/>
  <c r="CI63" i="7"/>
  <c r="CK63" i="7"/>
  <c r="CO63" i="7"/>
  <c r="CQ63" i="7"/>
  <c r="CU63" i="7"/>
  <c r="CW63" i="7"/>
  <c r="DA63" i="7"/>
  <c r="DC63" i="7"/>
  <c r="DG63" i="7"/>
  <c r="DI63" i="7"/>
  <c r="DM63" i="7"/>
  <c r="BW64" i="7"/>
  <c r="BY64" i="7"/>
  <c r="CC64" i="7"/>
  <c r="CI64" i="7"/>
  <c r="CK64" i="7"/>
  <c r="CO64" i="7"/>
  <c r="CQ64" i="7"/>
  <c r="CU64" i="7"/>
  <c r="CW64" i="7"/>
  <c r="DA64" i="7"/>
  <c r="DC64" i="7"/>
  <c r="DG64" i="7"/>
  <c r="DI64" i="7"/>
  <c r="DM64" i="7"/>
  <c r="BW65" i="7"/>
  <c r="BY65" i="7"/>
  <c r="CC65" i="7"/>
  <c r="CI65" i="7"/>
  <c r="CK65" i="7"/>
  <c r="CO65" i="7"/>
  <c r="CQ65" i="7"/>
  <c r="CU65" i="7"/>
  <c r="CW65" i="7"/>
  <c r="DA65" i="7"/>
  <c r="DC65" i="7"/>
  <c r="DG65" i="7"/>
  <c r="DI65" i="7"/>
  <c r="DM65" i="7"/>
  <c r="BW66" i="7"/>
  <c r="BY66" i="7"/>
  <c r="CC66" i="7"/>
  <c r="CI66" i="7"/>
  <c r="CK66" i="7"/>
  <c r="CO66" i="7"/>
  <c r="CQ66" i="7"/>
  <c r="CU66" i="7"/>
  <c r="CW66" i="7"/>
  <c r="DA66" i="7"/>
  <c r="DC66" i="7"/>
  <c r="DG66" i="7"/>
  <c r="DI66" i="7"/>
  <c r="DM66" i="7"/>
  <c r="BW67" i="7"/>
  <c r="BY67" i="7"/>
  <c r="CC67" i="7"/>
  <c r="CI67" i="7"/>
  <c r="CK67" i="7"/>
  <c r="CO67" i="7"/>
  <c r="CQ67" i="7"/>
  <c r="CU67" i="7"/>
  <c r="CW67" i="7"/>
  <c r="DA67" i="7"/>
  <c r="DC67" i="7"/>
  <c r="DG67" i="7"/>
  <c r="DI67" i="7"/>
  <c r="DM67" i="7"/>
  <c r="BW68" i="7"/>
  <c r="BY68" i="7"/>
  <c r="CC68" i="7"/>
  <c r="CI68" i="7"/>
  <c r="CK68" i="7"/>
  <c r="CO68" i="7"/>
  <c r="CQ68" i="7"/>
  <c r="CU68" i="7"/>
  <c r="CW68" i="7"/>
  <c r="DA68" i="7"/>
  <c r="DC68" i="7"/>
  <c r="DG68" i="7"/>
  <c r="DI68" i="7"/>
  <c r="DM68" i="7"/>
  <c r="BW69" i="7"/>
  <c r="BY69" i="7"/>
  <c r="CC69" i="7"/>
  <c r="CI69" i="7"/>
  <c r="CK69" i="7"/>
  <c r="CO69" i="7"/>
  <c r="CQ69" i="7"/>
  <c r="CU69" i="7"/>
  <c r="CW69" i="7"/>
  <c r="DA69" i="7"/>
  <c r="DC69" i="7"/>
  <c r="DG69" i="7"/>
  <c r="DI69" i="7"/>
  <c r="DM69" i="7"/>
  <c r="BW70" i="7"/>
  <c r="BY70" i="7"/>
  <c r="CC70" i="7"/>
  <c r="CI70" i="7"/>
  <c r="CK70" i="7"/>
  <c r="CO70" i="7"/>
  <c r="CQ70" i="7"/>
  <c r="CU70" i="7"/>
  <c r="CW70" i="7"/>
  <c r="DA70" i="7"/>
  <c r="DC70" i="7"/>
  <c r="DG70" i="7"/>
  <c r="DI70" i="7"/>
  <c r="DM70" i="7"/>
  <c r="BW71" i="7"/>
  <c r="BY71" i="7"/>
  <c r="CC71" i="7"/>
  <c r="CI71" i="7"/>
  <c r="CK71" i="7"/>
  <c r="CO71" i="7"/>
  <c r="CQ71" i="7"/>
  <c r="CU71" i="7"/>
  <c r="CW71" i="7"/>
  <c r="DA71" i="7"/>
  <c r="DC71" i="7"/>
  <c r="DG71" i="7"/>
  <c r="DI71" i="7"/>
  <c r="DM71" i="7"/>
  <c r="DM6" i="7"/>
  <c r="DM7" i="7"/>
  <c r="DM8" i="7"/>
  <c r="DM9" i="7"/>
  <c r="DM10" i="7"/>
  <c r="DM11" i="7"/>
  <c r="DM12" i="7"/>
  <c r="DM13" i="7"/>
  <c r="DM14" i="7"/>
  <c r="DM15" i="7"/>
  <c r="DM16" i="7"/>
  <c r="DM17" i="7"/>
  <c r="DM18" i="7"/>
  <c r="DM5" i="7"/>
  <c r="BW6" i="7"/>
  <c r="BY6" i="7"/>
  <c r="BW7" i="7"/>
  <c r="BY7" i="7"/>
  <c r="BW8" i="7"/>
  <c r="BY8" i="7"/>
  <c r="BW9" i="7"/>
  <c r="BY9" i="7"/>
  <c r="BW10" i="7"/>
  <c r="BY10" i="7"/>
  <c r="BW11" i="7"/>
  <c r="BY11" i="7"/>
  <c r="BW12" i="7"/>
  <c r="BY12" i="7"/>
  <c r="BW13" i="7"/>
  <c r="BY13" i="7"/>
  <c r="BW14" i="7"/>
  <c r="BY14" i="7"/>
  <c r="BW15" i="7"/>
  <c r="BY15" i="7"/>
  <c r="BW16" i="7"/>
  <c r="BY16" i="7"/>
  <c r="BW17" i="7"/>
  <c r="BY17" i="7"/>
  <c r="BW18" i="7"/>
  <c r="BY18" i="7"/>
  <c r="BY5" i="7"/>
  <c r="BW5" i="7"/>
  <c r="DG6" i="7"/>
  <c r="DI6" i="7"/>
  <c r="DG7" i="7"/>
  <c r="DI7" i="7"/>
  <c r="DG8" i="7"/>
  <c r="DI8" i="7"/>
  <c r="DG9" i="7"/>
  <c r="DI9" i="7"/>
  <c r="DG10" i="7"/>
  <c r="DI10" i="7"/>
  <c r="DG11" i="7"/>
  <c r="DI11" i="7"/>
  <c r="DG12" i="7"/>
  <c r="DI12" i="7"/>
  <c r="DG13" i="7"/>
  <c r="DI13" i="7"/>
  <c r="DG14" i="7"/>
  <c r="DI14" i="7"/>
  <c r="DG15" i="7"/>
  <c r="DI15" i="7"/>
  <c r="DG16" i="7"/>
  <c r="DI16" i="7"/>
  <c r="DG17" i="7"/>
  <c r="DI17" i="7"/>
  <c r="DG18" i="7"/>
  <c r="DI18" i="7"/>
  <c r="DA6" i="7"/>
  <c r="DC6" i="7"/>
  <c r="DA7" i="7"/>
  <c r="DC7" i="7"/>
  <c r="DA8" i="7"/>
  <c r="DC8" i="7"/>
  <c r="DA9" i="7"/>
  <c r="DC9" i="7"/>
  <c r="DA10" i="7"/>
  <c r="DC10" i="7"/>
  <c r="DA11" i="7"/>
  <c r="DC11" i="7"/>
  <c r="DA12" i="7"/>
  <c r="DC12" i="7"/>
  <c r="DA13" i="7"/>
  <c r="DC13" i="7"/>
  <c r="DA14" i="7"/>
  <c r="DC14" i="7"/>
  <c r="DA15" i="7"/>
  <c r="DC15" i="7"/>
  <c r="DA16" i="7"/>
  <c r="DC16" i="7"/>
  <c r="DA17" i="7"/>
  <c r="DC17" i="7"/>
  <c r="DA18" i="7"/>
  <c r="DC18" i="7"/>
  <c r="DC5" i="7"/>
  <c r="DA5" i="7"/>
  <c r="DI5" i="7"/>
  <c r="CU6" i="7"/>
  <c r="CW6" i="7"/>
  <c r="CU7" i="7"/>
  <c r="CW7" i="7"/>
  <c r="CU8" i="7"/>
  <c r="CW8" i="7"/>
  <c r="CU9" i="7"/>
  <c r="CW9" i="7"/>
  <c r="CU10" i="7"/>
  <c r="CW10" i="7"/>
  <c r="CU11" i="7"/>
  <c r="CW11" i="7"/>
  <c r="CU12" i="7"/>
  <c r="CW12" i="7"/>
  <c r="CU13" i="7"/>
  <c r="CW13" i="7"/>
  <c r="CU14" i="7"/>
  <c r="CW14" i="7"/>
  <c r="CU15" i="7"/>
  <c r="CW15" i="7"/>
  <c r="CU16" i="7"/>
  <c r="CW16" i="7"/>
  <c r="CU17" i="7"/>
  <c r="CW17" i="7"/>
  <c r="CU18" i="7"/>
  <c r="CW18" i="7"/>
  <c r="CW5" i="7"/>
  <c r="CU5" i="7"/>
  <c r="CO6" i="7"/>
  <c r="CQ6" i="7"/>
  <c r="CO7" i="7"/>
  <c r="CQ7" i="7"/>
  <c r="CO8" i="7"/>
  <c r="CQ8" i="7"/>
  <c r="CO9" i="7"/>
  <c r="CQ9" i="7"/>
  <c r="CO10" i="7"/>
  <c r="CQ10" i="7"/>
  <c r="CO11" i="7"/>
  <c r="CQ11" i="7"/>
  <c r="CO12" i="7"/>
  <c r="CQ12" i="7"/>
  <c r="CO13" i="7"/>
  <c r="CQ13" i="7"/>
  <c r="CO14" i="7"/>
  <c r="CQ14" i="7"/>
  <c r="CO15" i="7"/>
  <c r="CQ15" i="7"/>
  <c r="CO16" i="7"/>
  <c r="CQ16" i="7"/>
  <c r="CO17" i="7"/>
  <c r="CQ17" i="7"/>
  <c r="CO18" i="7"/>
  <c r="CQ18" i="7"/>
  <c r="CQ5" i="7"/>
  <c r="CO5" i="7"/>
  <c r="CI6" i="7"/>
  <c r="CK6" i="7"/>
  <c r="CI7" i="7"/>
  <c r="CK7" i="7"/>
  <c r="CI8" i="7"/>
  <c r="CK8" i="7"/>
  <c r="CI9" i="7"/>
  <c r="CK9" i="7"/>
  <c r="CI10" i="7"/>
  <c r="CK10" i="7"/>
  <c r="CI11" i="7"/>
  <c r="CK11" i="7"/>
  <c r="CI12" i="7"/>
  <c r="CK12" i="7"/>
  <c r="CI13" i="7"/>
  <c r="CK13" i="7"/>
  <c r="CI14" i="7"/>
  <c r="CK14" i="7"/>
  <c r="CI15" i="7"/>
  <c r="CK15" i="7"/>
  <c r="CI16" i="7"/>
  <c r="CK16" i="7"/>
  <c r="CI17" i="7"/>
  <c r="CK17" i="7"/>
  <c r="CI18" i="7"/>
  <c r="CK18" i="7"/>
  <c r="CK5" i="7"/>
  <c r="CI5" i="7"/>
  <c r="CC14" i="7"/>
  <c r="CC15" i="7"/>
  <c r="CC16" i="7"/>
  <c r="CC17" i="7"/>
  <c r="CC18" i="7"/>
  <c r="CC6" i="7"/>
  <c r="CC7" i="7"/>
  <c r="CC8" i="7"/>
  <c r="CC9" i="7"/>
  <c r="CC10" i="7"/>
  <c r="CC11" i="7"/>
  <c r="CC12" i="7"/>
  <c r="CC13" i="7"/>
  <c r="CC5" i="7"/>
  <c r="AZ15" i="4"/>
  <c r="AZ25" i="4"/>
  <c r="AZ24" i="4"/>
  <c r="AZ23" i="4"/>
  <c r="AZ7" i="4"/>
  <c r="AZ34" i="4"/>
  <c r="AZ44" i="4"/>
  <c r="AX64" i="4"/>
  <c r="AZ64" i="4" s="1"/>
  <c r="AY64" i="4"/>
  <c r="AX69" i="4"/>
  <c r="AZ69" i="4" s="1"/>
  <c r="AY69" i="4"/>
  <c r="AX57" i="4"/>
  <c r="AY57" i="4"/>
  <c r="AZ57" i="4" s="1"/>
  <c r="AX62" i="4"/>
  <c r="AZ62" i="4" s="1"/>
  <c r="AY62" i="4"/>
  <c r="AX39" i="4"/>
  <c r="AZ39" i="4" s="1"/>
  <c r="AY39" i="4"/>
  <c r="AX68" i="4"/>
  <c r="AZ68" i="4" s="1"/>
  <c r="AY68" i="4"/>
  <c r="AX67" i="4"/>
  <c r="AZ67" i="4" s="1"/>
  <c r="AY67" i="4"/>
  <c r="AX51" i="4"/>
  <c r="AZ51" i="4" s="1"/>
  <c r="AY51" i="4"/>
  <c r="AY60" i="4"/>
  <c r="AX60" i="4"/>
  <c r="AZ60" i="4" s="1"/>
  <c r="AX31" i="4"/>
  <c r="AX9" i="4"/>
  <c r="AZ9" i="4" s="1"/>
  <c r="AX65" i="4"/>
  <c r="AZ65" i="4" s="1"/>
  <c r="AX29" i="4"/>
  <c r="AZ29" i="4" s="1"/>
  <c r="AX15" i="4"/>
  <c r="AX7" i="4"/>
  <c r="AX21" i="4"/>
  <c r="AX14" i="4"/>
  <c r="AZ14" i="4" s="1"/>
  <c r="AX18" i="4"/>
  <c r="AZ18" i="4" s="1"/>
  <c r="AX38" i="4"/>
  <c r="AX6" i="4"/>
  <c r="AZ6" i="4" s="1"/>
  <c r="AX5" i="4"/>
  <c r="AZ5" i="4" s="1"/>
  <c r="AX25" i="4"/>
  <c r="AX23" i="4"/>
  <c r="AX3" i="4"/>
  <c r="AX36" i="4"/>
  <c r="AZ36" i="4" s="1"/>
  <c r="AX4" i="4"/>
  <c r="AZ4" i="4" s="1"/>
  <c r="AX11" i="4"/>
  <c r="AZ11" i="4" s="1"/>
  <c r="AX37" i="4"/>
  <c r="AZ37" i="4" s="1"/>
  <c r="AX30" i="4"/>
  <c r="AZ30" i="4" s="1"/>
  <c r="AX10" i="4"/>
  <c r="AZ10" i="4" s="1"/>
  <c r="AX16" i="4"/>
  <c r="AX8" i="4"/>
  <c r="AX19" i="4"/>
  <c r="AZ19" i="4" s="1"/>
  <c r="AX27" i="4"/>
  <c r="AZ27" i="4" s="1"/>
  <c r="AX22" i="4"/>
  <c r="AX13" i="4"/>
  <c r="AX12" i="4"/>
  <c r="AZ12" i="4" s="1"/>
  <c r="AX24" i="4"/>
  <c r="AX20" i="4"/>
  <c r="AZ20" i="4" s="1"/>
  <c r="AX52" i="4"/>
  <c r="AZ52" i="4" s="1"/>
  <c r="AX54" i="4"/>
  <c r="AZ54" i="4" s="1"/>
  <c r="AX26" i="4"/>
  <c r="AZ26" i="4" s="1"/>
  <c r="AX43" i="4"/>
  <c r="AZ43" i="4" s="1"/>
  <c r="AX50" i="4"/>
  <c r="AX28" i="4"/>
  <c r="AZ28" i="4" s="1"/>
  <c r="AX34" i="4"/>
  <c r="AX46" i="4"/>
  <c r="AZ46" i="4" s="1"/>
  <c r="AX58" i="4"/>
  <c r="AZ58" i="4" s="1"/>
  <c r="AX40" i="4"/>
  <c r="AZ40" i="4" s="1"/>
  <c r="AX33" i="4"/>
  <c r="AX32" i="4"/>
  <c r="AZ32" i="4" s="1"/>
  <c r="AX42" i="4"/>
  <c r="AZ42" i="4" s="1"/>
  <c r="AX47" i="4"/>
  <c r="AZ47" i="4" s="1"/>
  <c r="AX66" i="4"/>
  <c r="AX45" i="4"/>
  <c r="AZ45" i="4" s="1"/>
  <c r="AX53" i="4"/>
  <c r="AZ53" i="4" s="1"/>
  <c r="AX41" i="4"/>
  <c r="AZ41" i="4" s="1"/>
  <c r="AX35" i="4"/>
  <c r="AZ35" i="4" s="1"/>
  <c r="AX48" i="4"/>
  <c r="AZ48" i="4" s="1"/>
  <c r="AX61" i="4"/>
  <c r="AZ61" i="4" s="1"/>
  <c r="AX55" i="4"/>
  <c r="AZ55" i="4" s="1"/>
  <c r="AX44" i="4"/>
  <c r="AX59" i="4"/>
  <c r="AZ59" i="4" s="1"/>
  <c r="AX56" i="4"/>
  <c r="AZ56" i="4" s="1"/>
  <c r="AX63" i="4"/>
  <c r="AZ63" i="4" s="1"/>
  <c r="AX49" i="4"/>
  <c r="AZ49" i="4" s="1"/>
  <c r="AX17" i="4"/>
  <c r="AY9" i="4"/>
  <c r="AY65" i="4"/>
  <c r="AY29" i="4"/>
  <c r="AY15" i="4"/>
  <c r="AY7" i="4"/>
  <c r="AY21" i="4"/>
  <c r="AZ21" i="4" s="1"/>
  <c r="AY14" i="4"/>
  <c r="AY18" i="4"/>
  <c r="AY38" i="4"/>
  <c r="AZ38" i="4" s="1"/>
  <c r="AY6" i="4"/>
  <c r="AY5" i="4"/>
  <c r="AY25" i="4"/>
  <c r="AY23" i="4"/>
  <c r="AY3" i="4"/>
  <c r="AZ3" i="4" s="1"/>
  <c r="AY36" i="4"/>
  <c r="AY4" i="4"/>
  <c r="AY11" i="4"/>
  <c r="AY37" i="4"/>
  <c r="AY30" i="4"/>
  <c r="AY10" i="4"/>
  <c r="AY16" i="4"/>
  <c r="AZ16" i="4" s="1"/>
  <c r="AY8" i="4"/>
  <c r="AZ8" i="4" s="1"/>
  <c r="AY19" i="4"/>
  <c r="AY27" i="4"/>
  <c r="AY22" i="4"/>
  <c r="AZ22" i="4" s="1"/>
  <c r="AY13" i="4"/>
  <c r="AZ13" i="4" s="1"/>
  <c r="AY12" i="4"/>
  <c r="AY24" i="4"/>
  <c r="AY20" i="4"/>
  <c r="AY52" i="4"/>
  <c r="AY54" i="4"/>
  <c r="AY26" i="4"/>
  <c r="AY43" i="4"/>
  <c r="AY50" i="4"/>
  <c r="AZ50" i="4" s="1"/>
  <c r="AY28" i="4"/>
  <c r="AY34" i="4"/>
  <c r="AY46" i="4"/>
  <c r="AY58" i="4"/>
  <c r="AY40" i="4"/>
  <c r="AY33" i="4"/>
  <c r="AZ33" i="4" s="1"/>
  <c r="AY32" i="4"/>
  <c r="AY42" i="4"/>
  <c r="AY47" i="4"/>
  <c r="AY66" i="4"/>
  <c r="AZ66" i="4" s="1"/>
  <c r="AY45" i="4"/>
  <c r="AY53" i="4"/>
  <c r="AY41" i="4"/>
  <c r="AY35" i="4"/>
  <c r="AY48" i="4"/>
  <c r="AY61" i="4"/>
  <c r="AY55" i="4"/>
  <c r="AY44" i="4"/>
  <c r="AY59" i="4"/>
  <c r="AY56" i="4"/>
  <c r="AY63" i="4"/>
  <c r="AY49" i="4"/>
  <c r="AY31" i="4"/>
  <c r="AZ31" i="4" s="1"/>
  <c r="AY17" i="4"/>
  <c r="AZ17" i="4" s="1"/>
  <c r="HW39" i="7" l="1"/>
  <c r="PX5" i="7"/>
  <c r="PX60" i="7"/>
  <c r="PX62" i="7"/>
  <c r="MJ62" i="7"/>
  <c r="PX58" i="7"/>
  <c r="MJ58" i="7"/>
  <c r="PX54" i="7"/>
  <c r="MJ54" i="7"/>
  <c r="PX38" i="7"/>
  <c r="MJ38" i="7"/>
  <c r="MJ60" i="7"/>
  <c r="PX56" i="7"/>
  <c r="MJ56" i="7"/>
  <c r="PX52" i="7"/>
  <c r="MJ52" i="7"/>
  <c r="PX48" i="7"/>
  <c r="MJ48" i="7"/>
  <c r="MJ5" i="7"/>
  <c r="PX50" i="7"/>
  <c r="MJ50" i="7"/>
  <c r="PX46" i="7"/>
  <c r="PX42" i="7"/>
  <c r="MJ42" i="7"/>
  <c r="PX22" i="7"/>
  <c r="PX18" i="7"/>
  <c r="MJ18" i="7"/>
  <c r="MJ14" i="7"/>
  <c r="PX71" i="7"/>
  <c r="MJ71" i="7"/>
  <c r="PX69" i="7"/>
  <c r="PX67" i="7"/>
  <c r="MJ67" i="7"/>
  <c r="PX63" i="7"/>
  <c r="PX35" i="7"/>
  <c r="PX11" i="7"/>
  <c r="MJ11" i="7"/>
  <c r="PX7" i="7"/>
  <c r="PX14" i="7"/>
  <c r="MJ69" i="7"/>
  <c r="PX65" i="7"/>
  <c r="MJ65" i="7"/>
  <c r="PX33" i="7"/>
  <c r="MJ33" i="7"/>
  <c r="PX29" i="7"/>
  <c r="MJ29" i="7"/>
  <c r="PX25" i="7"/>
  <c r="MJ25" i="7"/>
  <c r="PX68" i="7"/>
  <c r="MJ68" i="7"/>
  <c r="PX64" i="7"/>
  <c r="MJ64" i="7"/>
  <c r="PX43" i="7"/>
  <c r="MJ43" i="7"/>
  <c r="PX39" i="7"/>
  <c r="PX70" i="7"/>
  <c r="MJ70" i="7"/>
  <c r="PX66" i="7"/>
  <c r="MJ66" i="7"/>
  <c r="PX23" i="7"/>
  <c r="MJ23" i="7"/>
  <c r="PX19" i="7"/>
  <c r="MJ19" i="7"/>
  <c r="PX15" i="7"/>
  <c r="MJ15" i="7"/>
  <c r="MJ10" i="7"/>
  <c r="MJ39" i="7"/>
  <c r="PX36" i="7"/>
  <c r="MJ36" i="7"/>
  <c r="PX32" i="7"/>
  <c r="MJ32" i="7"/>
  <c r="PX28" i="7"/>
  <c r="MJ28" i="7"/>
  <c r="PX12" i="7"/>
  <c r="PX8" i="7"/>
  <c r="MJ8" i="7"/>
  <c r="PX61" i="7"/>
  <c r="MJ61" i="7"/>
  <c r="PX57" i="7"/>
  <c r="MJ57" i="7"/>
  <c r="PX53" i="7"/>
  <c r="MJ53" i="7"/>
  <c r="PX49" i="7"/>
  <c r="MJ49" i="7"/>
  <c r="MJ63" i="7"/>
  <c r="PX59" i="7"/>
  <c r="MJ59" i="7"/>
  <c r="PX55" i="7"/>
  <c r="MJ55" i="7"/>
  <c r="PX51" i="7"/>
  <c r="MJ51" i="7"/>
  <c r="PX47" i="7"/>
  <c r="MJ47" i="7"/>
  <c r="MJ46" i="7"/>
  <c r="PX45" i="7"/>
  <c r="MJ45" i="7"/>
  <c r="PX41" i="7"/>
  <c r="MJ41" i="7"/>
  <c r="PX37" i="7"/>
  <c r="MJ37" i="7"/>
  <c r="PX44" i="7"/>
  <c r="MJ44" i="7"/>
  <c r="PX40" i="7"/>
  <c r="MJ40" i="7"/>
  <c r="PX34" i="7"/>
  <c r="MJ34" i="7"/>
  <c r="PX30" i="7"/>
  <c r="MJ30" i="7"/>
  <c r="MJ35" i="7"/>
  <c r="PX31" i="7"/>
  <c r="MJ31" i="7"/>
  <c r="PX26" i="7"/>
  <c r="MJ26" i="7"/>
  <c r="PX27" i="7"/>
  <c r="MJ27" i="7"/>
  <c r="PX24" i="7"/>
  <c r="MJ24" i="7"/>
  <c r="MJ22" i="7"/>
  <c r="PX21" i="7"/>
  <c r="MJ21" i="7"/>
  <c r="PX17" i="7"/>
  <c r="MJ17" i="7"/>
  <c r="PX20" i="7"/>
  <c r="MJ20" i="7"/>
  <c r="PX16" i="7"/>
  <c r="MJ16" i="7"/>
  <c r="PX10" i="7"/>
  <c r="PX13" i="7"/>
  <c r="MJ13" i="7"/>
  <c r="MJ12" i="7"/>
  <c r="PX6" i="7"/>
  <c r="MJ6" i="7"/>
  <c r="PX9" i="7"/>
  <c r="MJ9" i="7"/>
  <c r="MJ7" i="7"/>
  <c r="HW65" i="7"/>
  <c r="HW64" i="7"/>
  <c r="HW5" i="7"/>
  <c r="HW71" i="7"/>
  <c r="HW70" i="7"/>
  <c r="HW69" i="7"/>
  <c r="HW66" i="7"/>
  <c r="HW62" i="7"/>
  <c r="HW41" i="7"/>
  <c r="HW15" i="7"/>
  <c r="HW14" i="7"/>
  <c r="HW8" i="7"/>
  <c r="HW7" i="7"/>
  <c r="HW6" i="7"/>
  <c r="HW38" i="7"/>
  <c r="HW37" i="7"/>
  <c r="HW35" i="7"/>
  <c r="HW34" i="7"/>
  <c r="HW27" i="7"/>
  <c r="HW25" i="7"/>
  <c r="HW61" i="7"/>
  <c r="HW59" i="7"/>
  <c r="HW57" i="7"/>
  <c r="HW55" i="7"/>
  <c r="HW53" i="7"/>
  <c r="HW51" i="7"/>
  <c r="HW49" i="7"/>
  <c r="HW47" i="7"/>
  <c r="HW45" i="7"/>
  <c r="HW43" i="7"/>
  <c r="HW36" i="7"/>
  <c r="HW32" i="7"/>
  <c r="HW30" i="7"/>
  <c r="HW68" i="7"/>
  <c r="HW67" i="7"/>
  <c r="HW40" i="7"/>
  <c r="HW28" i="7"/>
  <c r="HW26" i="7"/>
  <c r="HW24" i="7"/>
  <c r="HW23" i="7"/>
  <c r="HW22" i="7"/>
  <c r="HW21" i="7"/>
  <c r="HW20" i="7"/>
  <c r="HW19" i="7"/>
  <c r="HW18" i="7"/>
  <c r="HW17" i="7"/>
  <c r="HW16" i="7"/>
  <c r="HW13" i="7"/>
  <c r="HW12" i="7"/>
  <c r="HW11" i="7"/>
  <c r="HW10" i="7"/>
  <c r="HW9" i="7"/>
  <c r="HW60" i="7"/>
  <c r="HW58" i="7"/>
  <c r="HW56" i="7"/>
  <c r="HW33" i="7"/>
  <c r="HW31" i="7"/>
  <c r="HW29" i="7"/>
  <c r="FB8" i="7"/>
  <c r="FB67" i="7"/>
  <c r="FB24" i="7"/>
  <c r="FN53" i="7"/>
  <c r="FH49" i="7"/>
  <c r="FH48" i="7"/>
  <c r="FH47" i="7"/>
  <c r="FH46" i="7"/>
  <c r="FH45" i="7"/>
  <c r="FH44" i="7"/>
  <c r="FH43" i="7"/>
  <c r="FH42" i="7"/>
  <c r="FH41" i="7"/>
  <c r="FH40" i="7"/>
  <c r="FH39" i="7"/>
  <c r="FH38" i="7"/>
  <c r="FN49" i="7"/>
  <c r="FN47" i="7"/>
  <c r="FN45" i="7"/>
  <c r="FN43" i="7"/>
  <c r="FN41" i="7"/>
  <c r="FN37" i="7"/>
  <c r="FB22" i="7"/>
  <c r="FB20" i="7"/>
  <c r="FB19" i="7"/>
  <c r="FN13" i="7"/>
  <c r="FB65" i="7"/>
  <c r="FB54" i="7"/>
  <c r="FH22" i="7"/>
  <c r="FH20" i="7"/>
  <c r="FH18" i="7"/>
  <c r="FH16" i="7"/>
  <c r="FB64" i="7"/>
  <c r="FB63" i="7"/>
  <c r="FB62" i="7"/>
  <c r="FB61" i="7"/>
  <c r="FB21" i="7"/>
  <c r="FB16" i="7"/>
  <c r="FB13" i="7"/>
  <c r="FH25" i="7"/>
  <c r="FB71" i="7"/>
  <c r="FB70" i="7"/>
  <c r="FB69" i="7"/>
  <c r="FN33" i="7"/>
  <c r="FN31" i="7"/>
  <c r="FN28" i="7"/>
  <c r="FH10" i="7"/>
  <c r="FB68" i="7"/>
  <c r="FB57" i="7"/>
  <c r="FB53" i="7"/>
  <c r="FH37" i="7"/>
  <c r="FH36" i="7"/>
  <c r="FH35" i="7"/>
  <c r="FH33" i="7"/>
  <c r="FH32" i="7"/>
  <c r="FH31" i="7"/>
  <c r="FH30" i="7"/>
  <c r="FH29" i="7"/>
  <c r="FH28" i="7"/>
  <c r="FH27" i="7"/>
  <c r="FH6" i="7"/>
  <c r="FB10" i="7"/>
  <c r="FB66" i="7"/>
  <c r="FH19" i="7"/>
  <c r="FB18" i="7"/>
  <c r="FB14" i="7"/>
  <c r="FH53" i="7"/>
  <c r="FH52" i="7"/>
  <c r="FH51" i="7"/>
  <c r="FH50" i="7"/>
  <c r="FB29" i="7"/>
  <c r="FH24" i="7"/>
  <c r="FH15" i="7"/>
  <c r="FB23" i="7"/>
  <c r="FH21" i="7"/>
  <c r="FH17" i="7"/>
  <c r="FN5" i="7"/>
  <c r="FN7" i="7"/>
  <c r="FN51" i="7"/>
  <c r="FN35" i="7"/>
  <c r="FN16" i="7"/>
  <c r="FN58" i="7"/>
  <c r="FN39" i="7"/>
  <c r="FN11" i="7"/>
  <c r="FH71" i="7"/>
  <c r="FN50" i="7"/>
  <c r="FN46" i="7"/>
  <c r="FN42" i="7"/>
  <c r="FN38" i="7"/>
  <c r="FN34" i="7"/>
  <c r="FN30" i="7"/>
  <c r="FN25" i="7"/>
  <c r="FN21" i="7"/>
  <c r="FN19" i="7"/>
  <c r="FN17" i="7"/>
  <c r="FB17" i="7"/>
  <c r="FH13" i="7"/>
  <c r="FN12" i="7"/>
  <c r="FB12" i="7"/>
  <c r="FH5" i="7"/>
  <c r="FH7" i="7"/>
  <c r="FN6" i="7"/>
  <c r="FH11" i="7"/>
  <c r="FN9" i="7"/>
  <c r="FB9" i="7"/>
  <c r="FN59" i="7"/>
  <c r="FB59" i="7"/>
  <c r="FH34" i="7"/>
  <c r="FH26" i="7"/>
  <c r="FH14" i="7"/>
  <c r="FH9" i="7"/>
  <c r="FB56" i="7"/>
  <c r="FB55" i="7"/>
  <c r="FN52" i="7"/>
  <c r="FN48" i="7"/>
  <c r="FN44" i="7"/>
  <c r="FN40" i="7"/>
  <c r="FN36" i="7"/>
  <c r="FN32" i="7"/>
  <c r="FN27" i="7"/>
  <c r="FB26" i="7"/>
  <c r="FH23" i="7"/>
  <c r="FN22" i="7"/>
  <c r="FN20" i="7"/>
  <c r="FN18" i="7"/>
  <c r="FB15" i="7"/>
  <c r="FB6" i="7"/>
  <c r="FH8" i="7"/>
  <c r="FH70" i="7"/>
  <c r="FH69" i="7"/>
  <c r="FH68" i="7"/>
  <c r="FH67" i="7"/>
  <c r="FH66" i="7"/>
  <c r="FH65" i="7"/>
  <c r="FH64" i="7"/>
  <c r="FH63" i="7"/>
  <c r="FH62" i="7"/>
  <c r="FH61" i="7"/>
  <c r="FH60" i="7"/>
  <c r="FB7" i="7"/>
  <c r="FB11" i="7"/>
  <c r="FN8" i="7"/>
  <c r="FN70" i="7"/>
  <c r="FN69" i="7"/>
  <c r="FN68" i="7"/>
  <c r="FN67" i="7"/>
  <c r="FN66" i="7"/>
  <c r="FN65" i="7"/>
  <c r="FN64" i="7"/>
  <c r="FN63" i="7"/>
  <c r="FN62" i="7"/>
  <c r="FN61" i="7"/>
  <c r="FN60" i="7"/>
  <c r="FB60" i="7"/>
  <c r="FN10" i="7"/>
  <c r="FN71" i="7"/>
  <c r="FB58" i="7"/>
  <c r="FH57" i="7"/>
  <c r="FN56" i="7"/>
  <c r="FH55" i="7"/>
  <c r="FN54" i="7"/>
  <c r="FB52" i="7"/>
  <c r="FB50" i="7"/>
  <c r="FB48" i="7"/>
  <c r="FB46" i="7"/>
  <c r="FB44" i="7"/>
  <c r="FB42" i="7"/>
  <c r="FB40" i="7"/>
  <c r="FB38" i="7"/>
  <c r="FB36" i="7"/>
  <c r="FB34" i="7"/>
  <c r="FB32" i="7"/>
  <c r="FB30" i="7"/>
  <c r="FN29" i="7"/>
  <c r="FB27" i="7"/>
  <c r="FN24" i="7"/>
  <c r="FH12" i="7"/>
  <c r="FH59" i="7"/>
  <c r="FH58" i="7"/>
  <c r="FN26" i="7"/>
  <c r="FN14" i="7"/>
  <c r="FN57" i="7"/>
  <c r="FH56" i="7"/>
  <c r="FN55" i="7"/>
  <c r="FH54" i="7"/>
  <c r="FB51" i="7"/>
  <c r="FB49" i="7"/>
  <c r="FB47" i="7"/>
  <c r="FB45" i="7"/>
  <c r="FB43" i="7"/>
  <c r="FB41" i="7"/>
  <c r="FB39" i="7"/>
  <c r="FB37" i="7"/>
  <c r="FB35" i="7"/>
  <c r="FB33" i="7"/>
  <c r="FB31" i="7"/>
  <c r="FB28" i="7"/>
  <c r="FB25" i="7"/>
  <c r="FN23" i="7"/>
  <c r="FN15" i="7"/>
  <c r="BD12" i="7"/>
  <c r="DO15" i="7"/>
  <c r="DQ15" i="7" s="1"/>
  <c r="BD13" i="7"/>
  <c r="DO27" i="7"/>
  <c r="DQ27" i="7" s="1"/>
  <c r="DO49" i="7"/>
  <c r="DQ49" i="7" s="1"/>
  <c r="DO11" i="7"/>
  <c r="DQ11" i="7" s="1"/>
  <c r="BJ14" i="7"/>
  <c r="BJ21" i="7"/>
  <c r="BJ27" i="7"/>
  <c r="BP34" i="7"/>
  <c r="BD42" i="7"/>
  <c r="BJ50" i="7"/>
  <c r="BJ56" i="7"/>
  <c r="BP63" i="7"/>
  <c r="DO20" i="7"/>
  <c r="DQ20" i="7" s="1"/>
  <c r="DO22" i="7"/>
  <c r="DQ22" i="7" s="1"/>
  <c r="DO56" i="7"/>
  <c r="DQ56" i="7" s="1"/>
  <c r="DO8" i="7"/>
  <c r="DQ8" i="7" s="1"/>
  <c r="DO16" i="7"/>
  <c r="DQ16" i="7" s="1"/>
  <c r="BP18" i="7"/>
  <c r="BP24" i="7"/>
  <c r="BJ31" i="7"/>
  <c r="BJ39" i="7"/>
  <c r="BD50" i="7"/>
  <c r="BJ57" i="7"/>
  <c r="BP64" i="7"/>
  <c r="BD70" i="7"/>
  <c r="DO36" i="7"/>
  <c r="DQ36" i="7" s="1"/>
  <c r="DO29" i="7"/>
  <c r="DQ29" i="7" s="1"/>
  <c r="DO48" i="7"/>
  <c r="DQ48" i="7" s="1"/>
  <c r="DO63" i="7"/>
  <c r="DQ63" i="7" s="1"/>
  <c r="DO34" i="7"/>
  <c r="DQ34" i="7" s="1"/>
  <c r="DO5" i="7"/>
  <c r="DQ5" i="7" s="1"/>
  <c r="DO26" i="7"/>
  <c r="DQ26" i="7" s="1"/>
  <c r="DO38" i="7"/>
  <c r="DQ38" i="7" s="1"/>
  <c r="DO70" i="7"/>
  <c r="DQ70" i="7" s="1"/>
  <c r="DO71" i="7"/>
  <c r="DQ71" i="7" s="1"/>
  <c r="DO13" i="7"/>
  <c r="DQ13" i="7" s="1"/>
  <c r="BD16" i="7"/>
  <c r="BD22" i="7"/>
  <c r="BP29" i="7"/>
  <c r="BJ35" i="7"/>
  <c r="BD45" i="7"/>
  <c r="BD52" i="7"/>
  <c r="BJ58" i="7"/>
  <c r="DO31" i="7"/>
  <c r="DQ31" i="7" s="1"/>
  <c r="DO41" i="7"/>
  <c r="DQ41" i="7" s="1"/>
  <c r="DO43" i="7"/>
  <c r="DQ43" i="7" s="1"/>
  <c r="DO69" i="7"/>
  <c r="DQ69" i="7" s="1"/>
  <c r="DO10" i="7"/>
  <c r="DQ10" i="7" s="1"/>
  <c r="DO18" i="7"/>
  <c r="DQ18" i="7" s="1"/>
  <c r="BJ19" i="7"/>
  <c r="BP27" i="7"/>
  <c r="BJ34" i="7"/>
  <c r="BJ42" i="7"/>
  <c r="BP51" i="7"/>
  <c r="BD58" i="7"/>
  <c r="BD66" i="7"/>
  <c r="BJ71" i="7"/>
  <c r="DO24" i="7"/>
  <c r="DQ24" i="7" s="1"/>
  <c r="DO30" i="7"/>
  <c r="DQ30" i="7" s="1"/>
  <c r="DO37" i="7"/>
  <c r="DQ37" i="7" s="1"/>
  <c r="DO50" i="7"/>
  <c r="DQ50" i="7" s="1"/>
  <c r="DO46" i="7"/>
  <c r="DQ46" i="7" s="1"/>
  <c r="DO39" i="7"/>
  <c r="DQ39" i="7" s="1"/>
  <c r="DO28" i="7"/>
  <c r="DQ28" i="7" s="1"/>
  <c r="DO67" i="7"/>
  <c r="DQ67" i="7" s="1"/>
  <c r="DO7" i="7"/>
  <c r="DQ7" i="7" s="1"/>
  <c r="DO17" i="7"/>
  <c r="DQ17" i="7" s="1"/>
  <c r="BP16" i="7"/>
  <c r="BD25" i="7"/>
  <c r="BP31" i="7"/>
  <c r="BP39" i="7"/>
  <c r="BP46" i="7"/>
  <c r="BJ53" i="7"/>
  <c r="BD60" i="7"/>
  <c r="DO19" i="7"/>
  <c r="DQ19" i="7" s="1"/>
  <c r="DO21" i="7"/>
  <c r="DQ21" i="7" s="1"/>
  <c r="DO57" i="7"/>
  <c r="DQ57" i="7" s="1"/>
  <c r="DO12" i="7"/>
  <c r="DQ12" i="7" s="1"/>
  <c r="BD14" i="7"/>
  <c r="BJ22" i="7"/>
  <c r="BJ29" i="7"/>
  <c r="BJ37" i="7"/>
  <c r="BP47" i="7"/>
  <c r="BJ54" i="7"/>
  <c r="BD61" i="7"/>
  <c r="BJ67" i="7"/>
  <c r="BP6" i="7"/>
  <c r="DO25" i="7"/>
  <c r="DQ25" i="7" s="1"/>
  <c r="DO52" i="7"/>
  <c r="DQ52" i="7" s="1"/>
  <c r="DO23" i="7"/>
  <c r="DQ23" i="7" s="1"/>
  <c r="DO47" i="7"/>
  <c r="DQ47" i="7" s="1"/>
  <c r="DO33" i="7"/>
  <c r="DQ33" i="7" s="1"/>
  <c r="DO53" i="7"/>
  <c r="DQ53" i="7" s="1"/>
  <c r="DO68" i="7"/>
  <c r="DQ68" i="7" s="1"/>
  <c r="DO59" i="7"/>
  <c r="DQ59" i="7" s="1"/>
  <c r="DO9" i="7"/>
  <c r="DQ9" i="7" s="1"/>
  <c r="BP19" i="7"/>
  <c r="BP26" i="7"/>
  <c r="BJ33" i="7"/>
  <c r="BJ41" i="7"/>
  <c r="BJ47" i="7"/>
  <c r="BD54" i="7"/>
  <c r="BD62" i="7"/>
  <c r="DO32" i="7"/>
  <c r="DQ32" i="7" s="1"/>
  <c r="DO42" i="7"/>
  <c r="DQ42" i="7" s="1"/>
  <c r="DO44" i="7"/>
  <c r="DQ44" i="7" s="1"/>
  <c r="DO6" i="7"/>
  <c r="DQ6" i="7" s="1"/>
  <c r="DO14" i="7"/>
  <c r="DQ14" i="7" s="1"/>
  <c r="BD17" i="7"/>
  <c r="BD24" i="7"/>
  <c r="BP30" i="7"/>
  <c r="BP38" i="7"/>
  <c r="BJ49" i="7"/>
  <c r="BD56" i="7"/>
  <c r="BP61" i="7"/>
  <c r="BP68" i="7"/>
  <c r="DO35" i="7"/>
  <c r="DQ35" i="7" s="1"/>
  <c r="DO61" i="7"/>
  <c r="DQ61" i="7" s="1"/>
  <c r="DO45" i="7"/>
  <c r="DQ45" i="7" s="1"/>
  <c r="DO54" i="7"/>
  <c r="DQ54" i="7" s="1"/>
  <c r="DO51" i="7"/>
  <c r="DQ51" i="7" s="1"/>
  <c r="DO40" i="7"/>
  <c r="DQ40" i="7" s="1"/>
  <c r="AL48" i="7"/>
  <c r="AL44" i="7"/>
  <c r="AL16" i="7"/>
  <c r="BD7" i="7"/>
  <c r="AL52" i="7"/>
  <c r="AX54" i="7"/>
  <c r="AX37" i="7"/>
  <c r="BP9" i="7"/>
  <c r="AL32" i="7"/>
  <c r="AX58" i="7"/>
  <c r="AL60" i="7"/>
  <c r="AL51" i="7"/>
  <c r="AL40" i="7"/>
  <c r="AX61" i="7"/>
  <c r="AX50" i="7"/>
  <c r="AX46" i="7"/>
  <c r="AX29" i="7"/>
  <c r="BD8" i="7"/>
  <c r="AL20" i="7"/>
  <c r="AX17" i="7"/>
  <c r="AX66" i="7"/>
  <c r="AX62" i="7"/>
  <c r="AX45" i="7"/>
  <c r="AX34" i="7"/>
  <c r="AX30" i="7"/>
  <c r="BD6" i="7"/>
  <c r="BD64" i="7"/>
  <c r="BD35" i="7"/>
  <c r="AL9" i="7"/>
  <c r="AL68" i="7"/>
  <c r="AL43" i="7"/>
  <c r="AL36" i="7"/>
  <c r="AL24" i="7"/>
  <c r="AL15" i="7"/>
  <c r="AX9" i="7"/>
  <c r="AX53" i="7"/>
  <c r="AX42" i="7"/>
  <c r="AX38" i="7"/>
  <c r="AX25" i="7"/>
  <c r="BD47" i="7"/>
  <c r="BD27" i="7"/>
  <c r="AL64" i="7"/>
  <c r="AL55" i="7"/>
  <c r="AL47" i="7"/>
  <c r="AL28" i="7"/>
  <c r="AX13" i="7"/>
  <c r="AX70" i="7"/>
  <c r="AX65" i="7"/>
  <c r="AX57" i="7"/>
  <c r="AX49" i="7"/>
  <c r="AX41" i="7"/>
  <c r="AX33" i="7"/>
  <c r="AX21" i="7"/>
  <c r="BP57" i="7"/>
  <c r="BD9" i="7"/>
  <c r="BJ9" i="7"/>
  <c r="BJ61" i="7"/>
  <c r="BP53" i="7"/>
  <c r="BP21" i="7"/>
  <c r="DO66" i="7"/>
  <c r="DQ66" i="7" s="1"/>
  <c r="DO65" i="7"/>
  <c r="DQ65" i="7" s="1"/>
  <c r="BP41" i="7"/>
  <c r="BJ16" i="7"/>
  <c r="AN10" i="7"/>
  <c r="AN6" i="7"/>
  <c r="AL67" i="7"/>
  <c r="AN67" i="7"/>
  <c r="AN62" i="7"/>
  <c r="AL58" i="7"/>
  <c r="AL53" i="7"/>
  <c r="AN40" i="7"/>
  <c r="AL35" i="7"/>
  <c r="AN35" i="7"/>
  <c r="AL26" i="7"/>
  <c r="AL21" i="7"/>
  <c r="AZ65" i="7"/>
  <c r="AZ48" i="7"/>
  <c r="AZ39" i="7"/>
  <c r="AX31" i="7"/>
  <c r="AX22" i="7"/>
  <c r="BD10" i="7"/>
  <c r="BF10" i="7"/>
  <c r="BP12" i="7"/>
  <c r="BR12" i="7"/>
  <c r="BP69" i="7"/>
  <c r="BL64" i="7"/>
  <c r="BL58" i="7"/>
  <c r="BP52" i="7"/>
  <c r="BJ46" i="7"/>
  <c r="BJ40" i="7"/>
  <c r="BP15" i="7"/>
  <c r="AN69" i="7"/>
  <c r="AL65" i="7"/>
  <c r="AN60" i="7"/>
  <c r="AN55" i="7"/>
  <c r="AN51" i="7"/>
  <c r="AL42" i="7"/>
  <c r="AN42" i="7"/>
  <c r="AL38" i="7"/>
  <c r="AL33" i="7"/>
  <c r="AN28" i="7"/>
  <c r="AZ13" i="7"/>
  <c r="AZ61" i="7"/>
  <c r="AZ52" i="7"/>
  <c r="AX44" i="7"/>
  <c r="AZ35" i="7"/>
  <c r="AZ26" i="7"/>
  <c r="BL10" i="7"/>
  <c r="BJ55" i="7"/>
  <c r="BJ43" i="7"/>
  <c r="BD37" i="7"/>
  <c r="BD31" i="7"/>
  <c r="BR24" i="7"/>
  <c r="AL10" i="7"/>
  <c r="AL71" i="7"/>
  <c r="AN71" i="7"/>
  <c r="AL62" i="7"/>
  <c r="AL57" i="7"/>
  <c r="AN48" i="7"/>
  <c r="AL30" i="7"/>
  <c r="AN25" i="7"/>
  <c r="AX6" i="7"/>
  <c r="AX63" i="7"/>
  <c r="AZ29" i="7"/>
  <c r="AZ19" i="7"/>
  <c r="BJ68" i="7"/>
  <c r="BD63" i="7"/>
  <c r="BF57" i="7"/>
  <c r="BP50" i="7"/>
  <c r="BR50" i="7"/>
  <c r="BP44" i="7"/>
  <c r="BR44" i="7"/>
  <c r="BR38" i="7"/>
  <c r="BL32" i="7"/>
  <c r="BL26" i="7"/>
  <c r="BJ20" i="7"/>
  <c r="AL12" i="7"/>
  <c r="AN12" i="7"/>
  <c r="AL69" i="7"/>
  <c r="AN64" i="7"/>
  <c r="AN50" i="7"/>
  <c r="AN46" i="7"/>
  <c r="AL37" i="7"/>
  <c r="AN14" i="7"/>
  <c r="AX11" i="7"/>
  <c r="AZ67" i="7"/>
  <c r="AZ50" i="7"/>
  <c r="AZ33" i="7"/>
  <c r="AZ24" i="7"/>
  <c r="BJ7" i="7"/>
  <c r="BP70" i="7"/>
  <c r="BR70" i="7"/>
  <c r="BF66" i="7"/>
  <c r="BF60" i="7"/>
  <c r="BL35" i="7"/>
  <c r="BD23" i="7"/>
  <c r="BF23" i="7"/>
  <c r="AN11" i="7"/>
  <c r="AL7" i="7"/>
  <c r="AN70" i="7"/>
  <c r="AN65" i="7"/>
  <c r="AL63" i="7"/>
  <c r="AN63" i="7"/>
  <c r="AN58" i="7"/>
  <c r="AL56" i="7"/>
  <c r="AN53" i="7"/>
  <c r="AN49" i="7"/>
  <c r="AN47" i="7"/>
  <c r="AL45" i="7"/>
  <c r="AN43" i="7"/>
  <c r="AN38" i="7"/>
  <c r="AN36" i="7"/>
  <c r="AN33" i="7"/>
  <c r="AL31" i="7"/>
  <c r="AN31" i="7"/>
  <c r="AL29" i="7"/>
  <c r="AN26" i="7"/>
  <c r="AN24" i="7"/>
  <c r="AL22" i="7"/>
  <c r="AL19" i="7"/>
  <c r="AN19" i="7"/>
  <c r="AL17" i="7"/>
  <c r="AN15" i="7"/>
  <c r="AX16" i="7"/>
  <c r="AZ16" i="7"/>
  <c r="AX14" i="7"/>
  <c r="AZ11" i="7"/>
  <c r="AZ9" i="7"/>
  <c r="AX7" i="7"/>
  <c r="AZ70" i="7"/>
  <c r="AX68" i="7"/>
  <c r="AZ63" i="7"/>
  <c r="AZ59" i="7"/>
  <c r="AZ57" i="7"/>
  <c r="AX55" i="7"/>
  <c r="AZ53" i="7"/>
  <c r="AZ44" i="7"/>
  <c r="AZ42" i="7"/>
  <c r="AZ40" i="7"/>
  <c r="AX36" i="7"/>
  <c r="AZ31" i="7"/>
  <c r="AZ27" i="7"/>
  <c r="AZ22" i="7"/>
  <c r="AX20" i="7"/>
  <c r="AZ20" i="7"/>
  <c r="BF13" i="7"/>
  <c r="BJ11" i="7"/>
  <c r="BJ8" i="7"/>
  <c r="BL8" i="7"/>
  <c r="BR13" i="7"/>
  <c r="BP10" i="7"/>
  <c r="BP7" i="7"/>
  <c r="BD71" i="7"/>
  <c r="BR68" i="7"/>
  <c r="BL67" i="7"/>
  <c r="BD65" i="7"/>
  <c r="BF65" i="7"/>
  <c r="BL63" i="7"/>
  <c r="BL60" i="7"/>
  <c r="BP58" i="7"/>
  <c r="BR58" i="7"/>
  <c r="BR52" i="7"/>
  <c r="BT52" i="7" s="1"/>
  <c r="BL51" i="7"/>
  <c r="BR49" i="7"/>
  <c r="BD48" i="7"/>
  <c r="BF48" i="7"/>
  <c r="BR46" i="7"/>
  <c r="BP43" i="7"/>
  <c r="BF42" i="7"/>
  <c r="BL40" i="7"/>
  <c r="BD39" i="7"/>
  <c r="BP37" i="7"/>
  <c r="BP35" i="7"/>
  <c r="BR35" i="7"/>
  <c r="BL34" i="7"/>
  <c r="BD33" i="7"/>
  <c r="BF31" i="7"/>
  <c r="BR29" i="7"/>
  <c r="BF25" i="7"/>
  <c r="BR23" i="7"/>
  <c r="BP20" i="7"/>
  <c r="BD19" i="7"/>
  <c r="BF16" i="7"/>
  <c r="BL14" i="7"/>
  <c r="AN18" i="7"/>
  <c r="AL14" i="7"/>
  <c r="AX15" i="7"/>
  <c r="AZ10" i="7"/>
  <c r="AZ71" i="7"/>
  <c r="AX69" i="7"/>
  <c r="AZ69" i="7"/>
  <c r="AZ60" i="7"/>
  <c r="AZ58" i="7"/>
  <c r="AZ56" i="7"/>
  <c r="AX52" i="7"/>
  <c r="AZ47" i="7"/>
  <c r="AZ43" i="7"/>
  <c r="AZ41" i="7"/>
  <c r="AX39" i="7"/>
  <c r="AZ37" i="7"/>
  <c r="AX28" i="7"/>
  <c r="AZ28" i="7"/>
  <c r="AX26" i="7"/>
  <c r="AX24" i="7"/>
  <c r="AZ21" i="7"/>
  <c r="AX19" i="7"/>
  <c r="BF9" i="7"/>
  <c r="BJ13" i="7"/>
  <c r="BL9" i="7"/>
  <c r="BL6" i="7"/>
  <c r="BP8" i="7"/>
  <c r="BR8" i="7"/>
  <c r="BD68" i="7"/>
  <c r="BF68" i="7"/>
  <c r="BD67" i="7"/>
  <c r="BJ65" i="7"/>
  <c r="BL65" i="7"/>
  <c r="BR62" i="7"/>
  <c r="BF61" i="7"/>
  <c r="BP59" i="7"/>
  <c r="BP56" i="7"/>
  <c r="BD55" i="7"/>
  <c r="BF55" i="7"/>
  <c r="BR53" i="7"/>
  <c r="BF49" i="7"/>
  <c r="BD46" i="7"/>
  <c r="BP42" i="7"/>
  <c r="BR42" i="7"/>
  <c r="BL41" i="7"/>
  <c r="BR39" i="7"/>
  <c r="BF38" i="7"/>
  <c r="BR36" i="7"/>
  <c r="BP33" i="7"/>
  <c r="BD29" i="7"/>
  <c r="BD26" i="7"/>
  <c r="BF24" i="7"/>
  <c r="BP22" i="7"/>
  <c r="BR22" i="7"/>
  <c r="BL21" i="7"/>
  <c r="BF18" i="7"/>
  <c r="BR16" i="7"/>
  <c r="BF15" i="7"/>
  <c r="AN7" i="7"/>
  <c r="AL66" i="7"/>
  <c r="AN61" i="7"/>
  <c r="AN56" i="7"/>
  <c r="AN54" i="7"/>
  <c r="AL50" i="7"/>
  <c r="AN45" i="7"/>
  <c r="AN41" i="7"/>
  <c r="AN34" i="7"/>
  <c r="AN29" i="7"/>
  <c r="AL27" i="7"/>
  <c r="AN27" i="7"/>
  <c r="AN22" i="7"/>
  <c r="AN20" i="7"/>
  <c r="AN17" i="7"/>
  <c r="AN13" i="7"/>
  <c r="AZ14" i="7"/>
  <c r="AX12" i="7"/>
  <c r="AZ12" i="7"/>
  <c r="AZ7" i="7"/>
  <c r="AX71" i="7"/>
  <c r="AZ68" i="7"/>
  <c r="AZ66" i="7"/>
  <c r="AZ64" i="7"/>
  <c r="AX60" i="7"/>
  <c r="AZ55" i="7"/>
  <c r="AZ51" i="7"/>
  <c r="AZ49" i="7"/>
  <c r="AX47" i="7"/>
  <c r="AZ45" i="7"/>
  <c r="AZ36" i="7"/>
  <c r="AZ34" i="7"/>
  <c r="AZ32" i="7"/>
  <c r="AX23" i="7"/>
  <c r="AZ18" i="7"/>
  <c r="BF8" i="7"/>
  <c r="BP5" i="7"/>
  <c r="BR10" i="7"/>
  <c r="BL71" i="7"/>
  <c r="BF70" i="7"/>
  <c r="BF62" i="7"/>
  <c r="BL59" i="7"/>
  <c r="BR57" i="7"/>
  <c r="BR51" i="7"/>
  <c r="BT51" i="7" s="1"/>
  <c r="BF50" i="7"/>
  <c r="BJ48" i="7"/>
  <c r="BL48" i="7"/>
  <c r="BP45" i="7"/>
  <c r="BD44" i="7"/>
  <c r="BF41" i="7"/>
  <c r="BL39" i="7"/>
  <c r="BR37" i="7"/>
  <c r="BT37" i="7" s="1"/>
  <c r="BR31" i="7"/>
  <c r="BT31" i="7" s="1"/>
  <c r="BD30" i="7"/>
  <c r="BJ28" i="7"/>
  <c r="BL28" i="7"/>
  <c r="BJ25" i="7"/>
  <c r="BL25" i="7"/>
  <c r="BL22" i="7"/>
  <c r="BR20" i="7"/>
  <c r="BT20" i="7" s="1"/>
  <c r="BL19" i="7"/>
  <c r="BD18" i="7"/>
  <c r="BP14" i="7"/>
  <c r="BR14" i="7"/>
  <c r="AL11" i="7"/>
  <c r="AN9" i="7"/>
  <c r="AL6" i="7"/>
  <c r="AL70" i="7"/>
  <c r="AN68" i="7"/>
  <c r="AN66" i="7"/>
  <c r="AL61" i="7"/>
  <c r="AL59" i="7"/>
  <c r="AN59" i="7"/>
  <c r="AN57" i="7"/>
  <c r="AL54" i="7"/>
  <c r="AN52" i="7"/>
  <c r="AL49" i="7"/>
  <c r="AL46" i="7"/>
  <c r="AN44" i="7"/>
  <c r="AL41" i="7"/>
  <c r="AL39" i="7"/>
  <c r="AN39" i="7"/>
  <c r="AN37" i="7"/>
  <c r="AL34" i="7"/>
  <c r="AN32" i="7"/>
  <c r="AN30" i="7"/>
  <c r="AL25" i="7"/>
  <c r="AL23" i="7"/>
  <c r="AN23" i="7"/>
  <c r="AN21" i="7"/>
  <c r="AL18" i="7"/>
  <c r="AN16" i="7"/>
  <c r="AL13" i="7"/>
  <c r="AZ17" i="7"/>
  <c r="AZ15" i="7"/>
  <c r="AX10" i="7"/>
  <c r="AX8" i="7"/>
  <c r="AZ8" i="7"/>
  <c r="AZ6" i="7"/>
  <c r="AX67" i="7"/>
  <c r="AX64" i="7"/>
  <c r="AZ62" i="7"/>
  <c r="AX59" i="7"/>
  <c r="AX56" i="7"/>
  <c r="AZ54" i="7"/>
  <c r="AX51" i="7"/>
  <c r="AX48" i="7"/>
  <c r="AZ46" i="7"/>
  <c r="AX43" i="7"/>
  <c r="AX40" i="7"/>
  <c r="AZ38" i="7"/>
  <c r="AX35" i="7"/>
  <c r="AX32" i="7"/>
  <c r="AZ30" i="7"/>
  <c r="AX27" i="7"/>
  <c r="AZ25" i="7"/>
  <c r="AZ23" i="7"/>
  <c r="AX18" i="7"/>
  <c r="BF12" i="7"/>
  <c r="BF6" i="7"/>
  <c r="BJ12" i="7"/>
  <c r="BL12" i="7"/>
  <c r="BJ10" i="7"/>
  <c r="BL7" i="7"/>
  <c r="BR5" i="7"/>
  <c r="BR11" i="7"/>
  <c r="BR6" i="7"/>
  <c r="BJ70" i="7"/>
  <c r="BJ69" i="7"/>
  <c r="BL69" i="7"/>
  <c r="BP66" i="7"/>
  <c r="BR66" i="7"/>
  <c r="BP62" i="7"/>
  <c r="BT62" i="7" s="1"/>
  <c r="BL61" i="7"/>
  <c r="BJ60" i="7"/>
  <c r="BF59" i="7"/>
  <c r="BD57" i="7"/>
  <c r="BR55" i="7"/>
  <c r="BL54" i="7"/>
  <c r="BL53" i="7"/>
  <c r="BL52" i="7"/>
  <c r="BF51" i="7"/>
  <c r="BR48" i="7"/>
  <c r="BL47" i="7"/>
  <c r="BJ45" i="7"/>
  <c r="BL45" i="7"/>
  <c r="BF44" i="7"/>
  <c r="BR40" i="7"/>
  <c r="BL38" i="7"/>
  <c r="BF37" i="7"/>
  <c r="BD36" i="7"/>
  <c r="BF36" i="7"/>
  <c r="BF35" i="7"/>
  <c r="BR33" i="7"/>
  <c r="BP32" i="7"/>
  <c r="BJ30" i="7"/>
  <c r="BF29" i="7"/>
  <c r="BR26" i="7"/>
  <c r="BR25" i="7"/>
  <c r="BJ23" i="7"/>
  <c r="BF22" i="7"/>
  <c r="BR18" i="7"/>
  <c r="BL16" i="7"/>
  <c r="BL15" i="7"/>
  <c r="BD11" i="7"/>
  <c r="BF11" i="7"/>
  <c r="BF7" i="7"/>
  <c r="BL13" i="7"/>
  <c r="BL11" i="7"/>
  <c r="BJ6" i="7"/>
  <c r="BP13" i="7"/>
  <c r="BT13" i="7" s="1"/>
  <c r="BP11" i="7"/>
  <c r="BR9" i="7"/>
  <c r="BR7" i="7"/>
  <c r="BP71" i="7"/>
  <c r="BR71" i="7"/>
  <c r="BF71" i="7"/>
  <c r="BL70" i="7"/>
  <c r="BR69" i="7"/>
  <c r="BT69" i="7" s="1"/>
  <c r="BD69" i="7"/>
  <c r="BF69" i="7"/>
  <c r="BL68" i="7"/>
  <c r="BP67" i="7"/>
  <c r="BR67" i="7"/>
  <c r="BF67" i="7"/>
  <c r="BJ66" i="7"/>
  <c r="BL66" i="7"/>
  <c r="BR65" i="7"/>
  <c r="BR64" i="7"/>
  <c r="BF64" i="7"/>
  <c r="BJ63" i="7"/>
  <c r="BR60" i="7"/>
  <c r="BR59" i="7"/>
  <c r="BD59" i="7"/>
  <c r="BF58" i="7"/>
  <c r="BL56" i="7"/>
  <c r="BP55" i="7"/>
  <c r="BT55" i="7" s="1"/>
  <c r="BF53" i="7"/>
  <c r="BF52" i="7"/>
  <c r="BJ51" i="7"/>
  <c r="BL50" i="7"/>
  <c r="BL49" i="7"/>
  <c r="BP48" i="7"/>
  <c r="BT48" i="7" s="1"/>
  <c r="BR47" i="7"/>
  <c r="BF46" i="7"/>
  <c r="BJ44" i="7"/>
  <c r="BL43" i="7"/>
  <c r="BR41" i="7"/>
  <c r="BD41" i="7"/>
  <c r="BD40" i="7"/>
  <c r="BF40" i="7"/>
  <c r="BF39" i="7"/>
  <c r="BJ38" i="7"/>
  <c r="BL37" i="7"/>
  <c r="BJ36" i="7"/>
  <c r="BL36" i="7"/>
  <c r="BD34" i="7"/>
  <c r="BF33" i="7"/>
  <c r="BJ32" i="7"/>
  <c r="BL30" i="7"/>
  <c r="BP28" i="7"/>
  <c r="BR27" i="7"/>
  <c r="BF27" i="7"/>
  <c r="BF26" i="7"/>
  <c r="BL24" i="7"/>
  <c r="BL23" i="7"/>
  <c r="BD21" i="7"/>
  <c r="BD20" i="7"/>
  <c r="BF20" i="7"/>
  <c r="BJ18" i="7"/>
  <c r="BJ17" i="7"/>
  <c r="BL17" i="7"/>
  <c r="BR15" i="7"/>
  <c r="BT15" i="7" s="1"/>
  <c r="BD15" i="7"/>
  <c r="BF14" i="7"/>
  <c r="DO62" i="7"/>
  <c r="DQ62" i="7" s="1"/>
  <c r="DO55" i="7"/>
  <c r="DQ55" i="7" s="1"/>
  <c r="DO64" i="7"/>
  <c r="DQ64" i="7" s="1"/>
  <c r="DO58" i="7"/>
  <c r="DQ58" i="7" s="1"/>
  <c r="BP65" i="7"/>
  <c r="BJ64" i="7"/>
  <c r="BR63" i="7"/>
  <c r="BF63" i="7"/>
  <c r="BJ62" i="7"/>
  <c r="BL62" i="7"/>
  <c r="BR61" i="7"/>
  <c r="BP60" i="7"/>
  <c r="BJ59" i="7"/>
  <c r="BL57" i="7"/>
  <c r="BR56" i="7"/>
  <c r="BF56" i="7"/>
  <c r="BL55" i="7"/>
  <c r="BP54" i="7"/>
  <c r="BR54" i="7"/>
  <c r="BF54" i="7"/>
  <c r="BD53" i="7"/>
  <c r="BJ52" i="7"/>
  <c r="BD51" i="7"/>
  <c r="BP49" i="7"/>
  <c r="BT49" i="7" s="1"/>
  <c r="BD49" i="7"/>
  <c r="BF47" i="7"/>
  <c r="BL46" i="7"/>
  <c r="BR45" i="7"/>
  <c r="BF45" i="7"/>
  <c r="BL44" i="7"/>
  <c r="BR43" i="7"/>
  <c r="BT43" i="7" s="1"/>
  <c r="BD43" i="7"/>
  <c r="BF43" i="7"/>
  <c r="BL42" i="7"/>
  <c r="BP40" i="7"/>
  <c r="BD38" i="7"/>
  <c r="BP36" i="7"/>
  <c r="BT36" i="7" s="1"/>
  <c r="BR34" i="7"/>
  <c r="BF34" i="7"/>
  <c r="BL33" i="7"/>
  <c r="BR32" i="7"/>
  <c r="BT32" i="7" s="1"/>
  <c r="BD32" i="7"/>
  <c r="BF32" i="7"/>
  <c r="BL31" i="7"/>
  <c r="BR30" i="7"/>
  <c r="BF30" i="7"/>
  <c r="BL29" i="7"/>
  <c r="BR28" i="7"/>
  <c r="BD28" i="7"/>
  <c r="BF28" i="7"/>
  <c r="BL27" i="7"/>
  <c r="BJ26" i="7"/>
  <c r="BP25" i="7"/>
  <c r="BT25" i="7" s="1"/>
  <c r="BJ24" i="7"/>
  <c r="BP23" i="7"/>
  <c r="BT23" i="7" s="1"/>
  <c r="BR21" i="7"/>
  <c r="BF21" i="7"/>
  <c r="BL20" i="7"/>
  <c r="BR19" i="7"/>
  <c r="BF19" i="7"/>
  <c r="BL18" i="7"/>
  <c r="BP17" i="7"/>
  <c r="BR17" i="7"/>
  <c r="BF17" i="7"/>
  <c r="BJ15" i="7"/>
  <c r="DO60" i="7"/>
  <c r="DQ60" i="7" s="1"/>
  <c r="BT5" i="7" l="1"/>
  <c r="BT67" i="7"/>
  <c r="BT71" i="7"/>
  <c r="BT44" i="7"/>
  <c r="BT17" i="7"/>
  <c r="BT42" i="7"/>
  <c r="BT70" i="7"/>
  <c r="BT12" i="7"/>
  <c r="BT11" i="7"/>
  <c r="BT65" i="7"/>
  <c r="BT66" i="7"/>
  <c r="BT8" i="7"/>
  <c r="BT35" i="7"/>
  <c r="BT33" i="7"/>
  <c r="BT60" i="7"/>
  <c r="BT28" i="7"/>
  <c r="BT10" i="7"/>
  <c r="BT50" i="7"/>
  <c r="BT40" i="7"/>
  <c r="BT54" i="7"/>
  <c r="BT14" i="7"/>
  <c r="BT22" i="7"/>
  <c r="BT58" i="7"/>
  <c r="BT45" i="7"/>
  <c r="BT7" i="7"/>
  <c r="BT56" i="7"/>
  <c r="BT59" i="7"/>
  <c r="BT41" i="7"/>
  <c r="BT53" i="7"/>
  <c r="BT57" i="7"/>
  <c r="BT24" i="7"/>
  <c r="BT26" i="7"/>
  <c r="BT46" i="7"/>
  <c r="BT16" i="7"/>
  <c r="BT21" i="7"/>
  <c r="BT68" i="7"/>
  <c r="BT38" i="7"/>
  <c r="BT61" i="7"/>
  <c r="BT47" i="7"/>
  <c r="BT27" i="7"/>
  <c r="BT63" i="7"/>
  <c r="BT9" i="7"/>
  <c r="BT30" i="7"/>
  <c r="BT6" i="7"/>
  <c r="BT39" i="7"/>
  <c r="BT29" i="7"/>
  <c r="BT64" i="7"/>
  <c r="BT34" i="7"/>
  <c r="BT19" i="7"/>
  <c r="BT18" i="7"/>
  <c r="L66" i="8"/>
  <c r="F66" i="8"/>
  <c r="G66" i="8"/>
  <c r="G8" i="8"/>
  <c r="F8" i="8"/>
  <c r="L8" i="8"/>
  <c r="L62" i="8"/>
  <c r="F62" i="8"/>
  <c r="G62" i="8"/>
  <c r="G46" i="8"/>
  <c r="F46" i="8"/>
  <c r="L46" i="8"/>
  <c r="G41" i="8"/>
  <c r="F41" i="8"/>
  <c r="L41" i="8"/>
  <c r="L50" i="8"/>
  <c r="F50" i="8"/>
  <c r="G50" i="8"/>
  <c r="L49" i="8"/>
  <c r="F49" i="8"/>
  <c r="G49" i="8"/>
  <c r="G23" i="8"/>
  <c r="F23" i="8"/>
  <c r="L23" i="8"/>
  <c r="L13" i="8"/>
  <c r="F13" i="8"/>
  <c r="G13" i="8"/>
  <c r="G58" i="8"/>
  <c r="F58" i="8"/>
  <c r="L58" i="8"/>
  <c r="L60" i="8"/>
  <c r="F60" i="8"/>
  <c r="G60" i="8"/>
  <c r="G32" i="8"/>
  <c r="F32" i="8"/>
  <c r="L32" i="8"/>
  <c r="L48" i="8"/>
  <c r="F48" i="8"/>
  <c r="G48" i="8"/>
  <c r="G61" i="8"/>
  <c r="F61" i="8"/>
  <c r="L61" i="8"/>
  <c r="G21" i="8"/>
  <c r="F21" i="8"/>
  <c r="L21" i="8"/>
  <c r="L28" i="8"/>
  <c r="F28" i="8"/>
  <c r="G28" i="8"/>
  <c r="L67" i="8"/>
  <c r="F67" i="8"/>
  <c r="G67" i="8"/>
  <c r="G26" i="8"/>
  <c r="F26" i="8"/>
  <c r="L26" i="8"/>
  <c r="G56" i="8"/>
  <c r="F56" i="8"/>
  <c r="L56" i="8"/>
  <c r="G24" i="8"/>
  <c r="F24" i="8"/>
  <c r="L24" i="8"/>
  <c r="G17" i="8"/>
  <c r="F17" i="8"/>
  <c r="L17" i="8"/>
  <c r="G52" i="8"/>
  <c r="F52" i="8"/>
  <c r="L52" i="8"/>
  <c r="G35" i="8"/>
  <c r="F35" i="8"/>
  <c r="L35" i="8"/>
  <c r="L15" i="8"/>
  <c r="F15" i="8"/>
  <c r="G15" i="8"/>
  <c r="G9" i="8"/>
  <c r="F9" i="8"/>
  <c r="L9" i="8"/>
  <c r="L64" i="8"/>
  <c r="F64" i="8"/>
  <c r="G64" i="8"/>
  <c r="L22" i="8"/>
  <c r="F22" i="8"/>
  <c r="G22" i="8"/>
  <c r="L12" i="8"/>
  <c r="F12" i="8"/>
  <c r="G12" i="8"/>
  <c r="L31" i="8"/>
  <c r="F31" i="8"/>
  <c r="G31" i="8"/>
  <c r="G30" i="8"/>
  <c r="F30" i="8"/>
  <c r="L30" i="8"/>
  <c r="G20" i="8"/>
  <c r="F20" i="8"/>
  <c r="L20" i="8"/>
  <c r="L45" i="8"/>
  <c r="F45" i="8"/>
  <c r="G45" i="8"/>
  <c r="G6" i="8"/>
  <c r="F6" i="8"/>
  <c r="L6" i="8"/>
  <c r="G4" i="8"/>
  <c r="G7" i="8"/>
  <c r="F7" i="8"/>
  <c r="L7" i="8"/>
  <c r="G10" i="8"/>
  <c r="F10" i="8"/>
  <c r="L10" i="8"/>
  <c r="G43" i="8"/>
  <c r="F43" i="8"/>
  <c r="L43" i="8"/>
  <c r="G55" i="8"/>
  <c r="F55" i="8"/>
  <c r="L55" i="8"/>
  <c r="G14" i="8"/>
  <c r="F14" i="8"/>
  <c r="L14" i="8"/>
  <c r="L27" i="8"/>
  <c r="F27" i="8"/>
  <c r="G27" i="8"/>
  <c r="L18" i="8"/>
  <c r="F18" i="8"/>
  <c r="G18" i="8"/>
  <c r="L38" i="8"/>
  <c r="F38" i="8"/>
  <c r="G38" i="8"/>
  <c r="L59" i="8"/>
  <c r="F59" i="8"/>
  <c r="G59" i="8"/>
  <c r="L63" i="8"/>
  <c r="F63" i="8"/>
  <c r="G63" i="8"/>
  <c r="G70" i="8"/>
  <c r="F70" i="8"/>
  <c r="L70" i="8"/>
  <c r="G36" i="8"/>
  <c r="F36" i="8"/>
  <c r="L36" i="8"/>
  <c r="L33" i="8"/>
  <c r="F33" i="8"/>
  <c r="G33" i="8"/>
  <c r="L44" i="8"/>
  <c r="F44" i="8"/>
  <c r="G44" i="8"/>
  <c r="G25" i="8"/>
  <c r="F25" i="8"/>
  <c r="L25" i="8"/>
  <c r="L19" i="8"/>
  <c r="F19" i="8"/>
  <c r="G19" i="8"/>
  <c r="L37" i="8"/>
  <c r="F37" i="8"/>
  <c r="G37" i="8"/>
  <c r="G54" i="8"/>
  <c r="F54" i="8"/>
  <c r="L54" i="8"/>
  <c r="L40" i="8"/>
  <c r="F40" i="8"/>
  <c r="G40" i="8"/>
  <c r="G39" i="8"/>
  <c r="F39" i="8"/>
  <c r="L39" i="8"/>
  <c r="L53" i="8"/>
  <c r="F53" i="8"/>
  <c r="G53" i="8"/>
  <c r="L47" i="8"/>
  <c r="F47" i="8"/>
  <c r="G47" i="8"/>
  <c r="L29" i="8"/>
  <c r="F29" i="8"/>
  <c r="G29" i="8"/>
  <c r="G57" i="8"/>
  <c r="F57" i="8"/>
  <c r="L57" i="8"/>
  <c r="L16" i="8"/>
  <c r="F16" i="8"/>
  <c r="G16" i="8"/>
  <c r="G51" i="8"/>
  <c r="F51" i="8"/>
  <c r="L51" i="8"/>
  <c r="G42" i="8"/>
  <c r="F42" i="8"/>
  <c r="L42" i="8"/>
  <c r="G5" i="8"/>
  <c r="F5" i="8"/>
  <c r="L5" i="8"/>
  <c r="G34" i="8"/>
  <c r="F34" i="8"/>
  <c r="L34" i="8"/>
  <c r="G11" i="8"/>
  <c r="F11" i="8"/>
  <c r="L11" i="8"/>
  <c r="L69" i="8"/>
  <c r="F69" i="8"/>
  <c r="G69" i="8"/>
  <c r="L65" i="8"/>
  <c r="F65" i="8"/>
  <c r="G65" i="8"/>
  <c r="G68" i="8"/>
  <c r="F4" i="8"/>
  <c r="L4" i="8"/>
  <c r="F68" i="8"/>
  <c r="L68" i="8"/>
</calcChain>
</file>

<file path=xl/sharedStrings.xml><?xml version="1.0" encoding="utf-8"?>
<sst xmlns="http://schemas.openxmlformats.org/spreadsheetml/2006/main" count="11552" uniqueCount="534">
  <si>
    <t>Saber</t>
  </si>
  <si>
    <t>Alice</t>
  </si>
  <si>
    <t>Alucard</t>
  </si>
  <si>
    <t>Akai</t>
  </si>
  <si>
    <t>Franco</t>
  </si>
  <si>
    <t>Bane</t>
  </si>
  <si>
    <t>Clint</t>
  </si>
  <si>
    <t>Rafaela</t>
  </si>
  <si>
    <t>Fanny</t>
  </si>
  <si>
    <t>Minotaur</t>
  </si>
  <si>
    <t>Hayabusa</t>
  </si>
  <si>
    <t>Gord</t>
  </si>
  <si>
    <t>Natalia</t>
  </si>
  <si>
    <t>Chou</t>
  </si>
  <si>
    <t>Alpha</t>
  </si>
  <si>
    <t>Ruby</t>
  </si>
  <si>
    <t>Estes</t>
  </si>
  <si>
    <t>Hilda</t>
  </si>
  <si>
    <t>Lapu-Lapu</t>
  </si>
  <si>
    <t>Irithel</t>
  </si>
  <si>
    <t>Grock</t>
  </si>
  <si>
    <t>Lancelot</t>
  </si>
  <si>
    <t>Diggie</t>
  </si>
  <si>
    <t>Hylos</t>
  </si>
  <si>
    <t>Helcurt</t>
  </si>
  <si>
    <t>Pharsa</t>
  </si>
  <si>
    <t>Lesley</t>
  </si>
  <si>
    <t>Angela</t>
  </si>
  <si>
    <t>Valir</t>
  </si>
  <si>
    <t>Martis</t>
  </si>
  <si>
    <t>Uranus</t>
  </si>
  <si>
    <t>Kaja</t>
  </si>
  <si>
    <t>Selena</t>
  </si>
  <si>
    <t>Claude</t>
  </si>
  <si>
    <t>Leomord</t>
  </si>
  <si>
    <t>Lunox</t>
  </si>
  <si>
    <t>Harith</t>
  </si>
  <si>
    <t>Kadita</t>
  </si>
  <si>
    <t>Faramis</t>
  </si>
  <si>
    <t>Badang</t>
  </si>
  <si>
    <t>Kufra</t>
  </si>
  <si>
    <t>Granger</t>
  </si>
  <si>
    <t>Esmeralda</t>
  </si>
  <si>
    <t>Terizla</t>
  </si>
  <si>
    <t>Ling</t>
  </si>
  <si>
    <t>Baxia</t>
  </si>
  <si>
    <t>Wanwan</t>
  </si>
  <si>
    <t>Cecilion</t>
  </si>
  <si>
    <t>Atlas</t>
  </si>
  <si>
    <t>Yu Zhong</t>
  </si>
  <si>
    <t>Khaleed</t>
  </si>
  <si>
    <t>Brody</t>
  </si>
  <si>
    <t>Yve</t>
  </si>
  <si>
    <t>Paquito</t>
  </si>
  <si>
    <t>Gloo</t>
  </si>
  <si>
    <t>Beatrix</t>
  </si>
  <si>
    <t>Floryn</t>
  </si>
  <si>
    <t>Valentina</t>
  </si>
  <si>
    <t>Edith</t>
  </si>
  <si>
    <t>Melissa</t>
  </si>
  <si>
    <t>Joy</t>
  </si>
  <si>
    <t>Novaria</t>
  </si>
  <si>
    <t>Week 1</t>
  </si>
  <si>
    <t>Match 1</t>
  </si>
  <si>
    <t>Day 1</t>
  </si>
  <si>
    <t>Ban</t>
  </si>
  <si>
    <t>Pick</t>
  </si>
  <si>
    <t>Arlot</t>
  </si>
  <si>
    <t>Minsitar</t>
  </si>
  <si>
    <t>Win</t>
  </si>
  <si>
    <t>Lose</t>
  </si>
  <si>
    <t>Karrie</t>
  </si>
  <si>
    <t>Match 2</t>
  </si>
  <si>
    <t>Aura Fire</t>
  </si>
  <si>
    <t>Dewa United</t>
  </si>
  <si>
    <t>Game 1</t>
  </si>
  <si>
    <t>Game 2</t>
  </si>
  <si>
    <t>Game 3</t>
  </si>
  <si>
    <t>Alter Ego</t>
  </si>
  <si>
    <t>Rebelion</t>
  </si>
  <si>
    <t>Week 2</t>
  </si>
  <si>
    <t>Day 2</t>
  </si>
  <si>
    <t>Geek Fam</t>
  </si>
  <si>
    <t>Bigetron</t>
  </si>
  <si>
    <t>RRQ</t>
  </si>
  <si>
    <t>Day 3</t>
  </si>
  <si>
    <t>Day 4</t>
  </si>
  <si>
    <t>Onic</t>
  </si>
  <si>
    <t>Dyroth</t>
  </si>
  <si>
    <t>Marsha</t>
  </si>
  <si>
    <t>Evos</t>
  </si>
  <si>
    <t>Fredrynn</t>
  </si>
  <si>
    <t>X-Borg</t>
  </si>
  <si>
    <t>Week 3</t>
  </si>
  <si>
    <t>Match 3</t>
  </si>
  <si>
    <t>Week 4</t>
  </si>
  <si>
    <t>Week 5</t>
  </si>
  <si>
    <t>Week 6</t>
  </si>
  <si>
    <t>Week 7</t>
  </si>
  <si>
    <t>Week 8</t>
  </si>
  <si>
    <t>Hero List</t>
  </si>
  <si>
    <t>Watt</t>
  </si>
  <si>
    <t>Keyz</t>
  </si>
  <si>
    <t>Dyxon</t>
  </si>
  <si>
    <t>Leomurphy</t>
  </si>
  <si>
    <t>Reyy</t>
  </si>
  <si>
    <t>Roamer</t>
  </si>
  <si>
    <t>Jungler</t>
  </si>
  <si>
    <t>Kabuki</t>
  </si>
  <si>
    <t>Syn</t>
  </si>
  <si>
    <t>Kimura</t>
  </si>
  <si>
    <t>High</t>
  </si>
  <si>
    <t>Van</t>
  </si>
  <si>
    <t>Jungle</t>
  </si>
  <si>
    <t>Pick-win rate</t>
  </si>
  <si>
    <t>Respect ban</t>
  </si>
  <si>
    <t>Lapu-lapu</t>
  </si>
  <si>
    <t>Aran</t>
  </si>
  <si>
    <t>Mid</t>
  </si>
  <si>
    <t>Gold</t>
  </si>
  <si>
    <t>EXP</t>
  </si>
  <si>
    <t>Roam</t>
  </si>
  <si>
    <t>Nino</t>
  </si>
  <si>
    <t>Celiboy</t>
  </si>
  <si>
    <t>Udil</t>
  </si>
  <si>
    <t>Rekt</t>
  </si>
  <si>
    <t>Pai</t>
  </si>
  <si>
    <t>Haizzamor</t>
  </si>
  <si>
    <t>Karss</t>
  </si>
  <si>
    <t>Audytz</t>
  </si>
  <si>
    <t>Swaylow</t>
  </si>
  <si>
    <t>Vincent</t>
  </si>
  <si>
    <t>Markyyy</t>
  </si>
  <si>
    <t>Nnael</t>
  </si>
  <si>
    <t>Aboy</t>
  </si>
  <si>
    <t>Baloyskie</t>
  </si>
  <si>
    <t>Luke</t>
  </si>
  <si>
    <t>Xorizo</t>
  </si>
  <si>
    <t>Vynn</t>
  </si>
  <si>
    <t>Kyy</t>
  </si>
  <si>
    <t>Kenn</t>
  </si>
  <si>
    <t>Saken</t>
  </si>
  <si>
    <t>Skylar</t>
  </si>
  <si>
    <t>Ferxic</t>
  </si>
  <si>
    <t>Clayyy</t>
  </si>
  <si>
    <t>Naomi</t>
  </si>
  <si>
    <t>Banana</t>
  </si>
  <si>
    <t>Moreno</t>
  </si>
  <si>
    <t>Rasy</t>
  </si>
  <si>
    <t>Facehugger</t>
  </si>
  <si>
    <t>Samoht</t>
  </si>
  <si>
    <t>Xyve</t>
  </si>
  <si>
    <t>Narashi</t>
  </si>
  <si>
    <t>Variety</t>
  </si>
  <si>
    <t>Veldora</t>
  </si>
  <si>
    <t>Sutsujin</t>
  </si>
  <si>
    <t>Cr1te</t>
  </si>
  <si>
    <t>Branz</t>
  </si>
  <si>
    <t>Vaanstrong</t>
  </si>
  <si>
    <t>Fluffy</t>
  </si>
  <si>
    <t>Tazz</t>
  </si>
  <si>
    <t>Douma</t>
  </si>
  <si>
    <t>Hijume</t>
  </si>
  <si>
    <t>Dreams</t>
  </si>
  <si>
    <t>Caderaa</t>
  </si>
  <si>
    <t>Butsss</t>
  </si>
  <si>
    <t>Kairi</t>
  </si>
  <si>
    <t>Sanz</t>
  </si>
  <si>
    <t>CW</t>
  </si>
  <si>
    <t>Kiboy</t>
  </si>
  <si>
    <t>Drian</t>
  </si>
  <si>
    <t>Alberttt</t>
  </si>
  <si>
    <t>Renbuu</t>
  </si>
  <si>
    <t>Xinnn</t>
  </si>
  <si>
    <t>Lemon</t>
  </si>
  <si>
    <t>Dyrennn</t>
  </si>
  <si>
    <t>Lanaya</t>
  </si>
  <si>
    <t>Shacco</t>
  </si>
  <si>
    <t>Pendragon</t>
  </si>
  <si>
    <t>Possible Position</t>
  </si>
  <si>
    <t>Total</t>
  </si>
  <si>
    <t>Renbu</t>
  </si>
  <si>
    <t>WR</t>
  </si>
  <si>
    <t>Ban Rate</t>
  </si>
  <si>
    <t>Pick-win rate22</t>
  </si>
  <si>
    <t>Respect ban23</t>
  </si>
  <si>
    <t>Ban Rate24</t>
  </si>
  <si>
    <t>WR26</t>
  </si>
  <si>
    <t>Pick-win rate47</t>
  </si>
  <si>
    <t>WR59</t>
  </si>
  <si>
    <t>Respect ban61</t>
  </si>
  <si>
    <t>Ban Rate70</t>
  </si>
  <si>
    <t>WR92</t>
  </si>
  <si>
    <t>WR133</t>
  </si>
  <si>
    <t>WR158</t>
  </si>
  <si>
    <t>WR187</t>
  </si>
  <si>
    <t>WR212</t>
  </si>
  <si>
    <t>Pick-win rate237</t>
  </si>
  <si>
    <t>Respect ban238</t>
  </si>
  <si>
    <t>Ban Rate239</t>
  </si>
  <si>
    <t>Rate240</t>
  </si>
  <si>
    <t>Pick-win rate241</t>
  </si>
  <si>
    <t>Respect ban242</t>
  </si>
  <si>
    <t>Ban Rate243</t>
  </si>
  <si>
    <t>Rate244</t>
  </si>
  <si>
    <t>WR245</t>
  </si>
  <si>
    <t>Potential32</t>
  </si>
  <si>
    <t>Priority</t>
  </si>
  <si>
    <t>Rate237</t>
  </si>
  <si>
    <t>Rate241</t>
  </si>
  <si>
    <t>Rate245</t>
  </si>
  <si>
    <t>Pick-win rate7</t>
  </si>
  <si>
    <t>Respect ban8</t>
  </si>
  <si>
    <t>Ban Rate9</t>
  </si>
  <si>
    <t>Priority10</t>
  </si>
  <si>
    <t>Potential11</t>
  </si>
  <si>
    <t>Pick-win rate12</t>
  </si>
  <si>
    <t>Respect ban13</t>
  </si>
  <si>
    <t>Ban Rate14</t>
  </si>
  <si>
    <t>Priority15</t>
  </si>
  <si>
    <t>Potential16</t>
  </si>
  <si>
    <t>Pick-win rate17</t>
  </si>
  <si>
    <t>Respect ban18</t>
  </si>
  <si>
    <t>Ban Rate19</t>
  </si>
  <si>
    <t>Priority20</t>
  </si>
  <si>
    <t>Potential21</t>
  </si>
  <si>
    <t>Priority25</t>
  </si>
  <si>
    <t>Potential26</t>
  </si>
  <si>
    <t>Pick-win rate28</t>
  </si>
  <si>
    <t>Respect ban29</t>
  </si>
  <si>
    <t>Ban Rate30</t>
  </si>
  <si>
    <t>Priority31</t>
  </si>
  <si>
    <t>Pick-win rate3</t>
  </si>
  <si>
    <t>Respect ban4</t>
  </si>
  <si>
    <t>Ban Rate5</t>
  </si>
  <si>
    <t>Priority6</t>
  </si>
  <si>
    <t>Potential7</t>
  </si>
  <si>
    <t>Pick-win rate29</t>
  </si>
  <si>
    <t>Respect ban310</t>
  </si>
  <si>
    <t>Ban Rate411</t>
  </si>
  <si>
    <t>Priority512</t>
  </si>
  <si>
    <t>Potential613</t>
  </si>
  <si>
    <t>Pick-win rate714</t>
  </si>
  <si>
    <t>Respect ban815</t>
  </si>
  <si>
    <t>Ban Rate916</t>
  </si>
  <si>
    <t>Priority1017</t>
  </si>
  <si>
    <t>Potential1118</t>
  </si>
  <si>
    <t>Pick-win rate1219</t>
  </si>
  <si>
    <t>Respect ban1320</t>
  </si>
  <si>
    <t>Ban Rate1421</t>
  </si>
  <si>
    <t>Priority1522</t>
  </si>
  <si>
    <t>Potential1623</t>
  </si>
  <si>
    <t>Pick-win rate1724</t>
  </si>
  <si>
    <t>Respect ban1825</t>
  </si>
  <si>
    <t>Ban Rate1926</t>
  </si>
  <si>
    <t>Priority2027</t>
  </si>
  <si>
    <t>Potential2128</t>
  </si>
  <si>
    <t>Pick-win rate2229</t>
  </si>
  <si>
    <t>Respect ban2330</t>
  </si>
  <si>
    <t>Ban Rate2431</t>
  </si>
  <si>
    <t>Priority2532</t>
  </si>
  <si>
    <t>Potential2633</t>
  </si>
  <si>
    <t>Pick-win rate2834</t>
  </si>
  <si>
    <t>Respect ban2935</t>
  </si>
  <si>
    <t>Ban Rate3036</t>
  </si>
  <si>
    <t>Priority3137</t>
  </si>
  <si>
    <t>Potential3238</t>
  </si>
  <si>
    <t>Pick-win rate4</t>
  </si>
  <si>
    <t>Respect ban5</t>
  </si>
  <si>
    <t>Ban Rate6</t>
  </si>
  <si>
    <t>Priority7</t>
  </si>
  <si>
    <t>Potential8</t>
  </si>
  <si>
    <t>Pick-win rate28342</t>
  </si>
  <si>
    <t>Respect ban29353</t>
  </si>
  <si>
    <t>Ban Rate30364</t>
  </si>
  <si>
    <t>Priority31375</t>
  </si>
  <si>
    <t>Potential32386</t>
  </si>
  <si>
    <t>Respect ban58</t>
  </si>
  <si>
    <t>Ban Rate69</t>
  </si>
  <si>
    <t>Priority710</t>
  </si>
  <si>
    <t>Potential811</t>
  </si>
  <si>
    <t>Pick-win rate28343</t>
  </si>
  <si>
    <t>Respect ban29354</t>
  </si>
  <si>
    <t>Ban Rate30365</t>
  </si>
  <si>
    <t>Priority31376</t>
  </si>
  <si>
    <t>Potential32387</t>
  </si>
  <si>
    <t>Pick-win rate48</t>
  </si>
  <si>
    <t>Respect ban59</t>
  </si>
  <si>
    <t>Priority711</t>
  </si>
  <si>
    <t>Potential812</t>
  </si>
  <si>
    <t>Pick-win rate28344</t>
  </si>
  <si>
    <t>Respect ban29355</t>
  </si>
  <si>
    <t>Ban Rate30366</t>
  </si>
  <si>
    <t>Priority31377</t>
  </si>
  <si>
    <t>Potential32388</t>
  </si>
  <si>
    <t>Pick-win rate49</t>
  </si>
  <si>
    <t>Respect ban60</t>
  </si>
  <si>
    <t>Ban Rate71</t>
  </si>
  <si>
    <t>Priority712</t>
  </si>
  <si>
    <t>Potential813</t>
  </si>
  <si>
    <t>Pick-win rate28345</t>
  </si>
  <si>
    <t>Respect ban29356</t>
  </si>
  <si>
    <t>Ban Rate30367</t>
  </si>
  <si>
    <t>Priority31378</t>
  </si>
  <si>
    <t>Potential32389</t>
  </si>
  <si>
    <t>Pick-win rate50</t>
  </si>
  <si>
    <t>Ban Rate72</t>
  </si>
  <si>
    <t>Priority713</t>
  </si>
  <si>
    <t>Potential814</t>
  </si>
  <si>
    <t>Pick-win rate283422</t>
  </si>
  <si>
    <t>Respect ban293533</t>
  </si>
  <si>
    <t>Ban Rate303644</t>
  </si>
  <si>
    <t>Priority313755</t>
  </si>
  <si>
    <t>Potential323866</t>
  </si>
  <si>
    <t>Pick-win rate477</t>
  </si>
  <si>
    <t>Respect ban588</t>
  </si>
  <si>
    <t>Ban Rate699</t>
  </si>
  <si>
    <t>Priority71010</t>
  </si>
  <si>
    <t>Potential81111</t>
  </si>
  <si>
    <t>Pick-win rate2834312</t>
  </si>
  <si>
    <t>Respect ban2935413</t>
  </si>
  <si>
    <t>Ban Rate3036514</t>
  </si>
  <si>
    <t>Priority3137615</t>
  </si>
  <si>
    <t>Potential3238716</t>
  </si>
  <si>
    <t>Pick-win rate4817</t>
  </si>
  <si>
    <t>Respect ban5918</t>
  </si>
  <si>
    <t>Ban Rate7019</t>
  </si>
  <si>
    <t>Priority71120</t>
  </si>
  <si>
    <t>Potential81221</t>
  </si>
  <si>
    <t>Pick-win rate2834422</t>
  </si>
  <si>
    <t>Respect ban2935523</t>
  </si>
  <si>
    <t>Ban Rate3036624</t>
  </si>
  <si>
    <t>Priority3137725</t>
  </si>
  <si>
    <t>Potential3238826</t>
  </si>
  <si>
    <t>Pick-win rate4927</t>
  </si>
  <si>
    <t>Respect ban6028</t>
  </si>
  <si>
    <t>Ban Rate7129</t>
  </si>
  <si>
    <t>Priority71230</t>
  </si>
  <si>
    <t>Potential81331</t>
  </si>
  <si>
    <t>Pick-win rate2834532</t>
  </si>
  <si>
    <t>Respect ban2935633</t>
  </si>
  <si>
    <t>Ban Rate3036734</t>
  </si>
  <si>
    <t>Priority3137835</t>
  </si>
  <si>
    <t>Potential3238936</t>
  </si>
  <si>
    <t>Pick-win rate5037</t>
  </si>
  <si>
    <t>Respect ban6138</t>
  </si>
  <si>
    <t>Ban Rate7239</t>
  </si>
  <si>
    <t>Priority71340</t>
  </si>
  <si>
    <t>Potential81441</t>
  </si>
  <si>
    <t>Pick-win rate283423</t>
  </si>
  <si>
    <t>Respect ban293534</t>
  </si>
  <si>
    <t>Ban Rate303645</t>
  </si>
  <si>
    <t>Priority313756</t>
  </si>
  <si>
    <t>Potential323867</t>
  </si>
  <si>
    <t>Pick-win rate478</t>
  </si>
  <si>
    <t>Respect ban589</t>
  </si>
  <si>
    <t>Ban Rate700</t>
  </si>
  <si>
    <t>Priority71011</t>
  </si>
  <si>
    <t>Potential81112</t>
  </si>
  <si>
    <t>Pick-win rate2834232</t>
  </si>
  <si>
    <t>Respect ban2935343</t>
  </si>
  <si>
    <t>Ban Rate3036454</t>
  </si>
  <si>
    <t>Priority3137565</t>
  </si>
  <si>
    <t>Potential3238676</t>
  </si>
  <si>
    <t>Pick-win rate4787</t>
  </si>
  <si>
    <t>Respect ban5898</t>
  </si>
  <si>
    <t>Ban Rate7009</t>
  </si>
  <si>
    <t>Priority7101110</t>
  </si>
  <si>
    <t>Potential8111211</t>
  </si>
  <si>
    <t>Pick-win rate2834233</t>
  </si>
  <si>
    <t>Respect ban2935344</t>
  </si>
  <si>
    <t>Ban Rate3036455</t>
  </si>
  <si>
    <t>Priority3137566</t>
  </si>
  <si>
    <t>Potential3238677</t>
  </si>
  <si>
    <t>Pick-win rate4788</t>
  </si>
  <si>
    <t>Respect ban5899</t>
  </si>
  <si>
    <t>Ban Rate7010</t>
  </si>
  <si>
    <t>Priority7101111</t>
  </si>
  <si>
    <t>Potential8111212</t>
  </si>
  <si>
    <t>Pick-win rate2834234</t>
  </si>
  <si>
    <t>Respect ban2935345</t>
  </si>
  <si>
    <t>Ban Rate3036456</t>
  </si>
  <si>
    <t>Priority3137567</t>
  </si>
  <si>
    <t>Potential3238678</t>
  </si>
  <si>
    <t>Pick-win rate4789</t>
  </si>
  <si>
    <t>Respect ban5900</t>
  </si>
  <si>
    <t>Ban Rate7011</t>
  </si>
  <si>
    <t>Priority7101112</t>
  </si>
  <si>
    <t>Potential8111213</t>
  </si>
  <si>
    <t>Pick-win rate28342342</t>
  </si>
  <si>
    <t>Respect ban29353453</t>
  </si>
  <si>
    <t>Ban Rate30364564</t>
  </si>
  <si>
    <t>Priority31375675</t>
  </si>
  <si>
    <t>Potential32386786</t>
  </si>
  <si>
    <t>Pick-win rate47897</t>
  </si>
  <si>
    <t>Respect ban59008</t>
  </si>
  <si>
    <t>Ban Rate70119</t>
  </si>
  <si>
    <t>Priority710111210</t>
  </si>
  <si>
    <t>Potential811121311</t>
  </si>
  <si>
    <t>Pick-win rate28342343</t>
  </si>
  <si>
    <t>Respect ban29353454</t>
  </si>
  <si>
    <t>Ban Rate30364565</t>
  </si>
  <si>
    <t>Priority31375676</t>
  </si>
  <si>
    <t>Potential32386787</t>
  </si>
  <si>
    <t>Pick-win rate47898</t>
  </si>
  <si>
    <t>Respect ban59009</t>
  </si>
  <si>
    <t>Ban Rate70120</t>
  </si>
  <si>
    <t>Priority710111211</t>
  </si>
  <si>
    <t>Potential811121312</t>
  </si>
  <si>
    <t>Pick-win rate28342344</t>
  </si>
  <si>
    <t>Respect ban29353455</t>
  </si>
  <si>
    <t>Ban Rate30364566</t>
  </si>
  <si>
    <t>Priority31375677</t>
  </si>
  <si>
    <t>Potential32386788</t>
  </si>
  <si>
    <t>Pick-win rate47899</t>
  </si>
  <si>
    <t>Respect ban59010</t>
  </si>
  <si>
    <t>Ban Rate70121</t>
  </si>
  <si>
    <t>Priority710111212</t>
  </si>
  <si>
    <t>Potential811121313</t>
  </si>
  <si>
    <t>Pick-win rate28342345</t>
  </si>
  <si>
    <t>Respect ban29353456</t>
  </si>
  <si>
    <t>Ban Rate30364567</t>
  </si>
  <si>
    <t>Priority31375678</t>
  </si>
  <si>
    <t>Potential32386789</t>
  </si>
  <si>
    <t>Pick-win rate478992</t>
  </si>
  <si>
    <t>Respect ban590103</t>
  </si>
  <si>
    <t>Ban Rate701214</t>
  </si>
  <si>
    <t>Priority7101112125</t>
  </si>
  <si>
    <t>Potential8111213136</t>
  </si>
  <si>
    <t>Pick-win rate283423457</t>
  </si>
  <si>
    <t>Respect ban293534568</t>
  </si>
  <si>
    <t>Ban Rate303645679</t>
  </si>
  <si>
    <t>Priority3137567810</t>
  </si>
  <si>
    <t>Potential3238678911</t>
  </si>
  <si>
    <t>Pick-win rate478993</t>
  </si>
  <si>
    <t>Respect ban590104</t>
  </si>
  <si>
    <t>Ban Rate701215</t>
  </si>
  <si>
    <t>Pick-win rate283423458</t>
  </si>
  <si>
    <t>Respect ban293534569</t>
  </si>
  <si>
    <t>Ban Rate303645680</t>
  </si>
  <si>
    <t>Priority3137567811</t>
  </si>
  <si>
    <t>Potential3238678912</t>
  </si>
  <si>
    <t>Pick-win rate478994</t>
  </si>
  <si>
    <t>Respect ban590105</t>
  </si>
  <si>
    <t>Ban Rate701216</t>
  </si>
  <si>
    <t>Priority71011121252</t>
  </si>
  <si>
    <t>Potential81112131363</t>
  </si>
  <si>
    <t>Priority71011121254</t>
  </si>
  <si>
    <t>Pick-win rate4789922</t>
  </si>
  <si>
    <t>Respect ban5901033</t>
  </si>
  <si>
    <t>Ban Rate7012144</t>
  </si>
  <si>
    <t>Priority71011121255</t>
  </si>
  <si>
    <t>Potential81112131366</t>
  </si>
  <si>
    <t>Pick-win rate2834234577</t>
  </si>
  <si>
    <t>Respect ban2935345688</t>
  </si>
  <si>
    <t>Ban Rate3036456799</t>
  </si>
  <si>
    <t>Priority313756781010</t>
  </si>
  <si>
    <t>Potential323867891111</t>
  </si>
  <si>
    <t>Pick-win rate47899312</t>
  </si>
  <si>
    <t>Respect ban59010413</t>
  </si>
  <si>
    <t>Ban Rate70121514</t>
  </si>
  <si>
    <t>Priority7101112125215</t>
  </si>
  <si>
    <t>Potential8111213136316</t>
  </si>
  <si>
    <t>Pick-win rate28342345817</t>
  </si>
  <si>
    <t>Respect ban29353456918</t>
  </si>
  <si>
    <t>Ban Rate30364568019</t>
  </si>
  <si>
    <t>Priority313756781120</t>
  </si>
  <si>
    <t>Potential323867891221</t>
  </si>
  <si>
    <t>Pick-win rate47899422</t>
  </si>
  <si>
    <t>Respect ban59010523</t>
  </si>
  <si>
    <t>Ban Rate70121624</t>
  </si>
  <si>
    <t>Priority7101112125425</t>
  </si>
  <si>
    <t>Potential8111213136526</t>
  </si>
  <si>
    <t>Pick-win rate28342345927</t>
  </si>
  <si>
    <t>Respect ban29353457028</t>
  </si>
  <si>
    <t>Ban Rate30364568129</t>
  </si>
  <si>
    <t>Priority313756781230</t>
  </si>
  <si>
    <t>Potential323867891331</t>
  </si>
  <si>
    <t>Pick-win rate4789923</t>
  </si>
  <si>
    <t>Respect ban5901034</t>
  </si>
  <si>
    <t>Ban Rate7012145</t>
  </si>
  <si>
    <t>Priority71011121256</t>
  </si>
  <si>
    <t>Potential81112131367</t>
  </si>
  <si>
    <t>Pick-win rate2834234578</t>
  </si>
  <si>
    <t>Respect ban2935345689</t>
  </si>
  <si>
    <t>Ban Rate30364567910</t>
  </si>
  <si>
    <t>Priority313756781011</t>
  </si>
  <si>
    <t>Potential323867891112</t>
  </si>
  <si>
    <t>Pick-win rate47899313</t>
  </si>
  <si>
    <t>Respect ban59010414</t>
  </si>
  <si>
    <t>Ban Rate70121515</t>
  </si>
  <si>
    <t>Priority7101112125216</t>
  </si>
  <si>
    <t>Potential8111213136317</t>
  </si>
  <si>
    <t>Pick-win rate28342345818</t>
  </si>
  <si>
    <t>Respect ban29353456919</t>
  </si>
  <si>
    <t>Ban Rate30364568020</t>
  </si>
  <si>
    <t>Priority313756781121</t>
  </si>
  <si>
    <t>Potential323867891222</t>
  </si>
  <si>
    <t>Pick-win rate47899423</t>
  </si>
  <si>
    <t>Respect ban59010524</t>
  </si>
  <si>
    <t>Ban Rate70121625</t>
  </si>
  <si>
    <t>Priority7101112125426</t>
  </si>
  <si>
    <t>Potential8111213136527</t>
  </si>
  <si>
    <t>Pick-win rate28342345928</t>
  </si>
  <si>
    <t>Respect ban29353457029</t>
  </si>
  <si>
    <t>Ban Rate30364568130</t>
  </si>
  <si>
    <t>Priority313756781231</t>
  </si>
  <si>
    <t>Potential323867891332</t>
  </si>
  <si>
    <t>Pick-win rate4789924</t>
  </si>
  <si>
    <t>Respect ban5901035</t>
  </si>
  <si>
    <t>Ban Rate7012146</t>
  </si>
  <si>
    <t>Pick-win rate2834234579</t>
  </si>
  <si>
    <t>Respect ban2935345690</t>
  </si>
  <si>
    <t>Priority710111212562</t>
  </si>
  <si>
    <t>Potential811121313673</t>
  </si>
  <si>
    <t>Ban Rate303645679104</t>
  </si>
  <si>
    <t>Priority3137567810115</t>
  </si>
  <si>
    <t>Potential3238678911126</t>
  </si>
  <si>
    <t>Potential32386789122</t>
  </si>
  <si>
    <t>Pick-win rate4789943</t>
  </si>
  <si>
    <t>Respect ban5901054</t>
  </si>
  <si>
    <t>Ban Rate7012165</t>
  </si>
  <si>
    <t>Priority710111212526</t>
  </si>
  <si>
    <t>Potential811121313637</t>
  </si>
  <si>
    <t>Pick-win rate Pai</t>
  </si>
  <si>
    <t>Respect ban Pai</t>
  </si>
  <si>
    <t>Ban Rate Pai</t>
  </si>
  <si>
    <t>Priority Pai</t>
  </si>
  <si>
    <t>Potential Pai</t>
  </si>
  <si>
    <t>Pick-win rate Udil</t>
  </si>
  <si>
    <t xml:space="preserve">Respect ban </t>
  </si>
  <si>
    <t>Ban Rate Udil</t>
  </si>
  <si>
    <t>Priority Udil</t>
  </si>
  <si>
    <t>Potential Udil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</si>
</sst>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  <font>
      <sz val="8"/>
      <color rgb="FF000118"/>
      <name val="Nunito Sans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81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5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4" borderId="1" xfId="0" applyFill="1" applyBorder="1"/>
    <xf numFmtId="0" fontId="0" fillId="3" borderId="1" xfId="0" applyFill="1" applyBorder="1"/>
    <xf numFmtId="0" fontId="0" fillId="0" borderId="7" xfId="0" applyBorder="1"/>
    <xf numFmtId="0" fontId="0" fillId="0" borderId="1" xfId="0" applyBorder="1"/>
    <xf numFmtId="0" fontId="0" fillId="0" borderId="14" xfId="0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4" xfId="0" applyFont="1" applyBorder="1"/>
    <xf numFmtId="0" fontId="0" fillId="0" borderId="0" xfId="0" applyAlignment="1">
      <alignment vertical="center"/>
    </xf>
    <xf numFmtId="0" fontId="6" fillId="0" borderId="0" xfId="0" applyFont="1"/>
    <xf numFmtId="0" fontId="0" fillId="3" borderId="0" xfId="0" applyFill="1"/>
    <xf numFmtId="0" fontId="0" fillId="2" borderId="0" xfId="0" applyFill="1"/>
    <xf numFmtId="9" fontId="0" fillId="0" borderId="0" xfId="0" applyNumberFormat="1"/>
    <xf numFmtId="9" fontId="0" fillId="0" borderId="0" xfId="1" applyFont="1"/>
    <xf numFmtId="0" fontId="0" fillId="0" borderId="15" xfId="0" applyBorder="1"/>
    <xf numFmtId="0" fontId="0" fillId="0" borderId="0" xfId="1" applyNumberFormat="1" applyFont="1" applyBorder="1"/>
    <xf numFmtId="9" fontId="0" fillId="0" borderId="0" xfId="1" applyFont="1" applyBorder="1"/>
    <xf numFmtId="0" fontId="2" fillId="7" borderId="5" xfId="0" applyFont="1" applyFill="1" applyBorder="1"/>
    <xf numFmtId="0" fontId="2" fillId="6" borderId="5" xfId="0" applyFont="1" applyFill="1" applyBorder="1"/>
    <xf numFmtId="0" fontId="0" fillId="3" borderId="5" xfId="0" applyFill="1" applyBorder="1"/>
    <xf numFmtId="0" fontId="0" fillId="2" borderId="5" xfId="0" applyFill="1" applyBorder="1"/>
    <xf numFmtId="0" fontId="3" fillId="5" borderId="5" xfId="0" applyFont="1" applyFill="1" applyBorder="1"/>
    <xf numFmtId="0" fontId="4" fillId="9" borderId="5" xfId="0" applyFont="1" applyFill="1" applyBorder="1"/>
    <xf numFmtId="0" fontId="2" fillId="8" borderId="5" xfId="0" applyFont="1" applyFill="1" applyBorder="1"/>
    <xf numFmtId="0" fontId="2" fillId="5" borderId="5" xfId="0" applyFont="1" applyFill="1" applyBorder="1"/>
    <xf numFmtId="0" fontId="3" fillId="6" borderId="5" xfId="0" applyFont="1" applyFill="1" applyBorder="1"/>
    <xf numFmtId="0" fontId="5" fillId="10" borderId="5" xfId="0" applyFont="1" applyFill="1" applyBorder="1"/>
    <xf numFmtId="0" fontId="1" fillId="5" borderId="5" xfId="0" applyFont="1" applyFill="1" applyBorder="1"/>
    <xf numFmtId="0" fontId="2" fillId="7" borderId="11" xfId="0" applyFont="1" applyFill="1" applyBorder="1"/>
    <xf numFmtId="0" fontId="2" fillId="5" borderId="11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2" borderId="20" xfId="0" applyFill="1" applyBorder="1"/>
    <xf numFmtId="0" fontId="0" fillId="0" borderId="2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16" xfId="0" applyFont="1" applyBorder="1"/>
    <xf numFmtId="0" fontId="5" fillId="0" borderId="18" xfId="0" applyFont="1" applyBorder="1"/>
    <xf numFmtId="0" fontId="5" fillId="0" borderId="21" xfId="0" applyFont="1" applyBorder="1"/>
    <xf numFmtId="0" fontId="9" fillId="0" borderId="0" xfId="0" applyFont="1"/>
    <xf numFmtId="0" fontId="0" fillId="0" borderId="22" xfId="0" applyBorder="1"/>
    <xf numFmtId="0" fontId="0" fillId="0" borderId="23" xfId="0" applyBorder="1"/>
    <xf numFmtId="0" fontId="3" fillId="6" borderId="0" xfId="0" applyFont="1" applyFill="1" applyAlignment="1">
      <alignment horizontal="centerContinuous"/>
    </xf>
    <xf numFmtId="0" fontId="0" fillId="6" borderId="0" xfId="0" applyFill="1" applyAlignment="1">
      <alignment horizontal="centerContinuous"/>
    </xf>
    <xf numFmtId="0" fontId="2" fillId="5" borderId="0" xfId="0" applyFont="1" applyFill="1" applyAlignment="1">
      <alignment horizontal="centerContinuous"/>
    </xf>
    <xf numFmtId="0" fontId="0" fillId="5" borderId="0" xfId="0" applyFill="1" applyAlignment="1">
      <alignment horizontal="centerContinuous"/>
    </xf>
    <xf numFmtId="0" fontId="2" fillId="6" borderId="0" xfId="0" applyFont="1" applyFill="1" applyAlignment="1">
      <alignment horizontal="centerContinuous"/>
    </xf>
    <xf numFmtId="0" fontId="2" fillId="7" borderId="0" xfId="0" applyFont="1" applyFill="1" applyAlignment="1">
      <alignment horizontal="centerContinuous"/>
    </xf>
    <xf numFmtId="0" fontId="0" fillId="7" borderId="0" xfId="0" applyFill="1" applyAlignment="1">
      <alignment horizontal="centerContinuous"/>
    </xf>
    <xf numFmtId="0" fontId="0" fillId="5" borderId="0" xfId="0" applyFill="1"/>
    <xf numFmtId="0" fontId="1" fillId="5" borderId="0" xfId="0" applyFont="1" applyFill="1"/>
    <xf numFmtId="0" fontId="5" fillId="10" borderId="0" xfId="0" applyFont="1" applyFill="1"/>
    <xf numFmtId="0" fontId="0" fillId="10" borderId="0" xfId="0" applyFill="1"/>
    <xf numFmtId="0" fontId="0" fillId="11" borderId="0" xfId="0" applyFill="1"/>
    <xf numFmtId="0" fontId="2" fillId="8" borderId="0" xfId="0" applyFont="1" applyFill="1"/>
    <xf numFmtId="0" fontId="4" fillId="9" borderId="0" xfId="0" applyFont="1" applyFill="1"/>
    <xf numFmtId="0" fontId="3" fillId="5" borderId="0" xfId="0" applyFont="1" applyFill="1"/>
    <xf numFmtId="0" fontId="0" fillId="9" borderId="0" xfId="0" applyFill="1"/>
    <xf numFmtId="0" fontId="0" fillId="0" borderId="22" xfId="1" applyNumberFormat="1" applyFont="1" applyBorder="1"/>
    <xf numFmtId="0" fontId="0" fillId="0" borderId="28" xfId="0" applyBorder="1"/>
    <xf numFmtId="0" fontId="0" fillId="0" borderId="28" xfId="1" applyNumberFormat="1" applyFont="1" applyBorder="1"/>
    <xf numFmtId="9" fontId="0" fillId="0" borderId="23" xfId="1" applyFont="1" applyBorder="1"/>
    <xf numFmtId="9" fontId="0" fillId="0" borderId="28" xfId="1" applyFont="1" applyBorder="1"/>
    <xf numFmtId="9" fontId="0" fillId="0" borderId="29" xfId="1" applyFont="1" applyBorder="1"/>
    <xf numFmtId="9" fontId="0" fillId="0" borderId="23" xfId="0" applyNumberFormat="1" applyBorder="1"/>
    <xf numFmtId="9" fontId="0" fillId="0" borderId="28" xfId="0" applyNumberFormat="1" applyBorder="1"/>
    <xf numFmtId="9" fontId="0" fillId="0" borderId="29" xfId="0" applyNumberFormat="1" applyBorder="1"/>
    <xf numFmtId="0" fontId="0" fillId="0" borderId="24" xfId="0" applyBorder="1"/>
    <xf numFmtId="0" fontId="0" fillId="5" borderId="25" xfId="0" applyFill="1" applyBorder="1" applyAlignment="1">
      <alignment horizontal="centerContinuous"/>
    </xf>
    <xf numFmtId="0" fontId="0" fillId="5" borderId="26" xfId="0" applyFill="1" applyBorder="1" applyAlignment="1">
      <alignment horizontal="centerContinuous"/>
    </xf>
    <xf numFmtId="0" fontId="0" fillId="6" borderId="25" xfId="0" applyFill="1" applyBorder="1" applyAlignment="1">
      <alignment horizontal="centerContinuous"/>
    </xf>
    <xf numFmtId="0" fontId="0" fillId="6" borderId="25" xfId="1" applyNumberFormat="1" applyFont="1" applyFill="1" applyBorder="1" applyAlignment="1">
      <alignment horizontal="centerContinuous"/>
    </xf>
    <xf numFmtId="0" fontId="0" fillId="6" borderId="26" xfId="0" applyFill="1" applyBorder="1" applyAlignment="1">
      <alignment horizontal="centerContinuous"/>
    </xf>
    <xf numFmtId="0" fontId="0" fillId="5" borderId="25" xfId="1" applyNumberFormat="1" applyFont="1" applyFill="1" applyBorder="1" applyAlignment="1">
      <alignment horizontal="centerContinuous"/>
    </xf>
    <xf numFmtId="0" fontId="2" fillId="3" borderId="24" xfId="0" applyFont="1" applyFill="1" applyBorder="1" applyAlignment="1">
      <alignment horizontal="centerContinuous"/>
    </xf>
    <xf numFmtId="0" fontId="2" fillId="3" borderId="25" xfId="0" applyFont="1" applyFill="1" applyBorder="1" applyAlignment="1">
      <alignment horizontal="centerContinuous"/>
    </xf>
    <xf numFmtId="0" fontId="2" fillId="3" borderId="26" xfId="0" applyFont="1" applyFill="1" applyBorder="1" applyAlignment="1">
      <alignment horizontal="centerContinuous"/>
    </xf>
    <xf numFmtId="0" fontId="2" fillId="7" borderId="24" xfId="0" applyFont="1" applyFill="1" applyBorder="1" applyAlignment="1">
      <alignment horizontal="centerContinuous"/>
    </xf>
    <xf numFmtId="0" fontId="2" fillId="7" borderId="25" xfId="0" applyFont="1" applyFill="1" applyBorder="1" applyAlignment="1">
      <alignment horizontal="centerContinuous"/>
    </xf>
    <xf numFmtId="0" fontId="1" fillId="5" borderId="24" xfId="0" applyFont="1" applyFill="1" applyBorder="1" applyAlignment="1">
      <alignment horizontal="centerContinuous"/>
    </xf>
    <xf numFmtId="0" fontId="1" fillId="5" borderId="25" xfId="0" applyFont="1" applyFill="1" applyBorder="1" applyAlignment="1">
      <alignment horizontal="centerContinuous"/>
    </xf>
    <xf numFmtId="0" fontId="0" fillId="10" borderId="24" xfId="0" applyFill="1" applyBorder="1" applyAlignment="1">
      <alignment horizontal="centerContinuous"/>
    </xf>
    <xf numFmtId="0" fontId="0" fillId="10" borderId="25" xfId="0" applyFill="1" applyBorder="1" applyAlignment="1">
      <alignment horizontal="centerContinuous"/>
    </xf>
    <xf numFmtId="0" fontId="2" fillId="12" borderId="24" xfId="0" applyFont="1" applyFill="1" applyBorder="1" applyAlignment="1">
      <alignment horizontal="centerContinuous"/>
    </xf>
    <xf numFmtId="0" fontId="2" fillId="12" borderId="25" xfId="0" applyFont="1" applyFill="1" applyBorder="1" applyAlignment="1">
      <alignment horizontal="centerContinuous"/>
    </xf>
    <xf numFmtId="0" fontId="0" fillId="9" borderId="24" xfId="0" applyFill="1" applyBorder="1" applyAlignment="1">
      <alignment horizontal="centerContinuous"/>
    </xf>
    <xf numFmtId="0" fontId="0" fillId="9" borderId="25" xfId="0" applyFill="1" applyBorder="1" applyAlignment="1">
      <alignment horizontal="centerContinuous"/>
    </xf>
    <xf numFmtId="0" fontId="0" fillId="0" borderId="30" xfId="0" applyBorder="1"/>
    <xf numFmtId="0" fontId="0" fillId="0" borderId="31" xfId="0" applyBorder="1"/>
    <xf numFmtId="0" fontId="3" fillId="6" borderId="25" xfId="0" applyFont="1" applyFill="1" applyBorder="1" applyAlignment="1">
      <alignment horizontal="centerContinuous"/>
    </xf>
    <xf numFmtId="0" fontId="0" fillId="0" borderId="22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6" xfId="1" applyNumberFormat="1" applyFont="1" applyBorder="1"/>
    <xf numFmtId="0" fontId="0" fillId="0" borderId="23" xfId="1" applyNumberFormat="1" applyFont="1" applyBorder="1"/>
    <xf numFmtId="0" fontId="2" fillId="5" borderId="24" xfId="0" applyFont="1" applyFill="1" applyBorder="1" applyAlignment="1">
      <alignment horizontal="centerContinuous"/>
    </xf>
    <xf numFmtId="0" fontId="0" fillId="5" borderId="26" xfId="1" applyNumberFormat="1" applyFont="1" applyFill="1" applyBorder="1" applyAlignment="1">
      <alignment horizontal="centerContinuous"/>
    </xf>
    <xf numFmtId="0" fontId="0" fillId="0" borderId="31" xfId="1" applyNumberFormat="1" applyFont="1" applyBorder="1"/>
    <xf numFmtId="9" fontId="0" fillId="0" borderId="14" xfId="1" applyFont="1" applyBorder="1"/>
    <xf numFmtId="9" fontId="0" fillId="0" borderId="19" xfId="1" applyFont="1" applyBorder="1"/>
    <xf numFmtId="9" fontId="0" fillId="0" borderId="14" xfId="0" applyNumberFormat="1" applyBorder="1"/>
    <xf numFmtId="9" fontId="0" fillId="0" borderId="19" xfId="0" applyNumberFormat="1" applyBorder="1"/>
    <xf numFmtId="0" fontId="3" fillId="5" borderId="24" xfId="0" applyFont="1" applyFill="1" applyBorder="1" applyAlignment="1">
      <alignment horizontal="centerContinuous"/>
    </xf>
    <xf numFmtId="9" fontId="0" fillId="0" borderId="31" xfId="1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36">
    <dxf>
      <numFmt numFmtId="13" formatCode="0%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3" formatCode="0%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3" formatCode="0%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3" formatCode="0%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3" formatCode="0%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3" formatCode="0%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right style="medium">
          <color indexed="64"/>
        </right>
      </border>
    </dxf>
    <dxf>
      <numFmt numFmtId="0" formatCode="General"/>
    </dxf>
  </dxfs>
  <tableStyles count="0" defaultTableStyle="TableStyleMedium2" defaultPivotStyle="PivotStyleLight16"/>
  <colors>
    <mruColors>
      <color rgb="FFD81F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792D37-6199-4F3F-BF94-AB4061DDFA99}" name="Table4" displayName="Table4" ref="A3:MM70" totalsRowShown="0" headerRowDxfId="235" tableBorderDxfId="234">
  <autoFilter ref="A3:MM70" xr:uid="{84792D37-6199-4F3F-BF94-AB4061DDFA99}"/>
  <sortState xmlns:xlrd2="http://schemas.microsoft.com/office/spreadsheetml/2017/richdata2" ref="A4:MM70">
    <sortCondition descending="1" ref="KH3:KH70"/>
  </sortState>
  <tableColumns count="351">
    <tableColumn id="1" xr3:uid="{5F203A7C-5BB1-4130-AB31-BC1AF0346775}" name="Hero List" dataDxfId="233"/>
    <tableColumn id="2" xr3:uid="{4FF3D4C4-3EB8-4BA2-93FA-03E1EEFBFFEB}" name="WR" dataDxfId="232" dataCellStyle="Percent"/>
    <tableColumn id="3" xr3:uid="{D2868564-147D-451C-8DA1-5A7A63DF24C3}" name="Pick-win rate Pai"/>
    <tableColumn id="4" xr3:uid="{08F3E433-C01D-40E2-9AED-E4142D36C80E}" name="Respect ban Pai"/>
    <tableColumn id="5" xr3:uid="{BF375742-6644-4217-9416-75A594AD7421}" name="Ban Rate Pai" dataDxfId="231" dataCellStyle="Percent"/>
    <tableColumn id="6" xr3:uid="{6353893A-189C-4E6D-9836-59EF0FA7E6E4}" name="Priority Pai" dataDxfId="230" dataCellStyle="Percent">
      <calculatedColumnFormula>((COUNTIFS($H:$H,$AD4,$A:$A,#REF!,$C:$C,C$3)+COUNTIFS($L:$L,$AD4,$R:$R,#REF!,$P:$P,C$3))+(COUNTIFS($K:$K,$AD4,$A:$A,#REF!,$C:$C,C$3)+COUNTIFS($G:$G,$AD4,$R:$R,#REF!,$P:$P,C$3)))/((COUNTIF($A:$A,#REF!)+COUNTIF( $R:$R,#REF!))/5)</calculatedColumnFormula>
    </tableColumn>
    <tableColumn id="285" xr3:uid="{8EC2272B-FBC6-4BF7-B76C-5E7656031561}" name="Potential Pai" dataDxfId="229" dataCellStyle="Percent">
      <calculatedColumnFormula>(Table4[[#This Row],[Pick-win rate Pai]]*2+(Table4[[#This Row],[Respect ban Pai]]*10)*3)*Table4[[#This Row],[Priority Pai]]</calculatedColumnFormula>
    </tableColumn>
    <tableColumn id="7" xr3:uid="{578AF1C0-7ABD-4A42-98A1-6859057BCC56}" name="Pick-win rate Udil" dataDxfId="228"/>
    <tableColumn id="8" xr3:uid="{A997B358-9FDF-480E-A933-744A74E8D552}" name="Respect ban "/>
    <tableColumn id="9" xr3:uid="{3617421C-2218-45C2-A1F5-3692E2EA6A0D}" name="Ban Rate Udil" dataDxfId="227" dataCellStyle="Percent"/>
    <tableColumn id="10" xr3:uid="{0B7D6403-4D44-44BD-8327-169DB84D39BF}" name="Priority Udil" dataDxfId="226" dataCellStyle="Percent"/>
    <tableColumn id="292" xr3:uid="{B3CD5CEB-B8B2-4567-9463-596724A3039B}" name="Potential Udil" dataDxfId="225" dataCellStyle="Percent">
      <calculatedColumnFormula>(Table4[[#This Row],[Pick-win rate Pai]]*2+(Table4[[#This Row],[Ban Rate Pai]]*10)*3)*Table4[[#This Row],[Priority Pai]]</calculatedColumnFormula>
    </tableColumn>
    <tableColumn id="11" xr3:uid="{2882B374-10FE-412C-9CD3-5B1EDF3EC08E}" name="Pick-win rate7" dataDxfId="224"/>
    <tableColumn id="12" xr3:uid="{F0792F02-BA63-4E13-9FF3-73D23B0FE9F4}" name="Respect ban8"/>
    <tableColumn id="13" xr3:uid="{2BDB6F4B-2803-4CF4-8CF7-F50924A7EA57}" name="Ban Rate9" dataDxfId="223" dataCellStyle="Percent"/>
    <tableColumn id="14" xr3:uid="{42F9BF73-C858-47D0-9A3C-17F18A3D095A}" name="Priority10" dataDxfId="222" dataCellStyle="Percent"/>
    <tableColumn id="293" xr3:uid="{B93FADD5-6D13-4AF3-9C9C-36763C07DCAC}" name="Potential11" dataDxfId="221" dataCellStyle="Percent"/>
    <tableColumn id="15" xr3:uid="{AC85FD59-0535-4918-B702-B3BB31874255}" name="Pick-win rate12" dataDxfId="220"/>
    <tableColumn id="16" xr3:uid="{64F28466-4337-4CED-BF2E-CF8588ACA432}" name="Respect ban13"/>
    <tableColumn id="17" xr3:uid="{86090ECE-F652-4B8D-94CD-4315C1DAF160}" name="Ban Rate14" dataDxfId="219" dataCellStyle="Percent"/>
    <tableColumn id="18" xr3:uid="{74BC6FCD-BA1F-43D5-8593-1B16DB52BE89}" name="Priority15" dataDxfId="218" dataCellStyle="Percent"/>
    <tableColumn id="294" xr3:uid="{7836BBFD-0979-4E32-B10B-B44A614D76CB}" name="Potential16" dataDxfId="217" dataCellStyle="Percent"/>
    <tableColumn id="19" xr3:uid="{04145A54-FF75-4733-95FA-AB2481658D3E}" name="Pick-win rate17" dataDxfId="216"/>
    <tableColumn id="20" xr3:uid="{55CD8848-804C-4111-9F56-969D5D07AE50}" name="Respect ban18"/>
    <tableColumn id="21" xr3:uid="{A5717E68-2A2C-4B76-8AEF-F1600A6D2487}" name="Ban Rate19" dataDxfId="215" dataCellStyle="Percent"/>
    <tableColumn id="22" xr3:uid="{2FE99577-ABF2-4CD3-A73E-F8D1E82CC260}" name="Priority20" dataDxfId="214" dataCellStyle="Percent"/>
    <tableColumn id="295" xr3:uid="{84207FFF-596E-43D8-82E5-40437008E4F3}" name="Potential21" dataDxfId="213" dataCellStyle="Percent"/>
    <tableColumn id="23" xr3:uid="{3B111072-E494-4751-8403-2808AF6BE5F0}" name="Pick-win rate22" dataDxfId="212"/>
    <tableColumn id="24" xr3:uid="{4ED65DC5-1502-4739-8E9B-9AEADF0CCABB}" name="Respect ban23"/>
    <tableColumn id="25" xr3:uid="{47AA9A04-B85C-480A-87D6-08F7FE91625A}" name="Ban Rate24" dataDxfId="211" dataCellStyle="Percent"/>
    <tableColumn id="26" xr3:uid="{6CDC3DF3-7FD5-4711-B1CB-35C20CE00EE4}" name="Priority25" dataDxfId="210" dataCellStyle="Percent"/>
    <tableColumn id="296" xr3:uid="{06C2F7F3-CE8A-436E-B32A-C55AFC1F96F1}" name="Potential26" dataDxfId="209" dataCellStyle="Percent"/>
    <tableColumn id="27" xr3:uid="{17BBA483-BBBE-49FB-9018-1466A63BD4E7}" name="Pick-win rate28" dataDxfId="208"/>
    <tableColumn id="28" xr3:uid="{C56A8DDC-C985-4DCB-9687-30E1493170CE}" name="Respect ban29"/>
    <tableColumn id="29" xr3:uid="{6295F39B-3493-4552-9180-45DBD3AAF5BC}" name="Ban Rate30" dataDxfId="207" dataCellStyle="Percent"/>
    <tableColumn id="30" xr3:uid="{3CC6C46D-066B-4B92-A480-7C16EBAC645E}" name="Priority31" dataDxfId="206" dataCellStyle="Percent"/>
    <tableColumn id="284" xr3:uid="{7796EECC-9D49-4320-8544-7C72FF3F43D9}" name="Potential32" dataDxfId="205" dataCellStyle="Percent"/>
    <tableColumn id="31" xr3:uid="{86CA7626-19CA-4666-9DD1-AA21D80D79C9}" name="WR26" dataDxfId="204" dataCellStyle="Percent"/>
    <tableColumn id="32" xr3:uid="{59B73AD9-B3F3-4A85-88F0-6DFFC2056BC1}" name="Pick-win rate3"/>
    <tableColumn id="33" xr3:uid="{3D0FDACC-0D9F-47C4-96D1-969E8033B917}" name="Respect ban4"/>
    <tableColumn id="34" xr3:uid="{AAA955E8-E8B2-4E4A-B5B2-082CB1FC18B7}" name="Ban Rate5" dataDxfId="203" dataCellStyle="Percent"/>
    <tableColumn id="35" xr3:uid="{3AC1555E-174A-47C2-A950-524AC1329915}" name="Priority6" dataDxfId="202" dataCellStyle="Percent"/>
    <tableColumn id="286" xr3:uid="{AA4A4572-8F15-4078-86DE-934C5CF023A5}" name="Potential7" dataDxfId="201" dataCellStyle="Percent"/>
    <tableColumn id="36" xr3:uid="{D30905A6-0DC1-4771-B31A-754B503E41C7}" name="Pick-win rate29" dataDxfId="200"/>
    <tableColumn id="37" xr3:uid="{AF6A6116-112D-4B42-9AE7-5CDEA0BC0F30}" name="Respect ban310"/>
    <tableColumn id="38" xr3:uid="{4929C2AD-D0A2-433D-A985-5CE8FBBCE75C}" name="Ban Rate411" dataDxfId="199" dataCellStyle="Percent"/>
    <tableColumn id="39" xr3:uid="{ECB4EA7D-D615-48DC-B1EC-9C97AF696710}" name="Priority512" dataDxfId="198" dataCellStyle="Percent"/>
    <tableColumn id="287" xr3:uid="{76212E6D-69C5-4516-B164-A9BD80D4B8CE}" name="Potential613" dataDxfId="197" dataCellStyle="Percent"/>
    <tableColumn id="40" xr3:uid="{A6F97CC0-ACBA-4EB7-B062-8143697E2199}" name="Pick-win rate714" dataDxfId="196"/>
    <tableColumn id="41" xr3:uid="{D8824A71-82AA-49F6-BC82-A0F3A84E6A39}" name="Respect ban815"/>
    <tableColumn id="42" xr3:uid="{B3009355-188E-4ECD-9C47-4FA3C3CB88F0}" name="Ban Rate916" dataDxfId="195"/>
    <tableColumn id="43" xr3:uid="{5DC92D44-AE7C-468B-9C70-5F65D29EE984}" name="Priority1017" dataDxfId="194"/>
    <tableColumn id="288" xr3:uid="{F1E13211-EA0F-45A0-B19B-1D6B37BBADC1}" name="Potential1118" dataDxfId="193"/>
    <tableColumn id="44" xr3:uid="{BF8860D2-2B90-4340-A477-B87E2CA674DA}" name="Pick-win rate1219" dataDxfId="192"/>
    <tableColumn id="45" xr3:uid="{E83C58C6-2B76-4122-A707-B5BE4FEA9E4A}" name="Respect ban1320"/>
    <tableColumn id="46" xr3:uid="{24DFB853-F690-4FF7-AD4D-E9ED628908BF}" name="Ban Rate1421" dataDxfId="191"/>
    <tableColumn id="47" xr3:uid="{9B2297F2-D098-4AA0-A249-490AFD89E9F8}" name="Priority1522" dataDxfId="190"/>
    <tableColumn id="289" xr3:uid="{350BDB46-6471-45DC-A442-67F9E49EFB56}" name="Potential1623" dataDxfId="189"/>
    <tableColumn id="48" xr3:uid="{59C60AAC-EEF1-4104-A56D-F0336DE0ED5B}" name="Pick-win rate1724" dataDxfId="188"/>
    <tableColumn id="49" xr3:uid="{795BE15E-8970-4F37-B35D-242F449E2786}" name="Respect ban1825"/>
    <tableColumn id="50" xr3:uid="{7A63D4B6-A7D0-4831-A744-C1FC82DA2745}" name="Ban Rate1926" dataDxfId="187"/>
    <tableColumn id="51" xr3:uid="{A3DC7313-6A3A-4B18-B18B-0F5B5C5C8F90}" name="Priority2027" dataDxfId="186"/>
    <tableColumn id="291" xr3:uid="{40FDC673-EBB1-41BA-BE59-B048233C8220}" name="Potential2128" dataDxfId="185"/>
    <tableColumn id="52" xr3:uid="{EC13C23B-D678-4415-ACE4-D7E74E766EE1}" name="Pick-win rate2229" dataDxfId="184"/>
    <tableColumn id="53" xr3:uid="{E5F539D4-9E4C-473D-89A6-55DE66CDE18C}" name="Respect ban2330"/>
    <tableColumn id="54" xr3:uid="{CF94CCA2-1B78-48DD-89C9-C30F1E34CD5D}" name="Ban Rate2431" dataDxfId="183"/>
    <tableColumn id="55" xr3:uid="{57825D6E-A1B7-40FF-B143-56A2046E1326}" name="Priority2532" dataDxfId="182"/>
    <tableColumn id="297" xr3:uid="{07AFA3A6-47EE-4C2D-BE19-ABE97923C87B}" name="Potential2633" dataDxfId="181"/>
    <tableColumn id="56" xr3:uid="{48FB4244-10B9-41E1-A9D5-724D39C3F58E}" name="Pick-win rate2834" dataDxfId="180"/>
    <tableColumn id="57" xr3:uid="{0DE0840D-F349-4A2E-9920-4F338CD41223}" name="Respect ban2935"/>
    <tableColumn id="58" xr3:uid="{B0932A38-A4F5-4266-8285-F11A9B4323BD}" name="Ban Rate3036" dataDxfId="179"/>
    <tableColumn id="59" xr3:uid="{3D86CFAE-0576-4960-AC93-878F1058CA61}" name="Priority3137" dataDxfId="178"/>
    <tableColumn id="298" xr3:uid="{DF6DA83E-15DB-437D-878E-9B5BD07AD45B}" name="Potential3238" dataDxfId="177"/>
    <tableColumn id="60" xr3:uid="{B9A2330C-F777-4217-A252-0D47391FCF97}" name="Pick-win rate4" dataDxfId="176"/>
    <tableColumn id="61" xr3:uid="{8C8556F2-D9F0-4864-9565-340167C46F3F}" name="Respect ban5"/>
    <tableColumn id="62" xr3:uid="{3D61DE3D-CF09-48A8-8320-9357C0CDB17D}" name="Ban Rate6" dataDxfId="175"/>
    <tableColumn id="63" xr3:uid="{A2838C54-7C03-44AC-A6BB-57A9EB830CA1}" name="Priority7" dataDxfId="174"/>
    <tableColumn id="299" xr3:uid="{B4441751-5975-4020-87C6-75EE41F35163}" name="Potential8" dataDxfId="173"/>
    <tableColumn id="64" xr3:uid="{88954A07-C3AC-407F-8ED3-768EB22EF57E}" name="WR59" dataDxfId="172"/>
    <tableColumn id="65" xr3:uid="{6AB99061-2ECC-4C53-B26F-A0F8D5503E31}" name="Pick-win rate28342"/>
    <tableColumn id="66" xr3:uid="{5B74831D-591B-46A2-8FD3-294BC7C21031}" name="Respect ban29353"/>
    <tableColumn id="67" xr3:uid="{5CB3AF7D-F68F-4FF1-B682-8322C16B7F82}" name="Ban Rate30364" dataDxfId="171"/>
    <tableColumn id="68" xr3:uid="{42BE2761-65A5-4ABD-80DE-5D74E48B66A3}" name="Priority31375" dataDxfId="170"/>
    <tableColumn id="300" xr3:uid="{9B286353-ECAF-45C2-AECA-B1E535D6CA77}" name="Potential32386" dataDxfId="169"/>
    <tableColumn id="69" xr3:uid="{F306F16F-6DCF-44B5-8AB3-D38B3052D78E}" name="Pick-win rate47" dataDxfId="168"/>
    <tableColumn id="70" xr3:uid="{B42A976E-1DDE-48D8-94AC-C85DC48D495B}" name="Respect ban58"/>
    <tableColumn id="71" xr3:uid="{28EC0016-E7F0-4B3B-A77E-5FF604AE43E5}" name="Ban Rate69" dataDxfId="167"/>
    <tableColumn id="72" xr3:uid="{FCE78846-E531-43CD-8567-7A1D9B1360DD}" name="Priority710" dataDxfId="166"/>
    <tableColumn id="301" xr3:uid="{DC41DEBF-B88A-4678-9974-E18C69CC5418}" name="Potential811" dataDxfId="165"/>
    <tableColumn id="73" xr3:uid="{F6676A29-A739-4391-866A-E60B2DDE239A}" name="Pick-win rate28343" dataDxfId="164"/>
    <tableColumn id="74" xr3:uid="{B6938B30-7A6E-46A5-A258-B1BB07009568}" name="Respect ban29354"/>
    <tableColumn id="75" xr3:uid="{D45A180A-C7B9-43B6-B797-661D6AD773D7}" name="Ban Rate30365" dataDxfId="163"/>
    <tableColumn id="76" xr3:uid="{22AB1F2D-B923-497C-A52A-307295C4EECA}" name="Priority31376" dataDxfId="162"/>
    <tableColumn id="302" xr3:uid="{0C1A43EC-C065-4FE3-BD0F-5A743B5FDD2E}" name="Potential32387" dataDxfId="161"/>
    <tableColumn id="77" xr3:uid="{944BE117-432A-4B59-B78D-1AAE6EF2EF83}" name="Pick-win rate48" dataDxfId="160"/>
    <tableColumn id="78" xr3:uid="{01457133-3630-4093-AF6E-BB95354FC1B7}" name="Respect ban59"/>
    <tableColumn id="79" xr3:uid="{AB6387CF-12F4-4C42-8F23-2CA388C877BF}" name="Ban Rate70" dataDxfId="159"/>
    <tableColumn id="80" xr3:uid="{9FAB530A-1187-4C8A-B9CB-BE4AE51E18C2}" name="Priority711" dataDxfId="158"/>
    <tableColumn id="303" xr3:uid="{493BA185-6DBF-4BA2-85F7-6298755BA497}" name="Potential812" dataDxfId="157"/>
    <tableColumn id="81" xr3:uid="{238273F4-476A-435B-AA5B-853F216F774E}" name="Pick-win rate28344" dataDxfId="156"/>
    <tableColumn id="82" xr3:uid="{585628FF-CEA9-4B90-B234-1EB63C2B592D}" name="Respect ban29355"/>
    <tableColumn id="83" xr3:uid="{8BEDE692-E292-4AB5-A381-1EE2E57BA3E2}" name="Ban Rate30366" dataDxfId="155"/>
    <tableColumn id="84" xr3:uid="{2184672E-5753-4184-907D-378D24752D5B}" name="Priority31377" dataDxfId="154"/>
    <tableColumn id="304" xr3:uid="{DCEF1A91-A125-46BE-93FC-0A86929063EF}" name="Potential32388" dataDxfId="153"/>
    <tableColumn id="85" xr3:uid="{2EC96CAF-701D-4B8A-838A-C85A9C8AAD3D}" name="Pick-win rate49" dataDxfId="152"/>
    <tableColumn id="86" xr3:uid="{7A71DD00-7721-4B86-8D2F-C06562605ED9}" name="Respect ban60"/>
    <tableColumn id="87" xr3:uid="{3FD6EE28-38A4-4007-9EAF-D85DCC305F68}" name="Ban Rate71" dataDxfId="151"/>
    <tableColumn id="88" xr3:uid="{56BFBAAD-88C7-43C3-81BD-BD15F2788D29}" name="Priority712" dataDxfId="150"/>
    <tableColumn id="305" xr3:uid="{F7211815-89F6-4A94-BD0F-B9453547C6D4}" name="Potential813" dataDxfId="149"/>
    <tableColumn id="89" xr3:uid="{EB9809B6-D0ED-4026-BD97-A1C609876287}" name="Pick-win rate28345" dataDxfId="148"/>
    <tableColumn id="90" xr3:uid="{A5E373CB-8CFE-4657-9426-A2C18E4C6DA3}" name="Respect ban29356"/>
    <tableColumn id="91" xr3:uid="{BE00E6BD-25CB-4573-A887-0E27E952FA5E}" name="Ban Rate30367" dataDxfId="147"/>
    <tableColumn id="92" xr3:uid="{B39DB8A8-69D4-487F-87F6-E54908709AB7}" name="Priority31378" dataDxfId="146"/>
    <tableColumn id="306" xr3:uid="{8E370D6A-F49D-46FA-A506-7A8253F7E7A4}" name="Potential32389" dataDxfId="145"/>
    <tableColumn id="93" xr3:uid="{5AA313CC-1C50-46BE-9E7C-0D55F0BC72B2}" name="Pick-win rate50" dataDxfId="144"/>
    <tableColumn id="94" xr3:uid="{5FF0CB19-C764-4255-B8EF-7A97D70323D7}" name="Respect ban61"/>
    <tableColumn id="95" xr3:uid="{15AB3349-3A68-4437-B079-26E25CFD45C8}" name="Ban Rate72" dataDxfId="143"/>
    <tableColumn id="96" xr3:uid="{3A12EA64-E5E9-4D1F-8512-9895A4DC1279}" name="Priority713" dataDxfId="142"/>
    <tableColumn id="307" xr3:uid="{10F9E4D8-5332-415E-B6C0-CCECA8D1E479}" name="Potential814" dataDxfId="141"/>
    <tableColumn id="97" xr3:uid="{BA177B2A-722D-4B2A-8099-BD02E6E4E8D2}" name="WR92" dataDxfId="140"/>
    <tableColumn id="98" xr3:uid="{78780D59-5FEB-4D9C-A426-9D66AB488E39}" name="Pick-win rate283422"/>
    <tableColumn id="99" xr3:uid="{66F8E09D-32AA-477C-8781-22CB2F6F74A9}" name="Respect ban293533"/>
    <tableColumn id="100" xr3:uid="{54E7A975-B9EE-4F80-B386-190603E5075C}" name="Ban Rate303644" dataDxfId="139"/>
    <tableColumn id="101" xr3:uid="{B1186C4A-7C1D-449F-9229-D90E25E0611B}" name="Priority313755" dataDxfId="138"/>
    <tableColumn id="308" xr3:uid="{F881CD6A-FED8-4E2A-A4E9-037C6AEEBE05}" name="Potential323866" dataDxfId="137"/>
    <tableColumn id="102" xr3:uid="{409ED5AA-501C-4CF7-8329-D149245404C7}" name="Pick-win rate477"/>
    <tableColumn id="103" xr3:uid="{69CF1029-C2BB-4274-87DA-58A3763D8B15}" name="Respect ban588"/>
    <tableColumn id="104" xr3:uid="{3C9D41D8-C66E-4DBB-BFCE-9B1B420C2DCA}" name="Ban Rate699" dataDxfId="136"/>
    <tableColumn id="105" xr3:uid="{721CADBF-176E-4CA0-AE45-887A6D6CD567}" name="Priority71010" dataDxfId="135"/>
    <tableColumn id="309" xr3:uid="{F876804F-0F8B-4E17-A60D-C92E3E53DD03}" name="Potential81111" dataDxfId="134"/>
    <tableColumn id="106" xr3:uid="{E7E38359-D709-4429-8510-7F404ABD97E9}" name="Pick-win rate2834312"/>
    <tableColumn id="107" xr3:uid="{DAB648D9-0F81-4A85-A1C7-9404A4906D28}" name="Respect ban2935413"/>
    <tableColumn id="108" xr3:uid="{FF0B3619-5397-40F0-95B2-1B9F690A8F72}" name="Ban Rate3036514" dataDxfId="133"/>
    <tableColumn id="109" xr3:uid="{F328A4A8-31F5-4F4A-89A1-026078862839}" name="Priority3137615" dataDxfId="132"/>
    <tableColumn id="310" xr3:uid="{1B553384-753C-41E4-9146-2B41243FF71E}" name="Potential3238716" dataDxfId="131"/>
    <tableColumn id="110" xr3:uid="{C429AFCF-D809-4CB0-A7C4-B701A5018969}" name="Pick-win rate4817"/>
    <tableColumn id="111" xr3:uid="{7AD28D9A-F8AC-4B2B-A0B9-573831DE3207}" name="Respect ban5918"/>
    <tableColumn id="112" xr3:uid="{8993F599-1904-4779-A7B4-7879264D8C51}" name="Ban Rate7019" dataDxfId="130"/>
    <tableColumn id="113" xr3:uid="{3690E242-5FD3-483F-9EA0-3B991DF1DD45}" name="Priority71120" dataDxfId="129"/>
    <tableColumn id="311" xr3:uid="{D268623A-6715-4E83-8947-99247F31BD40}" name="Potential81221" dataDxfId="128"/>
    <tableColumn id="114" xr3:uid="{42299973-4F22-452F-8B13-4433A2859E42}" name="Pick-win rate2834422"/>
    <tableColumn id="115" xr3:uid="{BA4C4EC1-293F-45DB-BD6E-9C2F368B506F}" name="Respect ban2935523"/>
    <tableColumn id="116" xr3:uid="{A82FED70-8380-4D3C-A0EB-96015E093B44}" name="Ban Rate3036624" dataDxfId="127"/>
    <tableColumn id="117" xr3:uid="{498EDDED-E7E1-43CC-A004-159BA538811F}" name="Priority3137725" dataDxfId="126"/>
    <tableColumn id="312" xr3:uid="{D244739A-197F-45E9-ADBE-FD230AF3F1F1}" name="Potential3238826" dataDxfId="125"/>
    <tableColumn id="118" xr3:uid="{F51E0B00-FE69-4D35-AED0-A98622175981}" name="Pick-win rate4927"/>
    <tableColumn id="119" xr3:uid="{08597DD6-CC4B-49FE-8C19-6C3FBFCD3245}" name="Respect ban6028"/>
    <tableColumn id="120" xr3:uid="{FB7D4C48-AC8D-490E-8361-B69A8EF96253}" name="Ban Rate7129" dataDxfId="124"/>
    <tableColumn id="121" xr3:uid="{596D2142-8547-4CF6-B77D-AFACF5ABB7BF}" name="Priority71230" dataDxfId="123"/>
    <tableColumn id="313" xr3:uid="{1CCA7818-A45D-4E00-AA50-DC99FE88AEEB}" name="Potential81331" dataDxfId="122"/>
    <tableColumn id="122" xr3:uid="{75927F3A-5A2B-4872-9C6D-6F8A6B724F4E}" name="Pick-win rate2834532"/>
    <tableColumn id="123" xr3:uid="{216DAEE9-02E1-45F1-AFC1-D1FB6892EEC3}" name="Respect ban2935633"/>
    <tableColumn id="124" xr3:uid="{DB0F1882-9B1B-4BF7-AA8A-C107FB13D2BF}" name="Ban Rate3036734" dataDxfId="121"/>
    <tableColumn id="125" xr3:uid="{02930450-3B6F-43D3-8784-2F6904311221}" name="Priority3137835" dataDxfId="120"/>
    <tableColumn id="314" xr3:uid="{C69EC1F4-A9EA-4199-9F4E-0C98DB38AD9F}" name="Potential3238936" dataDxfId="119"/>
    <tableColumn id="126" xr3:uid="{A714B129-48C7-4A87-8179-20E0E8BBDAD0}" name="Pick-win rate5037"/>
    <tableColumn id="127" xr3:uid="{78060078-2AF9-4EEB-B6FD-0EFE9B7E0311}" name="Respect ban6138"/>
    <tableColumn id="128" xr3:uid="{7AA0050E-2746-4EB7-9387-D42435BB3E59}" name="Ban Rate7239" dataDxfId="118"/>
    <tableColumn id="129" xr3:uid="{96908E74-EE51-4CCE-A727-0EDFA97C5E7F}" name="Priority71340" dataDxfId="117"/>
    <tableColumn id="315" xr3:uid="{AD9680B9-16F0-4464-B2A9-52B0E73BC75B}" name="Potential81441" dataDxfId="116"/>
    <tableColumn id="130" xr3:uid="{A4F44FCF-DED3-40EC-A38D-8BFD2BC6BF48}" name="Pick-win rate283423"/>
    <tableColumn id="131" xr3:uid="{CC529DD1-2164-4C08-92FF-3B9C3EDF4864}" name="Respect ban293534"/>
    <tableColumn id="132" xr3:uid="{6CC77FF5-0CBB-4D99-BECA-D9BD1AD0427B}" name="Ban Rate303645" dataDxfId="115"/>
    <tableColumn id="133" xr3:uid="{8B437F78-AD6D-40FA-9E47-4A0810E17F73}" name="Priority313756" dataDxfId="114"/>
    <tableColumn id="316" xr3:uid="{1B6C1D82-8A74-48F3-85D0-4494E326480B}" name="Potential323867" dataDxfId="113"/>
    <tableColumn id="134" xr3:uid="{8D359709-483C-450E-A3F7-FB3922F0647E}" name="Pick-win rate478"/>
    <tableColumn id="135" xr3:uid="{4A877069-5BC4-4A6B-9646-16B4125BC48B}" name="Respect ban589"/>
    <tableColumn id="136" xr3:uid="{6FF54098-BEEC-41C6-9715-2A4415A089A2}" name="Ban Rate700" dataDxfId="112"/>
    <tableColumn id="137" xr3:uid="{5FAD3ABE-EB23-41D4-AD3E-F590BABC4E9F}" name="Priority71011" dataDxfId="111"/>
    <tableColumn id="317" xr3:uid="{BD940463-0954-48B2-B190-91DA0AFACB8B}" name="Potential81112" dataDxfId="110"/>
    <tableColumn id="138" xr3:uid="{A43BD981-B3D1-4636-BCBB-39B87AE16086}" name="WR133" dataDxfId="109" dataCellStyle="Percent"/>
    <tableColumn id="139" xr3:uid="{E9B5E9C4-D5DD-444F-A748-411BE31D4215}" name="Pick-win rate2834232"/>
    <tableColumn id="140" xr3:uid="{5B94F0AB-BAF4-4ECC-A3AE-46EFF0F84ADA}" name="Respect ban2935343"/>
    <tableColumn id="141" xr3:uid="{009333EC-A8CA-43F1-8A1D-DA5C214A6E6D}" name="Ban Rate3036454" dataDxfId="108"/>
    <tableColumn id="142" xr3:uid="{836C61E8-E38B-4AC7-9780-B31EA7547F8D}" name="Priority3137565" dataDxfId="107"/>
    <tableColumn id="318" xr3:uid="{ECA5069F-942E-4963-BEC1-D83AE994CA2E}" name="Potential3238676" dataDxfId="106"/>
    <tableColumn id="143" xr3:uid="{AD07360E-74F6-426E-A618-7295E9855E88}" name="Pick-win rate4787"/>
    <tableColumn id="144" xr3:uid="{EA403CFB-1A8D-4E22-A9BB-C502E8DC9BF3}" name="Respect ban5898"/>
    <tableColumn id="145" xr3:uid="{42E64AA1-58A1-47D4-B4CF-EAAA41398136}" name="Ban Rate7009" dataDxfId="105"/>
    <tableColumn id="146" xr3:uid="{6039A3AF-C48F-438B-8933-E1422F6E98F5}" name="Priority7101110" dataDxfId="104"/>
    <tableColumn id="319" xr3:uid="{6BA1C863-152F-4157-B0AE-B1ADFB7E0D40}" name="Potential8111211" dataDxfId="103"/>
    <tableColumn id="147" xr3:uid="{ACC272A6-0685-47F0-BB65-EA8FC44E3ABC}" name="Pick-win rate2834233"/>
    <tableColumn id="148" xr3:uid="{CD62FC39-FF32-43EA-85B0-79DA6A8433F7}" name="Respect ban2935344"/>
    <tableColumn id="149" xr3:uid="{55DBBF2F-71F9-4AE9-A161-1093966E09DD}" name="Ban Rate3036455" dataDxfId="102"/>
    <tableColumn id="150" xr3:uid="{27374804-F98E-4A81-A2E2-C552297F7FC4}" name="Priority3137566" dataDxfId="101"/>
    <tableColumn id="320" xr3:uid="{6267A147-C2A9-4105-84C7-A04745287CBB}" name="Potential3238677" dataDxfId="100"/>
    <tableColumn id="151" xr3:uid="{2F604FAE-F67A-4119-AE79-24744D5396D7}" name="Pick-win rate4788"/>
    <tableColumn id="152" xr3:uid="{C7C1E6A8-18D9-4C9F-ACD8-BC40805F2F0F}" name="Respect ban5899"/>
    <tableColumn id="153" xr3:uid="{F81E32DA-61EB-47F8-90DB-0046CA2EC46F}" name="Ban Rate7010" dataDxfId="99"/>
    <tableColumn id="154" xr3:uid="{E2FC55E8-5422-4720-AAE1-E6FCE23EC7E0}" name="Priority7101111" dataDxfId="98"/>
    <tableColumn id="321" xr3:uid="{722C246A-8A75-4CFE-B106-24744727DB95}" name="Potential8111212" dataDxfId="97"/>
    <tableColumn id="155" xr3:uid="{61CF2297-5FBA-49B3-A83D-0ACDE0153657}" name="Pick-win rate2834234"/>
    <tableColumn id="156" xr3:uid="{0AC4C52B-8B83-43FD-B1DB-EE3C4CD25EBB}" name="Respect ban2935345"/>
    <tableColumn id="157" xr3:uid="{EE310303-A92D-4726-A88C-111E069ED4F5}" name="Ban Rate3036456" dataDxfId="96"/>
    <tableColumn id="158" xr3:uid="{E4D13B23-EBAC-4887-8D59-C63D210BF03B}" name="Priority3137567" dataDxfId="95"/>
    <tableColumn id="322" xr3:uid="{E1644BDD-C2D2-40F2-9CC3-1E3A9952BE70}" name="Potential3238678" dataDxfId="94"/>
    <tableColumn id="159" xr3:uid="{1F4C4837-BCAD-4CE7-9B0C-1C48D481E32B}" name="Pick-win rate4789"/>
    <tableColumn id="160" xr3:uid="{1B6F07A4-E542-4111-A48E-86B2C78AF735}" name="Respect ban5900"/>
    <tableColumn id="161" xr3:uid="{C94D6E5E-1FC4-4AFC-AE16-E7B4E281861D}" name="Ban Rate7011" dataDxfId="93"/>
    <tableColumn id="162" xr3:uid="{62AAA1FF-D0B2-4F88-8E3F-CA340FCA87E8}" name="Priority7101112" dataDxfId="92"/>
    <tableColumn id="323" xr3:uid="{B6DE967C-F43E-477A-8590-B26276634340}" name="Potential8111213" dataDxfId="91"/>
    <tableColumn id="163" xr3:uid="{7F7B67AC-2337-43A5-AECA-B8C0731C3BF1}" name="WR158" dataDxfId="90"/>
    <tableColumn id="164" xr3:uid="{AF454471-13AA-442E-80AB-92A988037A63}" name="Pick-win rate28342342"/>
    <tableColumn id="165" xr3:uid="{69BDADCE-F921-48C6-93DB-88E309DA1484}" name="Respect ban29353453"/>
    <tableColumn id="166" xr3:uid="{E2FDDFD0-D6C9-482A-8CDE-9E208BBC7D3B}" name="Ban Rate30364564" dataDxfId="89"/>
    <tableColumn id="167" xr3:uid="{23673F94-FE56-4F3F-9191-29DD08F80999}" name="Priority31375675" dataDxfId="88"/>
    <tableColumn id="324" xr3:uid="{151AD165-5B80-43EF-B0D0-CB5142C7E3ED}" name="Potential32386786" dataDxfId="87"/>
    <tableColumn id="168" xr3:uid="{EB2CFD61-F17F-473E-95D8-E8A4A81887B8}" name="Pick-win rate47897"/>
    <tableColumn id="169" xr3:uid="{4E3A14AE-9EF1-4D09-8B85-0B907BF9FD08}" name="Respect ban59008"/>
    <tableColumn id="170" xr3:uid="{ABF976E5-C77D-4A4D-9BA4-FDEC3D988946}" name="Ban Rate70119" dataDxfId="86"/>
    <tableColumn id="171" xr3:uid="{6D6EAFFC-8EA5-43B3-8027-E56BD71E78FD}" name="Priority710111210" dataDxfId="85"/>
    <tableColumn id="325" xr3:uid="{966F8311-BB39-4857-82A6-67CDE9DE6890}" name="Potential811121311" dataDxfId="84"/>
    <tableColumn id="172" xr3:uid="{27F9B9F0-27FC-42F8-8C13-6824EFEA46DD}" name="Pick-win rate28342343"/>
    <tableColumn id="173" xr3:uid="{BFF2B63B-D0CA-4EA0-BC93-CFD72C3DED11}" name="Respect ban29353454"/>
    <tableColumn id="174" xr3:uid="{D5AFC503-CA7C-4D3F-B2B8-AE185553571B}" name="Ban Rate30364565" dataDxfId="83"/>
    <tableColumn id="175" xr3:uid="{97ED6670-1D66-450B-B185-786027EAA2E7}" name="Priority31375676" dataDxfId="82"/>
    <tableColumn id="326" xr3:uid="{E0515BD2-3E36-4F88-BD18-5DE98FE7F7A4}" name="Potential32386787" dataDxfId="81"/>
    <tableColumn id="176" xr3:uid="{E6D5EDC8-506A-4C7A-88B4-1198E6ED8119}" name="Pick-win rate47898"/>
    <tableColumn id="177" xr3:uid="{16B66CD0-F1B2-43E0-9FF2-4325D3C3BF51}" name="Respect ban59009"/>
    <tableColumn id="178" xr3:uid="{70377126-04DB-4B46-8C83-CED352944FDE}" name="Ban Rate70120" dataDxfId="80"/>
    <tableColumn id="179" xr3:uid="{27154F9F-8C6C-48F0-8A78-F4CEA76DCE6D}" name="Priority710111211" dataDxfId="79"/>
    <tableColumn id="327" xr3:uid="{1316D203-E04C-4A55-8514-00913367BBE9}" name="Potential811121312" dataDxfId="78"/>
    <tableColumn id="180" xr3:uid="{DF54472E-A0BC-47ED-84BF-99C6046BF038}" name="Pick-win rate28342344"/>
    <tableColumn id="181" xr3:uid="{000D7CE6-7C7E-4146-B5CC-EB307310DEE1}" name="Respect ban29353455"/>
    <tableColumn id="182" xr3:uid="{32F12591-3E8C-49A8-BC53-E2265C9FA79B}" name="Ban Rate30364566" dataDxfId="77"/>
    <tableColumn id="183" xr3:uid="{2D69F9E6-13AC-4D5A-8B3C-0F97E4B6E8FA}" name="Priority31375677" dataDxfId="76"/>
    <tableColumn id="328" xr3:uid="{8FF31C01-7E1D-4EC6-AC6F-AB2A9E49FE77}" name="Potential32386788" dataDxfId="75"/>
    <tableColumn id="184" xr3:uid="{F914403C-647B-45FD-9B27-2934E9D42F30}" name="Pick-win rate47899"/>
    <tableColumn id="185" xr3:uid="{A18F9237-B2E5-4666-9B03-08A6D84DD4FE}" name="Respect ban59010"/>
    <tableColumn id="186" xr3:uid="{6088C6B5-AF84-48A0-87C7-C5AEAB49CAFE}" name="Ban Rate70121" dataDxfId="74"/>
    <tableColumn id="187" xr3:uid="{1357E994-B1E9-4CAD-BE94-01AE4BFA9621}" name="Priority710111212" dataDxfId="73"/>
    <tableColumn id="329" xr3:uid="{FAA4F4B5-9706-42C6-B0FA-FA1B0E49D4EA}" name="Potential811121313" dataDxfId="72"/>
    <tableColumn id="188" xr3:uid="{7BB73F09-53B3-4F79-85E0-4CBE4D8268C4}" name="Pick-win rate28342345"/>
    <tableColumn id="189" xr3:uid="{E9063061-5C9D-4F99-ABDE-1CD3A4F92DFE}" name="Respect ban29353456"/>
    <tableColumn id="190" xr3:uid="{9472E270-9C5C-4171-8770-6D0E0F893FDB}" name="Ban Rate30364567" dataDxfId="71"/>
    <tableColumn id="191" xr3:uid="{56A71469-1DBD-402B-9E9C-33A4016D6568}" name="Priority31375678" dataDxfId="70"/>
    <tableColumn id="330" xr3:uid="{29F9C128-6F82-4C04-A480-2609533071EC}" name="Potential32386789" dataDxfId="69"/>
    <tableColumn id="192" xr3:uid="{6F56D8F7-460B-4C37-9CEC-37BAEDD8FF0B}" name="WR187" dataDxfId="68"/>
    <tableColumn id="193" xr3:uid="{9B2D659B-EBDE-4264-81AE-63EAD1CAA8BD}" name="Pick-win rate478992"/>
    <tableColumn id="194" xr3:uid="{9AF2FBF9-62A6-438A-91E3-314C2A6A9CFA}" name="Respect ban590103"/>
    <tableColumn id="195" xr3:uid="{B7DF0E41-C4E7-4467-B5A9-0C9E247613DB}" name="Ban Rate701214" dataDxfId="67"/>
    <tableColumn id="196" xr3:uid="{3F4E8BF9-198E-47D1-8217-B339BB9C98AE}" name="Priority7101112125" dataDxfId="66"/>
    <tableColumn id="332" xr3:uid="{772C6EA2-7591-405E-B580-1BF8B21CE969}" name="Potential8111213136" dataDxfId="65"/>
    <tableColumn id="197" xr3:uid="{5615E31D-37F5-433E-B2C9-09AFF9216DB1}" name="Pick-win rate283423457"/>
    <tableColumn id="198" xr3:uid="{6F3F5863-0294-44FD-B5CB-DD1C89DD8301}" name="Respect ban293534568"/>
    <tableColumn id="199" xr3:uid="{57EF2F1E-6BC7-40EF-A08A-6627EA4F0CF8}" name="Ban Rate303645679" dataDxfId="64"/>
    <tableColumn id="200" xr3:uid="{D6927ACE-22DE-45DE-ACAC-AD7B5329000F}" name="Priority3137567810" dataDxfId="63"/>
    <tableColumn id="333" xr3:uid="{9FB2F659-82F3-44EC-B53D-A8EF5014E074}" name="Potential3238678911" dataDxfId="62"/>
    <tableColumn id="201" xr3:uid="{05CEBFED-2C8A-477C-BC05-4A9F75767537}" name="Pick-win rate478993"/>
    <tableColumn id="202" xr3:uid="{A2CDB9D6-C1AA-4D42-8D7C-AA08DC745E37}" name="Respect ban590104"/>
    <tableColumn id="203" xr3:uid="{80721BE2-A263-4E03-B7F4-85463EEAB5A6}" name="Ban Rate701215" dataDxfId="61"/>
    <tableColumn id="204" xr3:uid="{AB2D7DED-B67D-4E94-861F-62A1A4B6A641}" name="Priority71011121252" dataDxfId="60"/>
    <tableColumn id="334" xr3:uid="{2F618CA1-029D-4DF5-98E5-E9B0358FDB45}" name="Potential81112131363" dataDxfId="59"/>
    <tableColumn id="205" xr3:uid="{61475134-96CB-46BA-B3CF-C0E5EAE66903}" name="Pick-win rate283423458"/>
    <tableColumn id="206" xr3:uid="{9DBCD153-9FBD-4553-8C7E-192A30E2B668}" name="Respect ban293534569"/>
    <tableColumn id="207" xr3:uid="{FA94BCDF-B1A8-49B7-9C1C-85A585E5B6E1}" name="Ban Rate303645680" dataDxfId="58"/>
    <tableColumn id="208" xr3:uid="{3940F543-AB8B-4A65-A372-B818E9FEE6F2}" name="Priority3137567811" dataDxfId="57"/>
    <tableColumn id="335" xr3:uid="{9DA10AEA-207E-4088-A9B0-7EEEDC970E98}" name="Potential3238678912" dataDxfId="56"/>
    <tableColumn id="209" xr3:uid="{E5D4C5C8-81B8-492F-A0C2-4A9441ADA4F4}" name="Pick-win rate478994"/>
    <tableColumn id="210" xr3:uid="{B1DA80AF-E14E-4A25-98BD-029CEEDFBB05}" name="Respect ban590105"/>
    <tableColumn id="211" xr3:uid="{FCFE356A-3FF6-495F-B0F2-6633757F19BA}" name="Ban Rate701216" dataDxfId="55"/>
    <tableColumn id="212" xr3:uid="{880395FB-515A-4E62-AAD3-829837A5F7C5}" name="Priority71011121254" dataDxfId="54"/>
    <tableColumn id="336" xr3:uid="{C42CB7DF-ED89-4622-ACDA-CD0C8A90C94A}" name="Potential32386789122" dataDxfId="53"/>
    <tableColumn id="213" xr3:uid="{19281854-3203-48B2-8C82-2E90D64D491B}" name="Pick-win rate4789943"/>
    <tableColumn id="214" xr3:uid="{0B3D4E44-0FDB-4DD2-BC28-E2DBD5F92B9B}" name="Respect ban5901054"/>
    <tableColumn id="215" xr3:uid="{6097C6E5-7496-4C88-95FF-F858D53FFED0}" name="Ban Rate7012165" dataDxfId="52"/>
    <tableColumn id="216" xr3:uid="{23E26A7E-E43F-46CF-B5C6-A052FB2F5C1B}" name="Priority710111212526" dataDxfId="51"/>
    <tableColumn id="337" xr3:uid="{DBF8B912-3811-42AF-BE0A-038185B1E672}" name="Potential811121313637" dataDxfId="50"/>
    <tableColumn id="217" xr3:uid="{88E4492E-DC22-41A5-ADB8-473CBFFA8E72}" name="WR212" dataDxfId="49"/>
    <tableColumn id="218" xr3:uid="{83A18109-9CEA-4828-8060-887684A23208}" name="Pick-win rate4789922"/>
    <tableColumn id="219" xr3:uid="{90426521-BBE5-4AD5-A619-AF4F065E5A14}" name="Respect ban5901033"/>
    <tableColumn id="220" xr3:uid="{282F88FD-AAE9-465A-A3EE-F46547C382D5}" name="Ban Rate7012144" dataDxfId="48"/>
    <tableColumn id="221" xr3:uid="{5A6B953C-F418-47A2-B7C3-9520948DBA41}" name="Priority71011121255" dataDxfId="47"/>
    <tableColumn id="338" xr3:uid="{E22DC65C-1AD9-4C08-A1B1-A573282C5159}" name="Potential81112131366" dataDxfId="46"/>
    <tableColumn id="222" xr3:uid="{D8A9BA12-C5AA-4F53-AB1C-76D811D5673A}" name="Pick-win rate2834234577"/>
    <tableColumn id="223" xr3:uid="{8491E867-A301-4556-9168-EDEB1FEACB1F}" name="Respect ban2935345688"/>
    <tableColumn id="224" xr3:uid="{038F7411-8B62-4119-B11B-0C6B74128205}" name="Ban Rate3036456799" dataDxfId="45"/>
    <tableColumn id="225" xr3:uid="{7CE4BC8E-B46F-4A77-A935-8CAC26395236}" name="Priority313756781010" dataDxfId="44"/>
    <tableColumn id="339" xr3:uid="{F75F6CA5-6ABF-42C5-B370-978C9D9C220C}" name="Potential323867891111" dataDxfId="43"/>
    <tableColumn id="226" xr3:uid="{DBFE27BF-8C59-4774-9E15-2BFE89AB8D00}" name="Pick-win rate47899312"/>
    <tableColumn id="227" xr3:uid="{B5B6C780-7BFE-49CF-B29A-F6F711191633}" name="Respect ban59010413"/>
    <tableColumn id="228" xr3:uid="{DE71159B-C8B6-402A-838C-2B7BF405E456}" name="Ban Rate70121514" dataDxfId="42"/>
    <tableColumn id="229" xr3:uid="{53B54F40-8AD9-40AD-9A0D-3D37603FAA61}" name="Priority7101112125215" dataDxfId="41"/>
    <tableColumn id="340" xr3:uid="{8A1676E1-9E90-40EB-8ADE-2B5A9BF17317}" name="Potential8111213136316" dataDxfId="40"/>
    <tableColumn id="230" xr3:uid="{FEEE0852-1CB9-46D6-82D7-93C238657FAA}" name="Pick-win rate28342345817"/>
    <tableColumn id="231" xr3:uid="{72D6A50B-3AEA-41DB-A6A7-0467EF4F708C}" name="Respect ban29353456918"/>
    <tableColumn id="232" xr3:uid="{81420384-F030-499E-9C80-42FAFD6CF8D7}" name="Ban Rate30364568019" dataDxfId="39"/>
    <tableColumn id="233" xr3:uid="{45BC15FE-6CD1-4B4C-A78D-9E39DF8CB402}" name="Priority313756781120" dataDxfId="38"/>
    <tableColumn id="341" xr3:uid="{ECF53F4C-5DEA-417B-8090-B4BBAF9B2B5F}" name="Potential323867891221" dataDxfId="37"/>
    <tableColumn id="234" xr3:uid="{CCF32FE6-F054-4215-838D-96CC98A741B5}" name="Pick-win rate47899422"/>
    <tableColumn id="235" xr3:uid="{BB0B06E2-6815-49FE-8C9D-A755D7AC4ED0}" name="Respect ban59010523"/>
    <tableColumn id="236" xr3:uid="{34200C91-61A4-404E-9A5E-BBC77A82050A}" name="Ban Rate70121624" dataDxfId="36"/>
    <tableColumn id="237" xr3:uid="{5D35C72F-1D6A-4256-9413-44925921918A}" name="Priority7101112125425" dataDxfId="35"/>
    <tableColumn id="290" xr3:uid="{4E64FD63-0F34-4076-BE0B-D3C339F0D20E}" name="Potential8111213136526" dataDxfId="34">
      <calculatedColumnFormula>(Table4[[#This Row],[Pick-win rate47899422]]*Table4[[#This Row],[WR212]]+(Table4[[#This Row],[Respect ban59010523]]*Table4[[#This Row],[Ban Rate70121624]]))*Table4[[#This Row],[Priority7101112125425]]</calculatedColumnFormula>
    </tableColumn>
    <tableColumn id="342" xr3:uid="{F26654CE-FB75-4EDF-8433-C3CE45926E88}" name="Pick-win rate28342345927"/>
    <tableColumn id="238" xr3:uid="{3CC9B418-331C-4FCD-AAC3-DF4CF69CBA92}" name="Respect ban29353457028"/>
    <tableColumn id="239" xr3:uid="{57690BA5-D95E-4E9F-BFA2-AAE4DA366D19}" name="Ban Rate30364568129"/>
    <tableColumn id="240" xr3:uid="{6E32DF24-D6C5-4FCB-A873-995FF96284CD}" name="Priority313756781230" dataDxfId="33"/>
    <tableColumn id="241" xr3:uid="{A78E194A-232B-4076-93A7-9C19CC05A9E3}" name="Potential323867891331" dataDxfId="32"/>
    <tableColumn id="343" xr3:uid="{C456CC4A-EC5E-4BCC-A5DA-5E489B38EE98}" name="Rate237" dataDxfId="31"/>
    <tableColumn id="242" xr3:uid="{5A948D55-959E-429B-BD62-48DB98DFF453}" name="Pick-win rate237"/>
    <tableColumn id="243" xr3:uid="{EA6B337C-7387-4501-A0BB-C4E2DE2355FE}" name="Respect ban238"/>
    <tableColumn id="244" xr3:uid="{B71D1E18-1D95-42DC-9FAF-2D1162C2A29C}" name="Ban Rate239" dataDxfId="30"/>
    <tableColumn id="245" xr3:uid="{3174E8FA-C5A2-4D9C-8C59-F4970EF57109}" name="Rate240" dataDxfId="29"/>
    <tableColumn id="344" xr3:uid="{42D5A79C-5D28-41F0-A8F7-1B226DF27AF5}" name="Rate241" dataDxfId="28"/>
    <tableColumn id="246" xr3:uid="{02470EE6-9A5F-4724-9038-68DAF143F104}" name="Pick-win rate241"/>
    <tableColumn id="247" xr3:uid="{87A11D38-5983-4077-8AC4-22298C14F7E8}" name="Respect ban242"/>
    <tableColumn id="248" xr3:uid="{E188CF99-0806-4A07-9749-53621443364B}" name="Ban Rate243" dataDxfId="27"/>
    <tableColumn id="249" xr3:uid="{2C10227B-FE1D-4677-8203-79AFB2D200CD}" name="Rate244" dataDxfId="26"/>
    <tableColumn id="345" xr3:uid="{705781BA-B112-4BD1-87D6-982AF1ED3A41}" name="Rate245" dataDxfId="25"/>
    <tableColumn id="250" xr3:uid="{7D8B50DB-5C9C-4F43-9262-AF60A9760364}" name="WR245" dataDxfId="24"/>
    <tableColumn id="251" xr3:uid="{B48E5438-56E4-4CEF-B364-AEB15B9C2ADE}" name="Pick-win rate4789923"/>
    <tableColumn id="252" xr3:uid="{4F6B22BC-97C6-4E27-AE24-80528E15119A}" name="Respect ban5901034"/>
    <tableColumn id="253" xr3:uid="{A924DDDF-BB70-4CD1-92AA-FD241ACC7E14}" name="Ban Rate7012145" dataDxfId="23"/>
    <tableColumn id="254" xr3:uid="{839EC0BE-49C1-4F29-BC55-89052AB180DC}" name="Priority71011121256" dataDxfId="22"/>
    <tableColumn id="346" xr3:uid="{37EE28FC-474C-4DA7-802A-784C52E3FC8E}" name="Potential81112131367" dataDxfId="21"/>
    <tableColumn id="255" xr3:uid="{621A1631-B387-4C87-8E0F-C1C3DC8754D4}" name="Pick-win rate2834234578"/>
    <tableColumn id="256" xr3:uid="{95A2CAE1-A5DE-4CFA-9D14-5D76DA18B9B3}" name="Respect ban2935345689"/>
    <tableColumn id="257" xr3:uid="{24172DF8-6A47-4498-8644-9999C2B91D86}" name="Ban Rate30364567910" dataDxfId="20"/>
    <tableColumn id="258" xr3:uid="{C0A13C5D-0279-4FFB-A645-73A75AD0D884}" name="Priority313756781011" dataDxfId="19"/>
    <tableColumn id="347" xr3:uid="{3ACE5EE3-52C6-487B-B5AA-58131297549D}" name="Potential323867891112" dataDxfId="18"/>
    <tableColumn id="259" xr3:uid="{4DADC165-2D96-423D-92BB-F51D05BD3CF7}" name="Pick-win rate47899313"/>
    <tableColumn id="260" xr3:uid="{75B16BCF-ACAB-43B8-AD37-E26A5223FBE6}" name="Respect ban59010414"/>
    <tableColumn id="261" xr3:uid="{C7771D65-8136-43AC-8DC8-1CEB614F0343}" name="Ban Rate70121515" dataDxfId="17"/>
    <tableColumn id="262" xr3:uid="{F864E6B1-410E-4042-8B99-82CA5EF7D487}" name="Priority7101112125216" dataDxfId="16"/>
    <tableColumn id="348" xr3:uid="{1309BDD7-2032-486A-8D95-637B2576ACB4}" name="Potential8111213136317" dataDxfId="15"/>
    <tableColumn id="263" xr3:uid="{60A1D916-1838-477B-8762-145616030EF8}" name="Pick-win rate28342345818"/>
    <tableColumn id="264" xr3:uid="{CA63F865-CDBF-4FA9-9FC7-86CB5D320759}" name="Respect ban29353456919"/>
    <tableColumn id="265" xr3:uid="{8C416192-AB7D-46C9-83F3-F188CB907349}" name="Ban Rate30364568020" dataDxfId="14"/>
    <tableColumn id="266" xr3:uid="{53D7D37F-B397-45DD-9A2B-834B1AC98F2C}" name="Priority313756781121" dataDxfId="13"/>
    <tableColumn id="349" xr3:uid="{3BCC0D2F-5947-43F1-B7C3-D60751D30A0E}" name="Potential323867891222" dataDxfId="12"/>
    <tableColumn id="267" xr3:uid="{D8E04922-AF0A-46CC-8064-5033E4C4FAA0}" name="Pick-win rate47899423"/>
    <tableColumn id="268" xr3:uid="{2221A23D-DF92-4D9F-BA53-11E723821F9B}" name="Respect ban59010524"/>
    <tableColumn id="269" xr3:uid="{BA5ED2F5-C02E-426A-A64A-A97FA9BF74B4}" name="Ban Rate70121625" dataDxfId="11"/>
    <tableColumn id="270" xr3:uid="{37C83338-0079-4B61-90EA-DC96862F4D8F}" name="Priority7101112125426" dataDxfId="10"/>
    <tableColumn id="350" xr3:uid="{CCB7AEDB-291F-4FB7-804F-13FEC7A10471}" name="Potential8111213136527" dataDxfId="9"/>
    <tableColumn id="271" xr3:uid="{8E2F4195-91F0-4C0D-9D76-51F0F4380FDA}" name="Pick-win rate28342345928"/>
    <tableColumn id="272" xr3:uid="{AACA3673-0AA0-4E5D-9DA5-170A3409BE1E}" name="Respect ban29353457029"/>
    <tableColumn id="273" xr3:uid="{39CB0F3D-EE77-4489-A9F4-B5F708993E0D}" name="Ban Rate30364568130" dataDxfId="8"/>
    <tableColumn id="274" xr3:uid="{6BCA7E0D-D20A-4877-B28D-0CD3B1BAA661}" name="Priority313756781231" dataDxfId="7"/>
    <tableColumn id="351" xr3:uid="{FBE6A486-5442-45A0-8742-69B619B93F26}" name="Potential323867891332" dataDxfId="6"/>
    <tableColumn id="275" xr3:uid="{19BACADF-6B4A-48E2-98BC-6E9E8339613C}" name="Pick-win rate4789924"/>
    <tableColumn id="276" xr3:uid="{4D6F4481-DCDF-45A9-919F-BB4C5E0BA3C6}" name="Respect ban5901035"/>
    <tableColumn id="277" xr3:uid="{4E3FA3E6-42D1-4755-804E-5A3BB5265D9E}" name="Ban Rate7012146" dataDxfId="5"/>
    <tableColumn id="278" xr3:uid="{A8DC1711-C662-47FC-9C92-83A37CA2100F}" name="Priority710111212562" dataDxfId="4"/>
    <tableColumn id="352" xr3:uid="{58CF3D02-AEB0-4839-9DD6-97974CBB59BB}" name="Potential811121313673" dataDxfId="3"/>
    <tableColumn id="279" xr3:uid="{147C73AC-7798-41C4-9D6F-6B71AEA1050F}" name="Pick-win rate2834234579"/>
    <tableColumn id="280" xr3:uid="{6BB5AC1B-BAAE-4954-A77C-440F580F557E}" name="Respect ban2935345690"/>
    <tableColumn id="281" xr3:uid="{D5304441-1AD8-4A11-B5DA-25A8C8A4A1AA}" name="Ban Rate303645679104" dataDxfId="2"/>
    <tableColumn id="282" xr3:uid="{1B819997-B806-474A-9D65-CB7A6CF66235}" name="Priority3137567810115" dataDxfId="1"/>
    <tableColumn id="353" xr3:uid="{2BF40586-1C70-4243-BBB4-41A2B1CEAE2A}" name="Potential3238678911126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EB035-EDAD-4290-A8BE-CF6434784F54}">
  <dimension ref="B1:AZ247"/>
  <sheetViews>
    <sheetView showGridLines="0" tabSelected="1" zoomScale="80" zoomScaleNormal="80" workbookViewId="0">
      <selection activeCell="P14" sqref="P14:P21"/>
    </sheetView>
  </sheetViews>
  <sheetFormatPr defaultRowHeight="14.5" x14ac:dyDescent="0.35"/>
  <cols>
    <col min="7" max="7" width="8.7265625" customWidth="1"/>
    <col min="50" max="50" width="8.7265625" customWidth="1"/>
  </cols>
  <sheetData>
    <row r="1" spans="2:52" ht="15" thickBot="1" x14ac:dyDescent="0.4"/>
    <row r="2" spans="2:52" ht="15" thickBot="1" x14ac:dyDescent="0.4">
      <c r="B2" s="123" t="s">
        <v>62</v>
      </c>
      <c r="C2" s="124"/>
      <c r="D2" s="124"/>
      <c r="E2" s="124"/>
      <c r="F2" s="124"/>
      <c r="G2" s="124"/>
      <c r="H2" s="124"/>
      <c r="I2" s="124"/>
      <c r="J2" s="125"/>
      <c r="L2" s="123" t="s">
        <v>62</v>
      </c>
      <c r="M2" s="124"/>
      <c r="N2" s="124"/>
      <c r="O2" s="124"/>
      <c r="P2" s="124"/>
      <c r="Q2" s="124"/>
      <c r="R2" s="124"/>
      <c r="S2" s="124"/>
      <c r="T2" s="125"/>
      <c r="V2" s="123" t="s">
        <v>62</v>
      </c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5"/>
      <c r="AK2" s="123" t="s">
        <v>62</v>
      </c>
      <c r="AL2" s="124"/>
      <c r="AM2" s="124"/>
      <c r="AN2" s="124"/>
      <c r="AO2" s="124"/>
      <c r="AP2" s="124"/>
      <c r="AQ2" s="124"/>
      <c r="AR2" s="124"/>
      <c r="AS2" s="125"/>
      <c r="AW2" t="s">
        <v>100</v>
      </c>
      <c r="AX2" s="17" t="s">
        <v>66</v>
      </c>
      <c r="AY2" s="16" t="s">
        <v>65</v>
      </c>
      <c r="AZ2" t="s">
        <v>180</v>
      </c>
    </row>
    <row r="3" spans="2:52" ht="15" thickBot="1" x14ac:dyDescent="0.4">
      <c r="B3" s="123" t="s">
        <v>64</v>
      </c>
      <c r="C3" s="124"/>
      <c r="D3" s="124"/>
      <c r="E3" s="124"/>
      <c r="F3" s="124"/>
      <c r="G3" s="124"/>
      <c r="H3" s="124"/>
      <c r="I3" s="124"/>
      <c r="J3" s="125"/>
      <c r="L3" s="123" t="s">
        <v>81</v>
      </c>
      <c r="M3" s="124"/>
      <c r="N3" s="124"/>
      <c r="O3" s="124"/>
      <c r="P3" s="124"/>
      <c r="Q3" s="124"/>
      <c r="R3" s="124"/>
      <c r="S3" s="124"/>
      <c r="T3" s="125"/>
      <c r="V3" s="123" t="s">
        <v>85</v>
      </c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5"/>
      <c r="AK3" s="123" t="s">
        <v>86</v>
      </c>
      <c r="AL3" s="124"/>
      <c r="AM3" s="124"/>
      <c r="AN3" s="124"/>
      <c r="AO3" s="124"/>
      <c r="AP3" s="124"/>
      <c r="AQ3" s="124"/>
      <c r="AR3" s="124"/>
      <c r="AS3" s="125"/>
      <c r="AW3" s="14" t="s">
        <v>8</v>
      </c>
      <c r="AX3">
        <f t="shared" ref="AX3:AX34" si="0">COUNTIF(C:C, AW3)+COUNTIF(E:E, AW3)+COUNTIF(H:H, AW3)+COUNTIF(J:J, AW3)+COUNTIF(M:M, AW3)+COUNTIF(O:O, AW3)+COUNTIF(R:R, AW3)+COUNTIF(T:T, AW3)+COUNTIF(W:W, AW3)+COUNTIF(Y:Y, AW3)+COUNTIF(AB:AB, AW3)+COUNTIF(AD:AD, AW3)+COUNTIF(AG:AG, AW3)+COUNTIF(AI:AI, AW3)+COUNTIF(AL:AL, AW3)+COUNTIF(AN:AN, AW3)+COUNTIF(AQ:AQ, AW3)+COUNTIF(AS:AS, AW3)</f>
        <v>12</v>
      </c>
      <c r="AY3">
        <f t="shared" ref="AY3:AY34" si="1">COUNTIF(B:B, AW3)+COUNTIF(D:D, AW3)+COUNTIF(G:G, AW3)+COUNTIF(I:I, AW3)+COUNTIF(L:L, AW3)+COUNTIF(N:N, AW3)+COUNTIF(Q:Q, AW3)+COUNTIF(S:S, AW3)+COUNTIF(V:V, AW3)+COUNTIF(X:X, AW3)+COUNTIF(AA:AA, AW3)+COUNTIF(AC:AC, AW3)+COUNTIF(AF:AF, AW3)+COUNTIF(AH:AH, AW3)+COUNTIF(AK:AK, AW3)+COUNTIF(AM:AM, AW3)+COUNTIF(AP:AP, AW3)+COUNTIF(AR:AR, AW3)</f>
        <v>74</v>
      </c>
      <c r="AZ3">
        <f t="shared" ref="AZ3:AZ34" si="2">AX3+AY3</f>
        <v>86</v>
      </c>
    </row>
    <row r="4" spans="2:52" ht="15" thickBot="1" x14ac:dyDescent="0.4">
      <c r="B4" s="123" t="s">
        <v>63</v>
      </c>
      <c r="C4" s="124"/>
      <c r="D4" s="124"/>
      <c r="E4" s="125"/>
      <c r="F4" s="7"/>
      <c r="G4" s="123" t="s">
        <v>72</v>
      </c>
      <c r="H4" s="124"/>
      <c r="I4" s="124"/>
      <c r="J4" s="125"/>
      <c r="L4" s="123" t="s">
        <v>63</v>
      </c>
      <c r="M4" s="124"/>
      <c r="N4" s="124"/>
      <c r="O4" s="125"/>
      <c r="P4" s="7"/>
      <c r="Q4" s="123" t="s">
        <v>72</v>
      </c>
      <c r="R4" s="124"/>
      <c r="S4" s="124"/>
      <c r="T4" s="125"/>
      <c r="V4" s="123" t="s">
        <v>63</v>
      </c>
      <c r="W4" s="124"/>
      <c r="X4" s="124"/>
      <c r="Y4" s="125"/>
      <c r="Z4" s="7"/>
      <c r="AA4" s="123" t="s">
        <v>72</v>
      </c>
      <c r="AB4" s="124"/>
      <c r="AC4" s="124"/>
      <c r="AD4" s="125"/>
      <c r="AE4" s="7"/>
      <c r="AF4" s="123" t="s">
        <v>94</v>
      </c>
      <c r="AG4" s="124"/>
      <c r="AH4" s="124"/>
      <c r="AI4" s="125"/>
      <c r="AK4" s="123" t="s">
        <v>63</v>
      </c>
      <c r="AL4" s="124"/>
      <c r="AM4" s="124"/>
      <c r="AN4" s="125"/>
      <c r="AO4" s="7"/>
      <c r="AP4" s="123" t="s">
        <v>72</v>
      </c>
      <c r="AQ4" s="124"/>
      <c r="AR4" s="124"/>
      <c r="AS4" s="125"/>
      <c r="AW4" s="14" t="s">
        <v>57</v>
      </c>
      <c r="AX4">
        <f t="shared" si="0"/>
        <v>44</v>
      </c>
      <c r="AY4">
        <f t="shared" si="1"/>
        <v>38</v>
      </c>
      <c r="AZ4">
        <f t="shared" si="2"/>
        <v>82</v>
      </c>
    </row>
    <row r="5" spans="2:52" ht="15" thickBot="1" x14ac:dyDescent="0.4">
      <c r="B5" s="130" t="s">
        <v>74</v>
      </c>
      <c r="C5" s="131"/>
      <c r="D5" s="132" t="s">
        <v>73</v>
      </c>
      <c r="E5" s="133"/>
      <c r="F5" s="122" t="s">
        <v>75</v>
      </c>
      <c r="G5" s="134" t="s">
        <v>78</v>
      </c>
      <c r="H5" s="135"/>
      <c r="I5" s="144" t="s">
        <v>79</v>
      </c>
      <c r="J5" s="145"/>
      <c r="L5" s="140" t="s">
        <v>82</v>
      </c>
      <c r="M5" s="141"/>
      <c r="N5" s="138" t="s">
        <v>83</v>
      </c>
      <c r="O5" s="139"/>
      <c r="P5" s="122" t="s">
        <v>75</v>
      </c>
      <c r="Q5" s="132" t="s">
        <v>73</v>
      </c>
      <c r="R5" s="133"/>
      <c r="S5" s="136" t="s">
        <v>84</v>
      </c>
      <c r="T5" s="137"/>
      <c r="V5" s="138" t="s">
        <v>83</v>
      </c>
      <c r="W5" s="139"/>
      <c r="X5" s="134" t="s">
        <v>78</v>
      </c>
      <c r="Y5" s="135"/>
      <c r="Z5" s="122" t="s">
        <v>75</v>
      </c>
      <c r="AA5" s="130" t="s">
        <v>74</v>
      </c>
      <c r="AB5" s="131"/>
      <c r="AC5" s="144" t="s">
        <v>79</v>
      </c>
      <c r="AD5" s="145"/>
      <c r="AE5" s="122" t="s">
        <v>75</v>
      </c>
      <c r="AF5" s="146" t="s">
        <v>87</v>
      </c>
      <c r="AG5" s="147"/>
      <c r="AH5" s="136" t="s">
        <v>84</v>
      </c>
      <c r="AI5" s="137"/>
      <c r="AK5" s="146" t="s">
        <v>87</v>
      </c>
      <c r="AL5" s="147"/>
      <c r="AM5" s="140" t="s">
        <v>82</v>
      </c>
      <c r="AN5" s="141"/>
      <c r="AO5" s="122" t="s">
        <v>75</v>
      </c>
      <c r="AP5" s="144" t="s">
        <v>79</v>
      </c>
      <c r="AQ5" s="145"/>
      <c r="AR5" s="136" t="s">
        <v>84</v>
      </c>
      <c r="AS5" s="137"/>
      <c r="AW5" s="14" t="s">
        <v>60</v>
      </c>
      <c r="AX5">
        <f t="shared" si="0"/>
        <v>18</v>
      </c>
      <c r="AY5">
        <f t="shared" si="1"/>
        <v>60</v>
      </c>
      <c r="AZ5">
        <f t="shared" si="2"/>
        <v>78</v>
      </c>
    </row>
    <row r="6" spans="2:52" ht="15" thickBot="1" x14ac:dyDescent="0.4">
      <c r="B6" s="5" t="s">
        <v>65</v>
      </c>
      <c r="C6" s="4" t="s">
        <v>66</v>
      </c>
      <c r="D6" s="5" t="s">
        <v>65</v>
      </c>
      <c r="E6" s="4" t="s">
        <v>66</v>
      </c>
      <c r="F6" s="118"/>
      <c r="G6" s="5" t="s">
        <v>65</v>
      </c>
      <c r="H6" s="4" t="s">
        <v>66</v>
      </c>
      <c r="I6" s="5" t="s">
        <v>65</v>
      </c>
      <c r="J6" s="4" t="s">
        <v>66</v>
      </c>
      <c r="L6" s="5" t="s">
        <v>65</v>
      </c>
      <c r="M6" s="4" t="s">
        <v>66</v>
      </c>
      <c r="N6" s="5" t="s">
        <v>65</v>
      </c>
      <c r="O6" s="4" t="s">
        <v>66</v>
      </c>
      <c r="P6" s="118"/>
      <c r="Q6" s="5" t="s">
        <v>65</v>
      </c>
      <c r="R6" s="4" t="s">
        <v>66</v>
      </c>
      <c r="S6" s="5" t="s">
        <v>65</v>
      </c>
      <c r="T6" s="4" t="s">
        <v>66</v>
      </c>
      <c r="V6" s="5" t="s">
        <v>65</v>
      </c>
      <c r="W6" s="4" t="s">
        <v>66</v>
      </c>
      <c r="X6" s="5" t="s">
        <v>65</v>
      </c>
      <c r="Y6" s="4" t="s">
        <v>66</v>
      </c>
      <c r="Z6" s="118"/>
      <c r="AA6" s="5" t="s">
        <v>65</v>
      </c>
      <c r="AB6" s="4" t="s">
        <v>66</v>
      </c>
      <c r="AC6" s="5" t="s">
        <v>65</v>
      </c>
      <c r="AD6" s="4" t="s">
        <v>66</v>
      </c>
      <c r="AE6" s="118"/>
      <c r="AF6" s="5" t="s">
        <v>65</v>
      </c>
      <c r="AG6" s="4" t="s">
        <v>66</v>
      </c>
      <c r="AH6" s="5" t="s">
        <v>65</v>
      </c>
      <c r="AI6" s="4" t="s">
        <v>66</v>
      </c>
      <c r="AK6" s="5" t="s">
        <v>65</v>
      </c>
      <c r="AL6" s="4" t="s">
        <v>66</v>
      </c>
      <c r="AM6" s="5" t="s">
        <v>65</v>
      </c>
      <c r="AN6" s="4" t="s">
        <v>66</v>
      </c>
      <c r="AO6" s="118"/>
      <c r="AP6" s="5" t="s">
        <v>65</v>
      </c>
      <c r="AQ6" s="4" t="s">
        <v>66</v>
      </c>
      <c r="AR6" s="5" t="s">
        <v>65</v>
      </c>
      <c r="AS6" s="4" t="s">
        <v>66</v>
      </c>
      <c r="AW6" s="14" t="s">
        <v>53</v>
      </c>
      <c r="AX6">
        <f t="shared" si="0"/>
        <v>32</v>
      </c>
      <c r="AY6">
        <f t="shared" si="1"/>
        <v>46</v>
      </c>
      <c r="AZ6">
        <f t="shared" si="2"/>
        <v>78</v>
      </c>
    </row>
    <row r="7" spans="2:52" x14ac:dyDescent="0.35">
      <c r="B7" s="3" t="s">
        <v>67</v>
      </c>
      <c r="C7" s="3" t="s">
        <v>60</v>
      </c>
      <c r="D7" s="3" t="s">
        <v>57</v>
      </c>
      <c r="E7" s="3" t="s">
        <v>44</v>
      </c>
      <c r="F7" s="118"/>
      <c r="G7" s="3" t="s">
        <v>37</v>
      </c>
      <c r="H7" s="3" t="s">
        <v>8</v>
      </c>
      <c r="I7" s="3" t="s">
        <v>57</v>
      </c>
      <c r="J7" s="3" t="s">
        <v>38</v>
      </c>
      <c r="L7" s="3" t="s">
        <v>8</v>
      </c>
      <c r="M7" s="3" t="s">
        <v>60</v>
      </c>
      <c r="N7" s="3" t="s">
        <v>91</v>
      </c>
      <c r="O7" s="3" t="s">
        <v>38</v>
      </c>
      <c r="P7" s="118"/>
      <c r="Q7" s="3" t="s">
        <v>8</v>
      </c>
      <c r="R7" s="3" t="s">
        <v>30</v>
      </c>
      <c r="S7" s="3" t="s">
        <v>60</v>
      </c>
      <c r="T7" s="3" t="s">
        <v>31</v>
      </c>
      <c r="V7" s="3" t="s">
        <v>27</v>
      </c>
      <c r="W7" s="3" t="s">
        <v>53</v>
      </c>
      <c r="X7" s="3" t="s">
        <v>8</v>
      </c>
      <c r="Y7" s="3" t="s">
        <v>37</v>
      </c>
      <c r="Z7" s="118"/>
      <c r="AA7" s="3" t="s">
        <v>46</v>
      </c>
      <c r="AB7" s="3" t="s">
        <v>30</v>
      </c>
      <c r="AC7" s="3" t="s">
        <v>57</v>
      </c>
      <c r="AD7" s="3" t="s">
        <v>33</v>
      </c>
      <c r="AE7" s="118"/>
      <c r="AF7" s="3" t="s">
        <v>33</v>
      </c>
      <c r="AG7" s="3" t="s">
        <v>38</v>
      </c>
      <c r="AH7" s="3" t="s">
        <v>8</v>
      </c>
      <c r="AI7" s="3" t="s">
        <v>27</v>
      </c>
      <c r="AK7" s="3" t="s">
        <v>12</v>
      </c>
      <c r="AL7" s="3" t="s">
        <v>53</v>
      </c>
      <c r="AM7" s="3" t="s">
        <v>60</v>
      </c>
      <c r="AN7" s="3" t="s">
        <v>91</v>
      </c>
      <c r="AO7" s="118"/>
      <c r="AP7" s="3" t="s">
        <v>33</v>
      </c>
      <c r="AQ7" s="3" t="s">
        <v>57</v>
      </c>
      <c r="AR7" s="3" t="s">
        <v>52</v>
      </c>
      <c r="AS7" s="3" t="s">
        <v>45</v>
      </c>
      <c r="AW7" s="14" t="s">
        <v>37</v>
      </c>
      <c r="AX7">
        <f t="shared" si="0"/>
        <v>32</v>
      </c>
      <c r="AY7">
        <f t="shared" si="1"/>
        <v>43</v>
      </c>
      <c r="AZ7">
        <f t="shared" si="2"/>
        <v>75</v>
      </c>
    </row>
    <row r="8" spans="2:52" x14ac:dyDescent="0.35">
      <c r="B8" s="1" t="s">
        <v>46</v>
      </c>
      <c r="C8" s="1" t="s">
        <v>4</v>
      </c>
      <c r="D8" s="1" t="s">
        <v>52</v>
      </c>
      <c r="E8" s="1" t="s">
        <v>27</v>
      </c>
      <c r="F8" s="118"/>
      <c r="G8" s="1" t="s">
        <v>44</v>
      </c>
      <c r="H8" s="1" t="s">
        <v>27</v>
      </c>
      <c r="I8" s="1" t="s">
        <v>31</v>
      </c>
      <c r="J8" s="1" t="s">
        <v>67</v>
      </c>
      <c r="L8" s="1" t="s">
        <v>30</v>
      </c>
      <c r="M8" s="1" t="s">
        <v>33</v>
      </c>
      <c r="N8" s="1" t="s">
        <v>67</v>
      </c>
      <c r="O8" s="1" t="s">
        <v>53</v>
      </c>
      <c r="P8" s="118"/>
      <c r="Q8" s="1" t="s">
        <v>4</v>
      </c>
      <c r="R8" s="1" t="s">
        <v>10</v>
      </c>
      <c r="S8" s="1" t="s">
        <v>57</v>
      </c>
      <c r="T8" s="1" t="s">
        <v>33</v>
      </c>
      <c r="V8" s="1" t="s">
        <v>17</v>
      </c>
      <c r="W8" s="1" t="s">
        <v>38</v>
      </c>
      <c r="X8" s="1" t="s">
        <v>57</v>
      </c>
      <c r="Y8" s="1" t="s">
        <v>91</v>
      </c>
      <c r="Z8" s="118"/>
      <c r="AA8" s="1" t="s">
        <v>31</v>
      </c>
      <c r="AB8" s="1" t="s">
        <v>4</v>
      </c>
      <c r="AC8" s="1" t="s">
        <v>8</v>
      </c>
      <c r="AD8" s="1" t="s">
        <v>25</v>
      </c>
      <c r="AE8" s="118"/>
      <c r="AF8" s="1" t="s">
        <v>52</v>
      </c>
      <c r="AG8" s="1" t="s">
        <v>53</v>
      </c>
      <c r="AH8" s="1" t="s">
        <v>57</v>
      </c>
      <c r="AI8" s="1" t="s">
        <v>30</v>
      </c>
      <c r="AK8" s="1" t="s">
        <v>17</v>
      </c>
      <c r="AL8" s="1" t="s">
        <v>37</v>
      </c>
      <c r="AM8" s="1" t="s">
        <v>44</v>
      </c>
      <c r="AN8" s="1" t="s">
        <v>25</v>
      </c>
      <c r="AO8" s="118"/>
      <c r="AP8" s="1" t="s">
        <v>37</v>
      </c>
      <c r="AQ8" s="1" t="s">
        <v>30</v>
      </c>
      <c r="AR8" s="1" t="s">
        <v>53</v>
      </c>
      <c r="AS8" s="1" t="s">
        <v>55</v>
      </c>
      <c r="AW8" s="14" t="s">
        <v>30</v>
      </c>
      <c r="AX8">
        <f t="shared" si="0"/>
        <v>27</v>
      </c>
      <c r="AY8">
        <f t="shared" si="1"/>
        <v>48</v>
      </c>
      <c r="AZ8">
        <f t="shared" si="2"/>
        <v>75</v>
      </c>
    </row>
    <row r="9" spans="2:52" ht="15" thickBot="1" x14ac:dyDescent="0.4">
      <c r="B9" s="2" t="s">
        <v>31</v>
      </c>
      <c r="C9" s="2" t="s">
        <v>38</v>
      </c>
      <c r="D9" s="2" t="s">
        <v>8</v>
      </c>
      <c r="E9" s="2" t="s">
        <v>25</v>
      </c>
      <c r="F9" s="118"/>
      <c r="G9" s="2" t="s">
        <v>40</v>
      </c>
      <c r="H9" s="2" t="s">
        <v>30</v>
      </c>
      <c r="I9" s="2" t="s">
        <v>52</v>
      </c>
      <c r="J9" s="2" t="s">
        <v>53</v>
      </c>
      <c r="L9" s="2" t="s">
        <v>27</v>
      </c>
      <c r="M9" s="2" t="s">
        <v>52</v>
      </c>
      <c r="N9" s="2" t="s">
        <v>57</v>
      </c>
      <c r="O9" s="2" t="s">
        <v>44</v>
      </c>
      <c r="P9" s="118"/>
      <c r="Q9" s="2" t="s">
        <v>27</v>
      </c>
      <c r="R9" s="2" t="s">
        <v>52</v>
      </c>
      <c r="S9" s="2" t="s">
        <v>44</v>
      </c>
      <c r="T9" s="2" t="s">
        <v>37</v>
      </c>
      <c r="V9" s="2" t="s">
        <v>30</v>
      </c>
      <c r="W9" s="2" t="s">
        <v>33</v>
      </c>
      <c r="X9" s="2" t="s">
        <v>60</v>
      </c>
      <c r="Y9" s="2" t="s">
        <v>36</v>
      </c>
      <c r="Z9" s="118"/>
      <c r="AA9" s="2" t="s">
        <v>44</v>
      </c>
      <c r="AB9" s="2" t="s">
        <v>10</v>
      </c>
      <c r="AC9" s="2" t="s">
        <v>37</v>
      </c>
      <c r="AD9" s="2" t="s">
        <v>53</v>
      </c>
      <c r="AE9" s="118"/>
      <c r="AF9" s="2" t="s">
        <v>17</v>
      </c>
      <c r="AG9" s="2" t="s">
        <v>88</v>
      </c>
      <c r="AH9" s="2" t="s">
        <v>44</v>
      </c>
      <c r="AI9" s="2" t="s">
        <v>55</v>
      </c>
      <c r="AK9" s="2" t="s">
        <v>57</v>
      </c>
      <c r="AL9" s="2" t="s">
        <v>33</v>
      </c>
      <c r="AM9" s="2" t="s">
        <v>8</v>
      </c>
      <c r="AN9" s="2" t="s">
        <v>55</v>
      </c>
      <c r="AO9" s="118"/>
      <c r="AP9" s="2" t="s">
        <v>25</v>
      </c>
      <c r="AQ9" s="2" t="s">
        <v>21</v>
      </c>
      <c r="AR9" s="2" t="s">
        <v>8</v>
      </c>
      <c r="AS9" s="2" t="s">
        <v>40</v>
      </c>
      <c r="AW9" s="14" t="s">
        <v>31</v>
      </c>
      <c r="AX9">
        <f t="shared" si="0"/>
        <v>24</v>
      </c>
      <c r="AY9">
        <f t="shared" si="1"/>
        <v>48</v>
      </c>
      <c r="AZ9">
        <f t="shared" si="2"/>
        <v>72</v>
      </c>
    </row>
    <row r="10" spans="2:52" x14ac:dyDescent="0.35">
      <c r="B10" s="6" t="s">
        <v>68</v>
      </c>
      <c r="C10" s="6" t="s">
        <v>51</v>
      </c>
      <c r="D10" s="6" t="s">
        <v>21</v>
      </c>
      <c r="E10" s="6" t="s">
        <v>91</v>
      </c>
      <c r="F10" s="118"/>
      <c r="G10" s="6" t="s">
        <v>51</v>
      </c>
      <c r="H10" s="6" t="s">
        <v>58</v>
      </c>
      <c r="I10" s="6" t="s">
        <v>25</v>
      </c>
      <c r="J10" s="6" t="s">
        <v>55</v>
      </c>
      <c r="L10" s="6" t="s">
        <v>4</v>
      </c>
      <c r="M10" s="6" t="s">
        <v>21</v>
      </c>
      <c r="N10" s="6" t="s">
        <v>17</v>
      </c>
      <c r="O10" s="6" t="s">
        <v>36</v>
      </c>
      <c r="P10" s="118"/>
      <c r="Q10" s="6" t="s">
        <v>91</v>
      </c>
      <c r="R10" s="6" t="s">
        <v>55</v>
      </c>
      <c r="S10" s="6" t="s">
        <v>26</v>
      </c>
      <c r="T10" s="6" t="s">
        <v>53</v>
      </c>
      <c r="V10" s="6" t="s">
        <v>10</v>
      </c>
      <c r="W10" s="6" t="s">
        <v>56</v>
      </c>
      <c r="X10" s="6" t="s">
        <v>44</v>
      </c>
      <c r="Y10" s="6" t="s">
        <v>52</v>
      </c>
      <c r="Z10" s="118"/>
      <c r="AA10" s="6" t="s">
        <v>17</v>
      </c>
      <c r="AB10" s="6" t="s">
        <v>51</v>
      </c>
      <c r="AC10" s="6" t="s">
        <v>38</v>
      </c>
      <c r="AD10" s="6" t="s">
        <v>58</v>
      </c>
      <c r="AE10" s="118"/>
      <c r="AF10" s="6" t="s">
        <v>37</v>
      </c>
      <c r="AG10" s="6" t="s">
        <v>36</v>
      </c>
      <c r="AH10" s="6" t="s">
        <v>31</v>
      </c>
      <c r="AI10" s="6" t="s">
        <v>4</v>
      </c>
      <c r="AK10" s="6" t="s">
        <v>20</v>
      </c>
      <c r="AL10" s="6" t="s">
        <v>3</v>
      </c>
      <c r="AM10" s="6" t="s">
        <v>40</v>
      </c>
      <c r="AN10" s="6" t="s">
        <v>31</v>
      </c>
      <c r="AO10" s="118"/>
      <c r="AP10" s="6" t="s">
        <v>35</v>
      </c>
      <c r="AQ10" s="6" t="s">
        <v>59</v>
      </c>
      <c r="AR10" s="6" t="s">
        <v>48</v>
      </c>
      <c r="AS10" s="6" t="s">
        <v>42</v>
      </c>
      <c r="AW10" s="14" t="s">
        <v>55</v>
      </c>
      <c r="AX10">
        <f t="shared" si="0"/>
        <v>58</v>
      </c>
      <c r="AY10">
        <f t="shared" si="1"/>
        <v>13</v>
      </c>
      <c r="AZ10">
        <f t="shared" si="2"/>
        <v>71</v>
      </c>
    </row>
    <row r="11" spans="2:52" ht="15" thickBot="1" x14ac:dyDescent="0.4">
      <c r="B11" s="2" t="s">
        <v>59</v>
      </c>
      <c r="C11" s="2" t="s">
        <v>43</v>
      </c>
      <c r="D11" s="2" t="s">
        <v>10</v>
      </c>
      <c r="E11" s="2" t="s">
        <v>55</v>
      </c>
      <c r="F11" s="118"/>
      <c r="G11" s="2" t="s">
        <v>71</v>
      </c>
      <c r="H11" s="2" t="s">
        <v>33</v>
      </c>
      <c r="I11" s="2" t="s">
        <v>59</v>
      </c>
      <c r="J11" s="2" t="s">
        <v>21</v>
      </c>
      <c r="L11" s="2" t="s">
        <v>31</v>
      </c>
      <c r="M11" s="2" t="s">
        <v>20</v>
      </c>
      <c r="N11" s="2" t="s">
        <v>12</v>
      </c>
      <c r="O11" s="2" t="s">
        <v>13</v>
      </c>
      <c r="P11" s="118"/>
      <c r="Q11" s="2" t="s">
        <v>67</v>
      </c>
      <c r="R11" s="2" t="s">
        <v>40</v>
      </c>
      <c r="S11" s="2" t="s">
        <v>36</v>
      </c>
      <c r="T11" s="2" t="s">
        <v>45</v>
      </c>
      <c r="V11" s="2" t="s">
        <v>21</v>
      </c>
      <c r="W11" s="2" t="s">
        <v>1</v>
      </c>
      <c r="X11" s="2" t="s">
        <v>24</v>
      </c>
      <c r="Y11" s="2" t="s">
        <v>5</v>
      </c>
      <c r="Z11" s="118"/>
      <c r="AA11" s="2" t="s">
        <v>5</v>
      </c>
      <c r="AB11" s="2" t="s">
        <v>35</v>
      </c>
      <c r="AC11" s="2" t="s">
        <v>52</v>
      </c>
      <c r="AD11" s="2" t="s">
        <v>91</v>
      </c>
      <c r="AE11" s="118"/>
      <c r="AF11" s="2" t="s">
        <v>25</v>
      </c>
      <c r="AG11" s="2" t="s">
        <v>40</v>
      </c>
      <c r="AH11" s="2" t="s">
        <v>13</v>
      </c>
      <c r="AI11" s="2" t="s">
        <v>5</v>
      </c>
      <c r="AK11" s="2" t="s">
        <v>21</v>
      </c>
      <c r="AL11" s="2" t="s">
        <v>67</v>
      </c>
      <c r="AM11" s="2" t="s">
        <v>13</v>
      </c>
      <c r="AN11" s="2" t="s">
        <v>10</v>
      </c>
      <c r="AO11" s="118"/>
      <c r="AP11" s="2" t="s">
        <v>67</v>
      </c>
      <c r="AQ11" s="2" t="s">
        <v>58</v>
      </c>
      <c r="AR11" s="2" t="s">
        <v>46</v>
      </c>
      <c r="AS11" s="2" t="s">
        <v>47</v>
      </c>
      <c r="AW11" s="14" t="s">
        <v>52</v>
      </c>
      <c r="AX11">
        <f t="shared" si="0"/>
        <v>26</v>
      </c>
      <c r="AY11">
        <f t="shared" si="1"/>
        <v>42</v>
      </c>
      <c r="AZ11">
        <f t="shared" si="2"/>
        <v>68</v>
      </c>
    </row>
    <row r="12" spans="2:52" ht="15" thickBot="1" x14ac:dyDescent="0.4">
      <c r="B12" s="128" t="s">
        <v>69</v>
      </c>
      <c r="C12" s="129"/>
      <c r="D12" s="126" t="s">
        <v>70</v>
      </c>
      <c r="E12" s="127"/>
      <c r="F12" s="119"/>
      <c r="G12" s="148" t="s">
        <v>69</v>
      </c>
      <c r="H12" s="149"/>
      <c r="I12" s="150" t="s">
        <v>70</v>
      </c>
      <c r="J12" s="151"/>
      <c r="L12" s="126" t="s">
        <v>70</v>
      </c>
      <c r="M12" s="127"/>
      <c r="N12" s="128" t="s">
        <v>69</v>
      </c>
      <c r="O12" s="129"/>
      <c r="P12" s="119"/>
      <c r="Q12" s="126" t="s">
        <v>70</v>
      </c>
      <c r="R12" s="127"/>
      <c r="S12" s="128" t="s">
        <v>69</v>
      </c>
      <c r="T12" s="129"/>
      <c r="V12" s="128" t="s">
        <v>69</v>
      </c>
      <c r="W12" s="129"/>
      <c r="X12" s="126" t="s">
        <v>70</v>
      </c>
      <c r="Y12" s="127"/>
      <c r="Z12" s="119"/>
      <c r="AA12" s="126" t="s">
        <v>70</v>
      </c>
      <c r="AB12" s="127"/>
      <c r="AC12" s="128" t="s">
        <v>69</v>
      </c>
      <c r="AD12" s="129"/>
      <c r="AE12" s="119"/>
      <c r="AF12" s="128" t="s">
        <v>69</v>
      </c>
      <c r="AG12" s="129"/>
      <c r="AH12" s="126" t="s">
        <v>70</v>
      </c>
      <c r="AI12" s="127"/>
      <c r="AK12" s="128" t="s">
        <v>69</v>
      </c>
      <c r="AL12" s="129"/>
      <c r="AM12" s="126" t="s">
        <v>70</v>
      </c>
      <c r="AN12" s="127"/>
      <c r="AO12" s="119"/>
      <c r="AP12" s="126" t="s">
        <v>70</v>
      </c>
      <c r="AQ12" s="127"/>
      <c r="AR12" s="128" t="s">
        <v>69</v>
      </c>
      <c r="AS12" s="129"/>
      <c r="AW12" s="14" t="s">
        <v>33</v>
      </c>
      <c r="AX12">
        <f t="shared" si="0"/>
        <v>36</v>
      </c>
      <c r="AY12">
        <f t="shared" si="1"/>
        <v>30</v>
      </c>
      <c r="AZ12">
        <f t="shared" si="2"/>
        <v>66</v>
      </c>
    </row>
    <row r="13" spans="2:52" ht="15" thickBot="1" x14ac:dyDescent="0.4">
      <c r="AW13" s="14" t="s">
        <v>91</v>
      </c>
      <c r="AX13">
        <f t="shared" si="0"/>
        <v>46</v>
      </c>
      <c r="AY13">
        <f t="shared" si="1"/>
        <v>20</v>
      </c>
      <c r="AZ13">
        <f t="shared" si="2"/>
        <v>66</v>
      </c>
    </row>
    <row r="14" spans="2:52" ht="15" thickBot="1" x14ac:dyDescent="0.4">
      <c r="B14" s="130" t="s">
        <v>74</v>
      </c>
      <c r="C14" s="131"/>
      <c r="D14" s="132" t="s">
        <v>73</v>
      </c>
      <c r="E14" s="133"/>
      <c r="F14" s="117" t="s">
        <v>76</v>
      </c>
      <c r="G14" s="134" t="s">
        <v>78</v>
      </c>
      <c r="H14" s="135"/>
      <c r="I14" s="144" t="s">
        <v>79</v>
      </c>
      <c r="J14" s="145"/>
      <c r="L14" s="138" t="s">
        <v>83</v>
      </c>
      <c r="M14" s="139"/>
      <c r="N14" s="140" t="s">
        <v>82</v>
      </c>
      <c r="O14" s="141"/>
      <c r="P14" s="117" t="s">
        <v>76</v>
      </c>
      <c r="Q14" s="132" t="s">
        <v>73</v>
      </c>
      <c r="R14" s="133"/>
      <c r="S14" s="136" t="s">
        <v>84</v>
      </c>
      <c r="T14" s="137"/>
      <c r="V14" s="138" t="s">
        <v>83</v>
      </c>
      <c r="W14" s="139"/>
      <c r="X14" s="152" t="s">
        <v>78</v>
      </c>
      <c r="Y14" s="153"/>
      <c r="Z14" s="117" t="s">
        <v>76</v>
      </c>
      <c r="AA14" s="130" t="s">
        <v>74</v>
      </c>
      <c r="AB14" s="131"/>
      <c r="AC14" s="144" t="s">
        <v>79</v>
      </c>
      <c r="AD14" s="145"/>
      <c r="AE14" s="117" t="s">
        <v>76</v>
      </c>
      <c r="AF14" s="146" t="s">
        <v>87</v>
      </c>
      <c r="AG14" s="147"/>
      <c r="AH14" s="136" t="s">
        <v>84</v>
      </c>
      <c r="AI14" s="137"/>
      <c r="AK14" s="140" t="s">
        <v>82</v>
      </c>
      <c r="AL14" s="141"/>
      <c r="AM14" s="146" t="s">
        <v>87</v>
      </c>
      <c r="AN14" s="147"/>
      <c r="AO14" s="117" t="s">
        <v>76</v>
      </c>
      <c r="AP14" s="144" t="s">
        <v>79</v>
      </c>
      <c r="AQ14" s="145"/>
      <c r="AR14" s="136" t="s">
        <v>84</v>
      </c>
      <c r="AS14" s="137"/>
      <c r="AW14" s="14" t="s">
        <v>44</v>
      </c>
      <c r="AX14">
        <f t="shared" si="0"/>
        <v>19</v>
      </c>
      <c r="AY14">
        <f t="shared" si="1"/>
        <v>40</v>
      </c>
      <c r="AZ14">
        <f t="shared" si="2"/>
        <v>59</v>
      </c>
    </row>
    <row r="15" spans="2:52" ht="15" thickBot="1" x14ac:dyDescent="0.4">
      <c r="B15" s="5" t="s">
        <v>65</v>
      </c>
      <c r="C15" s="4" t="s">
        <v>66</v>
      </c>
      <c r="D15" s="5" t="s">
        <v>65</v>
      </c>
      <c r="E15" s="4" t="s">
        <v>66</v>
      </c>
      <c r="F15" s="118"/>
      <c r="G15" s="5" t="s">
        <v>65</v>
      </c>
      <c r="H15" s="4" t="s">
        <v>66</v>
      </c>
      <c r="I15" s="5" t="s">
        <v>65</v>
      </c>
      <c r="J15" s="4" t="s">
        <v>66</v>
      </c>
      <c r="L15" s="5" t="s">
        <v>65</v>
      </c>
      <c r="M15" s="4" t="s">
        <v>66</v>
      </c>
      <c r="N15" s="5" t="s">
        <v>65</v>
      </c>
      <c r="O15" s="4" t="s">
        <v>66</v>
      </c>
      <c r="P15" s="118"/>
      <c r="Q15" s="5" t="s">
        <v>65</v>
      </c>
      <c r="R15" s="4" t="s">
        <v>66</v>
      </c>
      <c r="S15" s="5" t="s">
        <v>65</v>
      </c>
      <c r="T15" s="4" t="s">
        <v>66</v>
      </c>
      <c r="V15" s="5" t="s">
        <v>65</v>
      </c>
      <c r="W15" s="4" t="s">
        <v>66</v>
      </c>
      <c r="X15" s="5" t="s">
        <v>65</v>
      </c>
      <c r="Y15" s="4" t="s">
        <v>66</v>
      </c>
      <c r="Z15" s="118"/>
      <c r="AA15" s="5" t="s">
        <v>65</v>
      </c>
      <c r="AB15" s="4" t="s">
        <v>66</v>
      </c>
      <c r="AC15" s="5" t="s">
        <v>65</v>
      </c>
      <c r="AD15" s="4" t="s">
        <v>66</v>
      </c>
      <c r="AE15" s="118"/>
      <c r="AF15" s="5" t="s">
        <v>65</v>
      </c>
      <c r="AG15" s="4" t="s">
        <v>66</v>
      </c>
      <c r="AH15" s="5" t="s">
        <v>65</v>
      </c>
      <c r="AI15" s="4" t="s">
        <v>66</v>
      </c>
      <c r="AK15" s="5" t="s">
        <v>65</v>
      </c>
      <c r="AL15" s="4" t="s">
        <v>66</v>
      </c>
      <c r="AM15" s="5" t="s">
        <v>65</v>
      </c>
      <c r="AN15" s="4" t="s">
        <v>66</v>
      </c>
      <c r="AO15" s="118"/>
      <c r="AP15" s="5" t="s">
        <v>65</v>
      </c>
      <c r="AQ15" s="4" t="s">
        <v>66</v>
      </c>
      <c r="AR15" s="5" t="s">
        <v>65</v>
      </c>
      <c r="AS15" s="4" t="s">
        <v>66</v>
      </c>
      <c r="AW15" s="14" t="s">
        <v>27</v>
      </c>
      <c r="AX15">
        <f t="shared" si="0"/>
        <v>17</v>
      </c>
      <c r="AY15">
        <f t="shared" si="1"/>
        <v>38</v>
      </c>
      <c r="AZ15">
        <f t="shared" si="2"/>
        <v>55</v>
      </c>
    </row>
    <row r="16" spans="2:52" ht="15" thickBot="1" x14ac:dyDescent="0.4">
      <c r="B16" s="3" t="s">
        <v>67</v>
      </c>
      <c r="C16" s="3" t="s">
        <v>57</v>
      </c>
      <c r="D16" s="3" t="s">
        <v>52</v>
      </c>
      <c r="E16" s="3" t="s">
        <v>44</v>
      </c>
      <c r="F16" s="118"/>
      <c r="G16" s="8" t="s">
        <v>44</v>
      </c>
      <c r="H16" s="3" t="s">
        <v>30</v>
      </c>
      <c r="I16" s="3" t="s">
        <v>57</v>
      </c>
      <c r="J16" s="2" t="s">
        <v>53</v>
      </c>
      <c r="L16" s="3" t="s">
        <v>67</v>
      </c>
      <c r="M16" s="3" t="s">
        <v>8</v>
      </c>
      <c r="N16" s="3" t="s">
        <v>53</v>
      </c>
      <c r="O16" s="3" t="s">
        <v>57</v>
      </c>
      <c r="P16" s="118"/>
      <c r="Q16" s="8" t="s">
        <v>8</v>
      </c>
      <c r="R16" s="8" t="s">
        <v>67</v>
      </c>
      <c r="S16" s="3" t="s">
        <v>44</v>
      </c>
      <c r="T16" s="2" t="s">
        <v>33</v>
      </c>
      <c r="V16" s="3" t="s">
        <v>27</v>
      </c>
      <c r="W16" s="3" t="s">
        <v>60</v>
      </c>
      <c r="X16" s="3" t="s">
        <v>8</v>
      </c>
      <c r="Y16" s="3" t="s">
        <v>31</v>
      </c>
      <c r="Z16" s="118"/>
      <c r="AA16" s="8" t="s">
        <v>31</v>
      </c>
      <c r="AB16" s="8" t="s">
        <v>60</v>
      </c>
      <c r="AC16" s="3" t="s">
        <v>57</v>
      </c>
      <c r="AD16" s="2" t="s">
        <v>27</v>
      </c>
      <c r="AE16" s="118"/>
      <c r="AF16" s="8" t="s">
        <v>33</v>
      </c>
      <c r="AG16" s="8" t="s">
        <v>57</v>
      </c>
      <c r="AH16" s="3" t="s">
        <v>8</v>
      </c>
      <c r="AI16" s="2" t="s">
        <v>37</v>
      </c>
      <c r="AK16" s="3" t="s">
        <v>8</v>
      </c>
      <c r="AL16" s="3" t="s">
        <v>91</v>
      </c>
      <c r="AM16" s="3" t="s">
        <v>31</v>
      </c>
      <c r="AN16" s="3" t="s">
        <v>37</v>
      </c>
      <c r="AO16" s="118"/>
      <c r="AP16" s="8" t="s">
        <v>33</v>
      </c>
      <c r="AQ16" s="8" t="s">
        <v>57</v>
      </c>
      <c r="AR16" s="3" t="s">
        <v>52</v>
      </c>
      <c r="AS16" s="2" t="s">
        <v>55</v>
      </c>
      <c r="AW16" s="14" t="s">
        <v>4</v>
      </c>
      <c r="AX16">
        <f t="shared" si="0"/>
        <v>20</v>
      </c>
      <c r="AY16">
        <f t="shared" si="1"/>
        <v>29</v>
      </c>
      <c r="AZ16">
        <f t="shared" si="2"/>
        <v>49</v>
      </c>
    </row>
    <row r="17" spans="2:52" x14ac:dyDescent="0.35">
      <c r="B17" s="1" t="s">
        <v>46</v>
      </c>
      <c r="C17" s="1" t="s">
        <v>21</v>
      </c>
      <c r="D17" s="1" t="s">
        <v>8</v>
      </c>
      <c r="E17" s="1" t="s">
        <v>30</v>
      </c>
      <c r="F17" s="118"/>
      <c r="G17" s="3" t="s">
        <v>37</v>
      </c>
      <c r="H17" s="1" t="s">
        <v>25</v>
      </c>
      <c r="I17" s="1" t="s">
        <v>27</v>
      </c>
      <c r="J17" s="3" t="s">
        <v>31</v>
      </c>
      <c r="L17" s="1" t="s">
        <v>91</v>
      </c>
      <c r="M17" s="1" t="s">
        <v>37</v>
      </c>
      <c r="N17" s="1" t="s">
        <v>60</v>
      </c>
      <c r="O17" s="1" t="s">
        <v>54</v>
      </c>
      <c r="P17" s="118"/>
      <c r="Q17" s="3" t="s">
        <v>27</v>
      </c>
      <c r="R17" s="3" t="s">
        <v>4</v>
      </c>
      <c r="S17" s="1" t="s">
        <v>57</v>
      </c>
      <c r="T17" s="3" t="s">
        <v>31</v>
      </c>
      <c r="V17" s="1" t="s">
        <v>17</v>
      </c>
      <c r="W17" s="1" t="s">
        <v>20</v>
      </c>
      <c r="X17" s="1" t="s">
        <v>53</v>
      </c>
      <c r="Y17" s="1" t="s">
        <v>33</v>
      </c>
      <c r="Z17" s="118"/>
      <c r="AA17" s="3" t="s">
        <v>46</v>
      </c>
      <c r="AB17" s="3" t="s">
        <v>43</v>
      </c>
      <c r="AC17" s="1" t="s">
        <v>8</v>
      </c>
      <c r="AD17" s="3" t="s">
        <v>67</v>
      </c>
      <c r="AE17" s="118"/>
      <c r="AF17" s="3" t="s">
        <v>52</v>
      </c>
      <c r="AG17" s="3" t="s">
        <v>59</v>
      </c>
      <c r="AH17" s="1" t="s">
        <v>44</v>
      </c>
      <c r="AI17" s="3" t="s">
        <v>53</v>
      </c>
      <c r="AK17" s="1" t="s">
        <v>44</v>
      </c>
      <c r="AL17" s="1" t="s">
        <v>25</v>
      </c>
      <c r="AM17" s="1" t="s">
        <v>52</v>
      </c>
      <c r="AN17" s="1" t="s">
        <v>53</v>
      </c>
      <c r="AO17" s="118"/>
      <c r="AP17" s="3" t="s">
        <v>45</v>
      </c>
      <c r="AQ17" s="3" t="s">
        <v>30</v>
      </c>
      <c r="AR17" s="1" t="s">
        <v>53</v>
      </c>
      <c r="AS17" s="3" t="s">
        <v>91</v>
      </c>
      <c r="AW17" s="14" t="s">
        <v>67</v>
      </c>
      <c r="AX17">
        <f t="shared" si="0"/>
        <v>28</v>
      </c>
      <c r="AY17">
        <f t="shared" si="1"/>
        <v>19</v>
      </c>
      <c r="AZ17">
        <f t="shared" si="2"/>
        <v>47</v>
      </c>
    </row>
    <row r="18" spans="2:52" ht="15" thickBot="1" x14ac:dyDescent="0.4">
      <c r="B18" s="2" t="s">
        <v>27</v>
      </c>
      <c r="C18" s="2" t="s">
        <v>31</v>
      </c>
      <c r="D18" s="2" t="s">
        <v>60</v>
      </c>
      <c r="E18" s="2" t="s">
        <v>51</v>
      </c>
      <c r="F18" s="118"/>
      <c r="G18" s="2" t="s">
        <v>40</v>
      </c>
      <c r="H18" s="2" t="s">
        <v>33</v>
      </c>
      <c r="I18" s="2" t="s">
        <v>8</v>
      </c>
      <c r="J18" s="2" t="s">
        <v>21</v>
      </c>
      <c r="L18" s="2" t="s">
        <v>30</v>
      </c>
      <c r="M18" s="2" t="s">
        <v>42</v>
      </c>
      <c r="N18" s="2" t="s">
        <v>27</v>
      </c>
      <c r="O18" s="2" t="s">
        <v>21</v>
      </c>
      <c r="P18" s="118"/>
      <c r="Q18" s="2" t="s">
        <v>37</v>
      </c>
      <c r="R18" s="2" t="s">
        <v>25</v>
      </c>
      <c r="S18" s="2" t="s">
        <v>60</v>
      </c>
      <c r="T18" s="2" t="s">
        <v>52</v>
      </c>
      <c r="V18" s="2" t="s">
        <v>30</v>
      </c>
      <c r="W18" s="2" t="s">
        <v>55</v>
      </c>
      <c r="X18" s="2" t="s">
        <v>57</v>
      </c>
      <c r="Y18" s="2" t="s">
        <v>37</v>
      </c>
      <c r="Z18" s="118"/>
      <c r="AA18" s="2" t="s">
        <v>53</v>
      </c>
      <c r="AB18" s="2" t="s">
        <v>38</v>
      </c>
      <c r="AC18" s="2" t="s">
        <v>30</v>
      </c>
      <c r="AD18" s="2" t="s">
        <v>44</v>
      </c>
      <c r="AE18" s="118"/>
      <c r="AF18" s="2" t="s">
        <v>25</v>
      </c>
      <c r="AG18" s="2" t="s">
        <v>30</v>
      </c>
      <c r="AH18" s="2" t="s">
        <v>60</v>
      </c>
      <c r="AI18" s="2" t="s">
        <v>55</v>
      </c>
      <c r="AK18" s="2" t="s">
        <v>33</v>
      </c>
      <c r="AL18" s="2" t="s">
        <v>55</v>
      </c>
      <c r="AM18" s="2" t="s">
        <v>57</v>
      </c>
      <c r="AN18" s="2" t="s">
        <v>20</v>
      </c>
      <c r="AO18" s="118"/>
      <c r="AP18" s="2" t="s">
        <v>37</v>
      </c>
      <c r="AQ18" s="2" t="s">
        <v>71</v>
      </c>
      <c r="AR18" s="2" t="s">
        <v>8</v>
      </c>
      <c r="AS18" s="2" t="s">
        <v>25</v>
      </c>
      <c r="AW18" s="14" t="s">
        <v>21</v>
      </c>
      <c r="AX18">
        <f t="shared" si="0"/>
        <v>30</v>
      </c>
      <c r="AY18">
        <f t="shared" si="1"/>
        <v>17</v>
      </c>
      <c r="AZ18">
        <f t="shared" si="2"/>
        <v>47</v>
      </c>
    </row>
    <row r="19" spans="2:52" x14ac:dyDescent="0.35">
      <c r="B19" s="3" t="s">
        <v>37</v>
      </c>
      <c r="C19" s="3" t="s">
        <v>91</v>
      </c>
      <c r="D19" s="3" t="s">
        <v>71</v>
      </c>
      <c r="E19" s="3" t="s">
        <v>25</v>
      </c>
      <c r="F19" s="118"/>
      <c r="G19" s="3" t="s">
        <v>35</v>
      </c>
      <c r="H19" s="3" t="s">
        <v>29</v>
      </c>
      <c r="I19" s="3" t="s">
        <v>17</v>
      </c>
      <c r="J19" s="3" t="s">
        <v>52</v>
      </c>
      <c r="L19" s="3" t="s">
        <v>17</v>
      </c>
      <c r="M19" s="3" t="s">
        <v>5</v>
      </c>
      <c r="N19" s="3" t="s">
        <v>4</v>
      </c>
      <c r="O19" s="3" t="s">
        <v>40</v>
      </c>
      <c r="P19" s="118"/>
      <c r="Q19" s="3" t="s">
        <v>91</v>
      </c>
      <c r="R19" s="3" t="s">
        <v>71</v>
      </c>
      <c r="S19" s="3" t="s">
        <v>21</v>
      </c>
      <c r="T19" s="3" t="s">
        <v>45</v>
      </c>
      <c r="V19" s="3" t="s">
        <v>91</v>
      </c>
      <c r="W19" s="3" t="s">
        <v>52</v>
      </c>
      <c r="X19" s="3" t="s">
        <v>13</v>
      </c>
      <c r="Y19" s="3" t="s">
        <v>50</v>
      </c>
      <c r="Z19" s="118"/>
      <c r="AA19" s="3" t="s">
        <v>59</v>
      </c>
      <c r="AB19" s="3" t="s">
        <v>55</v>
      </c>
      <c r="AC19" s="3" t="s">
        <v>4</v>
      </c>
      <c r="AD19" s="3" t="s">
        <v>42</v>
      </c>
      <c r="AE19" s="118"/>
      <c r="AF19" s="3" t="s">
        <v>4</v>
      </c>
      <c r="AG19" s="3" t="s">
        <v>9</v>
      </c>
      <c r="AH19" s="3" t="s">
        <v>21</v>
      </c>
      <c r="AI19" s="3" t="s">
        <v>45</v>
      </c>
      <c r="AK19" s="3" t="s">
        <v>88</v>
      </c>
      <c r="AL19" s="3" t="s">
        <v>7</v>
      </c>
      <c r="AM19" s="3" t="s">
        <v>4</v>
      </c>
      <c r="AN19" s="3" t="s">
        <v>51</v>
      </c>
      <c r="AO19" s="118"/>
      <c r="AP19" s="3" t="s">
        <v>40</v>
      </c>
      <c r="AQ19" s="3" t="s">
        <v>29</v>
      </c>
      <c r="AR19" s="3" t="s">
        <v>31</v>
      </c>
      <c r="AS19" s="3" t="s">
        <v>12</v>
      </c>
      <c r="AW19" s="14" t="s">
        <v>38</v>
      </c>
      <c r="AX19">
        <f t="shared" si="0"/>
        <v>25</v>
      </c>
      <c r="AY19">
        <f t="shared" si="1"/>
        <v>19</v>
      </c>
      <c r="AZ19">
        <f t="shared" si="2"/>
        <v>44</v>
      </c>
    </row>
    <row r="20" spans="2:52" ht="15" thickBot="1" x14ac:dyDescent="0.4">
      <c r="B20" s="2" t="s">
        <v>40</v>
      </c>
      <c r="C20" s="2" t="s">
        <v>33</v>
      </c>
      <c r="D20" s="2" t="s">
        <v>55</v>
      </c>
      <c r="E20" s="2" t="s">
        <v>4</v>
      </c>
      <c r="F20" s="118"/>
      <c r="G20" s="2" t="s">
        <v>71</v>
      </c>
      <c r="H20" s="2" t="s">
        <v>67</v>
      </c>
      <c r="I20" s="2" t="s">
        <v>58</v>
      </c>
      <c r="J20" s="8" t="s">
        <v>26</v>
      </c>
      <c r="L20" s="2" t="s">
        <v>20</v>
      </c>
      <c r="M20" s="2" t="s">
        <v>13</v>
      </c>
      <c r="N20" s="2" t="s">
        <v>31</v>
      </c>
      <c r="O20" s="2" t="s">
        <v>51</v>
      </c>
      <c r="P20" s="118"/>
      <c r="Q20" s="2" t="s">
        <v>53</v>
      </c>
      <c r="R20" s="2" t="s">
        <v>29</v>
      </c>
      <c r="S20" s="2" t="s">
        <v>26</v>
      </c>
      <c r="T20" s="8" t="s">
        <v>20</v>
      </c>
      <c r="V20" s="2" t="s">
        <v>89</v>
      </c>
      <c r="W20" s="2" t="s">
        <v>40</v>
      </c>
      <c r="X20" s="2" t="s">
        <v>38</v>
      </c>
      <c r="Y20" s="2" t="s">
        <v>45</v>
      </c>
      <c r="Z20" s="118"/>
      <c r="AA20" s="2" t="s">
        <v>36</v>
      </c>
      <c r="AB20" s="2" t="s">
        <v>13</v>
      </c>
      <c r="AC20" s="2" t="s">
        <v>51</v>
      </c>
      <c r="AD20" s="8" t="s">
        <v>54</v>
      </c>
      <c r="AE20" s="118"/>
      <c r="AF20" s="2" t="s">
        <v>12</v>
      </c>
      <c r="AG20" s="2" t="s">
        <v>41</v>
      </c>
      <c r="AH20" s="2" t="s">
        <v>13</v>
      </c>
      <c r="AI20" s="8" t="s">
        <v>40</v>
      </c>
      <c r="AK20" s="2" t="s">
        <v>36</v>
      </c>
      <c r="AL20" s="2" t="s">
        <v>21</v>
      </c>
      <c r="AM20" s="2" t="s">
        <v>30</v>
      </c>
      <c r="AN20" s="2" t="s">
        <v>60</v>
      </c>
      <c r="AO20" s="118"/>
      <c r="AP20" s="2" t="s">
        <v>67</v>
      </c>
      <c r="AQ20" s="2" t="s">
        <v>61</v>
      </c>
      <c r="AR20" s="2" t="s">
        <v>27</v>
      </c>
      <c r="AS20" s="8" t="s">
        <v>88</v>
      </c>
      <c r="AW20" s="14" t="s">
        <v>25</v>
      </c>
      <c r="AX20">
        <f t="shared" si="0"/>
        <v>34</v>
      </c>
      <c r="AY20">
        <f t="shared" si="1"/>
        <v>10</v>
      </c>
      <c r="AZ20">
        <f t="shared" si="2"/>
        <v>44</v>
      </c>
    </row>
    <row r="21" spans="2:52" ht="15" thickBot="1" x14ac:dyDescent="0.4">
      <c r="B21" s="126" t="s">
        <v>70</v>
      </c>
      <c r="C21" s="127"/>
      <c r="D21" s="128" t="s">
        <v>69</v>
      </c>
      <c r="E21" s="129"/>
      <c r="F21" s="119"/>
      <c r="G21" s="126" t="s">
        <v>70</v>
      </c>
      <c r="H21" s="127"/>
      <c r="I21" s="128" t="s">
        <v>69</v>
      </c>
      <c r="J21" s="129"/>
      <c r="L21" s="126" t="s">
        <v>70</v>
      </c>
      <c r="M21" s="127"/>
      <c r="N21" s="128" t="s">
        <v>69</v>
      </c>
      <c r="O21" s="129"/>
      <c r="P21" s="119"/>
      <c r="Q21" s="126" t="s">
        <v>70</v>
      </c>
      <c r="R21" s="127"/>
      <c r="S21" s="128" t="s">
        <v>69</v>
      </c>
      <c r="T21" s="129"/>
      <c r="V21" s="128" t="s">
        <v>69</v>
      </c>
      <c r="W21" s="129"/>
      <c r="X21" s="126" t="s">
        <v>70</v>
      </c>
      <c r="Y21" s="127"/>
      <c r="Z21" s="119"/>
      <c r="AA21" s="128" t="s">
        <v>69</v>
      </c>
      <c r="AB21" s="129"/>
      <c r="AC21" s="126" t="s">
        <v>70</v>
      </c>
      <c r="AD21" s="127"/>
      <c r="AE21" s="119"/>
      <c r="AF21" s="126" t="s">
        <v>70</v>
      </c>
      <c r="AG21" s="127"/>
      <c r="AH21" s="128" t="s">
        <v>69</v>
      </c>
      <c r="AI21" s="129"/>
      <c r="AK21" s="126" t="s">
        <v>70</v>
      </c>
      <c r="AL21" s="127"/>
      <c r="AM21" s="128" t="s">
        <v>69</v>
      </c>
      <c r="AN21" s="129"/>
      <c r="AO21" s="119"/>
      <c r="AP21" s="126" t="s">
        <v>70</v>
      </c>
      <c r="AQ21" s="127"/>
      <c r="AR21" s="128" t="s">
        <v>69</v>
      </c>
      <c r="AS21" s="129"/>
      <c r="AW21" s="14" t="s">
        <v>40</v>
      </c>
      <c r="AX21">
        <f t="shared" si="0"/>
        <v>25</v>
      </c>
      <c r="AY21">
        <f t="shared" si="1"/>
        <v>18</v>
      </c>
      <c r="AZ21">
        <f t="shared" si="2"/>
        <v>43</v>
      </c>
    </row>
    <row r="22" spans="2:52" ht="15" thickBot="1" x14ac:dyDescent="0.4">
      <c r="AW22" s="14" t="s">
        <v>43</v>
      </c>
      <c r="AX22">
        <f t="shared" si="0"/>
        <v>26</v>
      </c>
      <c r="AY22">
        <f t="shared" si="1"/>
        <v>13</v>
      </c>
      <c r="AZ22">
        <f t="shared" si="2"/>
        <v>39</v>
      </c>
    </row>
    <row r="23" spans="2:52" ht="15" thickBot="1" x14ac:dyDescent="0.4">
      <c r="B23" s="130" t="s">
        <v>74</v>
      </c>
      <c r="C23" s="131"/>
      <c r="D23" s="132" t="s">
        <v>73</v>
      </c>
      <c r="E23" s="133"/>
      <c r="F23" s="114" t="s">
        <v>77</v>
      </c>
      <c r="G23" s="144" t="s">
        <v>79</v>
      </c>
      <c r="H23" s="145"/>
      <c r="I23" s="134" t="s">
        <v>78</v>
      </c>
      <c r="J23" s="135"/>
      <c r="L23" s="140" t="s">
        <v>82</v>
      </c>
      <c r="M23" s="141"/>
      <c r="N23" s="138" t="s">
        <v>83</v>
      </c>
      <c r="O23" s="139"/>
      <c r="P23" s="114" t="s">
        <v>77</v>
      </c>
      <c r="Q23" s="112"/>
      <c r="R23" s="113"/>
      <c r="S23" s="112"/>
      <c r="T23" s="113"/>
      <c r="V23" s="112"/>
      <c r="W23" s="113"/>
      <c r="X23" s="112"/>
      <c r="Y23" s="113"/>
      <c r="Z23" s="114" t="s">
        <v>77</v>
      </c>
      <c r="AA23" s="130" t="s">
        <v>74</v>
      </c>
      <c r="AB23" s="131"/>
      <c r="AC23" s="144" t="s">
        <v>79</v>
      </c>
      <c r="AD23" s="145"/>
      <c r="AE23" s="114" t="s">
        <v>77</v>
      </c>
      <c r="AF23" s="146" t="s">
        <v>87</v>
      </c>
      <c r="AG23" s="147"/>
      <c r="AH23" s="136" t="s">
        <v>84</v>
      </c>
      <c r="AI23" s="137"/>
      <c r="AK23" s="112"/>
      <c r="AL23" s="113"/>
      <c r="AM23" s="112"/>
      <c r="AN23" s="113"/>
      <c r="AO23" s="114" t="s">
        <v>77</v>
      </c>
      <c r="AP23" s="112"/>
      <c r="AQ23" s="113"/>
      <c r="AR23" s="112"/>
      <c r="AS23" s="113"/>
      <c r="AW23" s="14" t="s">
        <v>20</v>
      </c>
      <c r="AX23">
        <f t="shared" si="0"/>
        <v>22</v>
      </c>
      <c r="AY23">
        <f t="shared" si="1"/>
        <v>11</v>
      </c>
      <c r="AZ23">
        <f t="shared" si="2"/>
        <v>33</v>
      </c>
    </row>
    <row r="24" spans="2:52" ht="15" thickBot="1" x14ac:dyDescent="0.4">
      <c r="B24" s="5" t="s">
        <v>65</v>
      </c>
      <c r="C24" s="4" t="s">
        <v>66</v>
      </c>
      <c r="D24" s="5" t="s">
        <v>65</v>
      </c>
      <c r="E24" s="4" t="s">
        <v>66</v>
      </c>
      <c r="F24" s="115"/>
      <c r="G24" s="5" t="s">
        <v>65</v>
      </c>
      <c r="H24" s="4" t="s">
        <v>66</v>
      </c>
      <c r="I24" s="5" t="s">
        <v>65</v>
      </c>
      <c r="J24" s="4" t="s">
        <v>66</v>
      </c>
      <c r="L24" s="5" t="s">
        <v>65</v>
      </c>
      <c r="M24" s="4" t="s">
        <v>66</v>
      </c>
      <c r="N24" s="5" t="s">
        <v>65</v>
      </c>
      <c r="O24" s="4" t="s">
        <v>66</v>
      </c>
      <c r="P24" s="115"/>
      <c r="Q24" s="9"/>
      <c r="R24" s="9"/>
      <c r="S24" s="9"/>
      <c r="T24" s="9"/>
      <c r="V24" s="9"/>
      <c r="W24" s="9"/>
      <c r="X24" s="9"/>
      <c r="Y24" s="9"/>
      <c r="Z24" s="115"/>
      <c r="AA24" s="5" t="s">
        <v>65</v>
      </c>
      <c r="AB24" s="4" t="s">
        <v>66</v>
      </c>
      <c r="AC24" s="5" t="s">
        <v>65</v>
      </c>
      <c r="AD24" s="4" t="s">
        <v>66</v>
      </c>
      <c r="AE24" s="115"/>
      <c r="AF24" s="5" t="s">
        <v>65</v>
      </c>
      <c r="AG24" s="4" t="s">
        <v>66</v>
      </c>
      <c r="AH24" s="5" t="s">
        <v>65</v>
      </c>
      <c r="AI24" s="4" t="s">
        <v>66</v>
      </c>
      <c r="AK24" s="9"/>
      <c r="AL24" s="9"/>
      <c r="AM24" s="9"/>
      <c r="AN24" s="9"/>
      <c r="AO24" s="115"/>
      <c r="AP24" s="9"/>
      <c r="AQ24" s="9"/>
      <c r="AR24" s="9"/>
      <c r="AS24" s="9"/>
      <c r="AW24" s="14" t="s">
        <v>13</v>
      </c>
      <c r="AX24">
        <f t="shared" si="0"/>
        <v>21</v>
      </c>
      <c r="AY24">
        <f t="shared" si="1"/>
        <v>11</v>
      </c>
      <c r="AZ24">
        <f t="shared" si="2"/>
        <v>32</v>
      </c>
    </row>
    <row r="25" spans="2:52" x14ac:dyDescent="0.35">
      <c r="B25" s="3" t="s">
        <v>67</v>
      </c>
      <c r="C25" s="3" t="s">
        <v>30</v>
      </c>
      <c r="D25" s="3" t="s">
        <v>8</v>
      </c>
      <c r="E25" s="3" t="s">
        <v>91</v>
      </c>
      <c r="F25" s="115"/>
      <c r="G25" s="3" t="s">
        <v>27</v>
      </c>
      <c r="H25" s="3" t="s">
        <v>57</v>
      </c>
      <c r="I25" s="3" t="s">
        <v>8</v>
      </c>
      <c r="J25" s="3" t="s">
        <v>25</v>
      </c>
      <c r="L25" s="3" t="s">
        <v>53</v>
      </c>
      <c r="M25" s="3" t="s">
        <v>67</v>
      </c>
      <c r="N25" s="3" t="s">
        <v>57</v>
      </c>
      <c r="O25" s="3" t="s">
        <v>60</v>
      </c>
      <c r="P25" s="115"/>
      <c r="Q25" s="10"/>
      <c r="R25" s="10"/>
      <c r="S25" s="10"/>
      <c r="T25" s="10"/>
      <c r="V25" s="3"/>
      <c r="W25" s="3"/>
      <c r="X25" s="3"/>
      <c r="Y25" s="3"/>
      <c r="Z25" s="115"/>
      <c r="AA25" s="10" t="s">
        <v>53</v>
      </c>
      <c r="AB25" s="10" t="s">
        <v>44</v>
      </c>
      <c r="AC25" s="10" t="s">
        <v>57</v>
      </c>
      <c r="AD25" s="10" t="s">
        <v>91</v>
      </c>
      <c r="AE25" s="115"/>
      <c r="AF25" s="10" t="s">
        <v>33</v>
      </c>
      <c r="AG25" s="10" t="s">
        <v>57</v>
      </c>
      <c r="AH25" s="10" t="s">
        <v>8</v>
      </c>
      <c r="AI25" s="10" t="s">
        <v>25</v>
      </c>
      <c r="AK25" s="10"/>
      <c r="AL25" s="10"/>
      <c r="AM25" s="10"/>
      <c r="AN25" s="10"/>
      <c r="AO25" s="115"/>
      <c r="AP25" s="10"/>
      <c r="AQ25" s="10"/>
      <c r="AR25" s="10"/>
      <c r="AS25" s="10"/>
      <c r="AW25" s="14" t="s">
        <v>45</v>
      </c>
      <c r="AX25">
        <f t="shared" si="0"/>
        <v>17</v>
      </c>
      <c r="AY25">
        <f t="shared" si="1"/>
        <v>14</v>
      </c>
      <c r="AZ25">
        <f t="shared" si="2"/>
        <v>31</v>
      </c>
    </row>
    <row r="26" spans="2:52" x14ac:dyDescent="0.35">
      <c r="B26" s="1" t="s">
        <v>46</v>
      </c>
      <c r="C26" s="1" t="s">
        <v>10</v>
      </c>
      <c r="D26" s="1" t="s">
        <v>60</v>
      </c>
      <c r="E26" s="1" t="s">
        <v>27</v>
      </c>
      <c r="F26" s="115"/>
      <c r="G26" s="1" t="s">
        <v>44</v>
      </c>
      <c r="H26" s="1" t="s">
        <v>53</v>
      </c>
      <c r="I26" s="1" t="s">
        <v>31</v>
      </c>
      <c r="J26" s="1" t="s">
        <v>30</v>
      </c>
      <c r="L26" s="1" t="s">
        <v>27</v>
      </c>
      <c r="M26" s="1" t="s">
        <v>44</v>
      </c>
      <c r="N26" s="1" t="s">
        <v>91</v>
      </c>
      <c r="O26" s="1" t="s">
        <v>38</v>
      </c>
      <c r="P26" s="115"/>
      <c r="Q26" s="11"/>
      <c r="R26" s="11"/>
      <c r="S26" s="11"/>
      <c r="T26" s="11"/>
      <c r="V26" s="1"/>
      <c r="W26" s="1"/>
      <c r="X26" s="1"/>
      <c r="Y26" s="1"/>
      <c r="Z26" s="115"/>
      <c r="AA26" s="11" t="s">
        <v>31</v>
      </c>
      <c r="AB26" s="11" t="s">
        <v>43</v>
      </c>
      <c r="AC26" s="11" t="s">
        <v>8</v>
      </c>
      <c r="AD26" s="11" t="s">
        <v>27</v>
      </c>
      <c r="AE26" s="115"/>
      <c r="AF26" s="11" t="s">
        <v>52</v>
      </c>
      <c r="AG26" s="11" t="s">
        <v>13</v>
      </c>
      <c r="AH26" s="11" t="s">
        <v>44</v>
      </c>
      <c r="AI26" s="11" t="s">
        <v>53</v>
      </c>
      <c r="AK26" s="11"/>
      <c r="AL26" s="11"/>
      <c r="AM26" s="11"/>
      <c r="AN26" s="11"/>
      <c r="AO26" s="115"/>
      <c r="AP26" s="11"/>
      <c r="AQ26" s="11"/>
      <c r="AR26" s="11"/>
      <c r="AS26" s="11"/>
      <c r="AW26" s="14" t="s">
        <v>58</v>
      </c>
      <c r="AX26">
        <f t="shared" si="0"/>
        <v>20</v>
      </c>
      <c r="AY26">
        <f t="shared" si="1"/>
        <v>9</v>
      </c>
      <c r="AZ26">
        <f t="shared" si="2"/>
        <v>29</v>
      </c>
    </row>
    <row r="27" spans="2:52" ht="15" thickBot="1" x14ac:dyDescent="0.4">
      <c r="B27" s="2" t="s">
        <v>44</v>
      </c>
      <c r="C27" s="2" t="s">
        <v>57</v>
      </c>
      <c r="D27" s="2" t="s">
        <v>52</v>
      </c>
      <c r="E27" s="2" t="s">
        <v>51</v>
      </c>
      <c r="F27" s="115"/>
      <c r="G27" s="2" t="s">
        <v>37</v>
      </c>
      <c r="H27" s="2" t="s">
        <v>33</v>
      </c>
      <c r="I27" s="2" t="s">
        <v>52</v>
      </c>
      <c r="J27" s="2" t="s">
        <v>26</v>
      </c>
      <c r="L27" s="2" t="s">
        <v>8</v>
      </c>
      <c r="M27" s="2" t="s">
        <v>25</v>
      </c>
      <c r="N27" s="2" t="s">
        <v>30</v>
      </c>
      <c r="O27" s="2" t="s">
        <v>20</v>
      </c>
      <c r="P27" s="115"/>
      <c r="Q27" s="12"/>
      <c r="R27" s="12"/>
      <c r="S27" s="12"/>
      <c r="T27" s="12"/>
      <c r="V27" s="2"/>
      <c r="W27" s="2"/>
      <c r="X27" s="2"/>
      <c r="Y27" s="2"/>
      <c r="Z27" s="115"/>
      <c r="AA27" s="12" t="s">
        <v>46</v>
      </c>
      <c r="AB27" s="12" t="s">
        <v>52</v>
      </c>
      <c r="AC27" s="12" t="s">
        <v>30</v>
      </c>
      <c r="AD27" s="12" t="s">
        <v>33</v>
      </c>
      <c r="AE27" s="115"/>
      <c r="AF27" s="12" t="s">
        <v>37</v>
      </c>
      <c r="AG27" s="12" t="s">
        <v>36</v>
      </c>
      <c r="AH27" s="12" t="s">
        <v>60</v>
      </c>
      <c r="AI27" s="12" t="s">
        <v>45</v>
      </c>
      <c r="AK27" s="12"/>
      <c r="AL27" s="12"/>
      <c r="AM27" s="12"/>
      <c r="AN27" s="12"/>
      <c r="AO27" s="115"/>
      <c r="AP27" s="12"/>
      <c r="AQ27" s="12"/>
      <c r="AR27" s="12"/>
      <c r="AS27" s="12"/>
      <c r="AW27" s="14" t="s">
        <v>51</v>
      </c>
      <c r="AX27">
        <f t="shared" si="0"/>
        <v>16</v>
      </c>
      <c r="AY27">
        <f t="shared" si="1"/>
        <v>12</v>
      </c>
      <c r="AZ27">
        <f t="shared" si="2"/>
        <v>28</v>
      </c>
    </row>
    <row r="28" spans="2:52" x14ac:dyDescent="0.35">
      <c r="B28" s="3" t="s">
        <v>21</v>
      </c>
      <c r="C28" s="3" t="s">
        <v>31</v>
      </c>
      <c r="D28" s="3" t="s">
        <v>4</v>
      </c>
      <c r="E28" s="3" t="s">
        <v>25</v>
      </c>
      <c r="F28" s="115"/>
      <c r="G28" s="3" t="s">
        <v>91</v>
      </c>
      <c r="H28" s="3" t="s">
        <v>29</v>
      </c>
      <c r="I28" s="3" t="s">
        <v>21</v>
      </c>
      <c r="J28" s="3" t="s">
        <v>17</v>
      </c>
      <c r="L28" s="3" t="s">
        <v>17</v>
      </c>
      <c r="M28" s="3" t="s">
        <v>33</v>
      </c>
      <c r="N28" s="3" t="s">
        <v>4</v>
      </c>
      <c r="O28" s="3" t="s">
        <v>31</v>
      </c>
      <c r="P28" s="115"/>
      <c r="Q28" s="10"/>
      <c r="R28" s="10"/>
      <c r="S28" s="10"/>
      <c r="T28" s="10"/>
      <c r="V28" s="3"/>
      <c r="W28" s="3"/>
      <c r="X28" s="3"/>
      <c r="Y28" s="3"/>
      <c r="Z28" s="115"/>
      <c r="AA28" s="10" t="s">
        <v>37</v>
      </c>
      <c r="AB28" s="10" t="s">
        <v>67</v>
      </c>
      <c r="AC28" s="10" t="s">
        <v>4</v>
      </c>
      <c r="AD28" s="10" t="s">
        <v>42</v>
      </c>
      <c r="AE28" s="115"/>
      <c r="AF28" s="10" t="s">
        <v>46</v>
      </c>
      <c r="AG28" s="10" t="s">
        <v>49</v>
      </c>
      <c r="AH28" s="10" t="s">
        <v>21</v>
      </c>
      <c r="AI28" s="10" t="s">
        <v>51</v>
      </c>
      <c r="AK28" s="10"/>
      <c r="AL28" s="10"/>
      <c r="AM28" s="10"/>
      <c r="AN28" s="10"/>
      <c r="AO28" s="115"/>
      <c r="AP28" s="10"/>
      <c r="AQ28" s="10"/>
      <c r="AR28" s="10"/>
      <c r="AS28" s="10"/>
      <c r="AW28" s="14" t="s">
        <v>29</v>
      </c>
      <c r="AX28">
        <f t="shared" si="0"/>
        <v>17</v>
      </c>
      <c r="AY28">
        <f t="shared" si="1"/>
        <v>11</v>
      </c>
      <c r="AZ28">
        <f t="shared" si="2"/>
        <v>28</v>
      </c>
    </row>
    <row r="29" spans="2:52" ht="15" thickBot="1" x14ac:dyDescent="0.4">
      <c r="B29" s="2" t="s">
        <v>5</v>
      </c>
      <c r="C29" s="2" t="s">
        <v>71</v>
      </c>
      <c r="D29" s="2" t="s">
        <v>55</v>
      </c>
      <c r="E29" s="2" t="s">
        <v>53</v>
      </c>
      <c r="F29" s="115"/>
      <c r="G29" s="2" t="s">
        <v>58</v>
      </c>
      <c r="H29" s="2" t="s">
        <v>61</v>
      </c>
      <c r="I29" s="2" t="s">
        <v>67</v>
      </c>
      <c r="J29" s="2" t="s">
        <v>10</v>
      </c>
      <c r="L29" s="2" t="s">
        <v>54</v>
      </c>
      <c r="M29" s="2" t="s">
        <v>40</v>
      </c>
      <c r="N29" s="2" t="s">
        <v>36</v>
      </c>
      <c r="O29" s="2" t="s">
        <v>71</v>
      </c>
      <c r="P29" s="115"/>
      <c r="Q29" s="12"/>
      <c r="R29" s="12"/>
      <c r="S29" s="12"/>
      <c r="T29" s="12"/>
      <c r="V29" s="2"/>
      <c r="W29" s="2"/>
      <c r="X29" s="2"/>
      <c r="Y29" s="2"/>
      <c r="Z29" s="115"/>
      <c r="AA29" s="12" t="s">
        <v>25</v>
      </c>
      <c r="AB29" s="12" t="s">
        <v>26</v>
      </c>
      <c r="AC29" s="12" t="s">
        <v>13</v>
      </c>
      <c r="AD29" s="12" t="s">
        <v>35</v>
      </c>
      <c r="AE29" s="115"/>
      <c r="AF29" s="12" t="s">
        <v>55</v>
      </c>
      <c r="AG29" s="12" t="s">
        <v>5</v>
      </c>
      <c r="AH29" s="12" t="s">
        <v>89</v>
      </c>
      <c r="AI29" s="12" t="s">
        <v>40</v>
      </c>
      <c r="AK29" s="12"/>
      <c r="AL29" s="12"/>
      <c r="AM29" s="12"/>
      <c r="AN29" s="12"/>
      <c r="AO29" s="115"/>
      <c r="AP29" s="12"/>
      <c r="AQ29" s="12"/>
      <c r="AR29" s="12"/>
      <c r="AS29" s="12"/>
      <c r="AW29" s="14" t="s">
        <v>59</v>
      </c>
      <c r="AX29">
        <f t="shared" si="0"/>
        <v>7</v>
      </c>
      <c r="AY29">
        <f t="shared" si="1"/>
        <v>17</v>
      </c>
      <c r="AZ29">
        <f t="shared" si="2"/>
        <v>24</v>
      </c>
    </row>
    <row r="30" spans="2:52" ht="15" thickBot="1" x14ac:dyDescent="0.4">
      <c r="B30" s="128" t="s">
        <v>69</v>
      </c>
      <c r="C30" s="129"/>
      <c r="D30" s="126" t="s">
        <v>70</v>
      </c>
      <c r="E30" s="127"/>
      <c r="F30" s="116"/>
      <c r="G30" s="128" t="s">
        <v>69</v>
      </c>
      <c r="H30" s="129"/>
      <c r="I30" s="126" t="s">
        <v>70</v>
      </c>
      <c r="J30" s="127"/>
      <c r="L30" s="126" t="s">
        <v>70</v>
      </c>
      <c r="M30" s="127"/>
      <c r="N30" s="128" t="s">
        <v>69</v>
      </c>
      <c r="O30" s="129"/>
      <c r="P30" s="116"/>
      <c r="Q30" s="112"/>
      <c r="R30" s="113"/>
      <c r="S30" s="112"/>
      <c r="T30" s="113"/>
      <c r="V30" s="112"/>
      <c r="W30" s="113"/>
      <c r="X30" s="112"/>
      <c r="Y30" s="113"/>
      <c r="Z30" s="116"/>
      <c r="AA30" s="128" t="s">
        <v>69</v>
      </c>
      <c r="AB30" s="129"/>
      <c r="AC30" s="126" t="s">
        <v>70</v>
      </c>
      <c r="AD30" s="127"/>
      <c r="AE30" s="116"/>
      <c r="AF30" s="126" t="s">
        <v>70</v>
      </c>
      <c r="AG30" s="127"/>
      <c r="AH30" s="128" t="s">
        <v>69</v>
      </c>
      <c r="AI30" s="129"/>
      <c r="AK30" s="112"/>
      <c r="AL30" s="113"/>
      <c r="AM30" s="112"/>
      <c r="AN30" s="113"/>
      <c r="AO30" s="116"/>
      <c r="AP30" s="112"/>
      <c r="AQ30" s="113"/>
      <c r="AR30" s="112"/>
      <c r="AS30" s="113"/>
      <c r="AW30" s="14" t="s">
        <v>71</v>
      </c>
      <c r="AX30">
        <f t="shared" si="0"/>
        <v>20</v>
      </c>
      <c r="AY30">
        <f t="shared" si="1"/>
        <v>3</v>
      </c>
      <c r="AZ30">
        <f t="shared" si="2"/>
        <v>23</v>
      </c>
    </row>
    <row r="31" spans="2:52" x14ac:dyDescent="0.35">
      <c r="AW31" s="14" t="s">
        <v>46</v>
      </c>
      <c r="AX31">
        <f t="shared" si="0"/>
        <v>8</v>
      </c>
      <c r="AY31">
        <f t="shared" si="1"/>
        <v>15</v>
      </c>
      <c r="AZ31">
        <f t="shared" si="2"/>
        <v>23</v>
      </c>
    </row>
    <row r="32" spans="2:52" ht="15" thickBot="1" x14ac:dyDescent="0.4">
      <c r="AW32" s="14" t="s">
        <v>36</v>
      </c>
      <c r="AX32">
        <f t="shared" si="0"/>
        <v>10</v>
      </c>
      <c r="AY32">
        <f t="shared" si="1"/>
        <v>12</v>
      </c>
      <c r="AZ32">
        <f t="shared" si="2"/>
        <v>22</v>
      </c>
    </row>
    <row r="33" spans="2:52" ht="15" thickBot="1" x14ac:dyDescent="0.4">
      <c r="B33" s="123" t="s">
        <v>80</v>
      </c>
      <c r="C33" s="124"/>
      <c r="D33" s="124"/>
      <c r="E33" s="124"/>
      <c r="F33" s="124"/>
      <c r="G33" s="124"/>
      <c r="H33" s="124"/>
      <c r="I33" s="124"/>
      <c r="J33" s="125"/>
      <c r="L33" s="123" t="s">
        <v>80</v>
      </c>
      <c r="M33" s="124"/>
      <c r="N33" s="124"/>
      <c r="O33" s="124"/>
      <c r="P33" s="124"/>
      <c r="Q33" s="124"/>
      <c r="R33" s="124"/>
      <c r="S33" s="124"/>
      <c r="T33" s="125"/>
      <c r="V33" s="123" t="s">
        <v>80</v>
      </c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5"/>
      <c r="AK33" s="123" t="s">
        <v>80</v>
      </c>
      <c r="AL33" s="124"/>
      <c r="AM33" s="124"/>
      <c r="AN33" s="124"/>
      <c r="AO33" s="124"/>
      <c r="AP33" s="124"/>
      <c r="AQ33" s="124"/>
      <c r="AR33" s="124"/>
      <c r="AS33" s="125"/>
      <c r="AW33" s="14" t="s">
        <v>12</v>
      </c>
      <c r="AX33">
        <f t="shared" si="0"/>
        <v>2</v>
      </c>
      <c r="AY33">
        <f t="shared" si="1"/>
        <v>16</v>
      </c>
      <c r="AZ33">
        <f t="shared" si="2"/>
        <v>18</v>
      </c>
    </row>
    <row r="34" spans="2:52" ht="15" thickBot="1" x14ac:dyDescent="0.4">
      <c r="B34" s="123" t="s">
        <v>64</v>
      </c>
      <c r="C34" s="124"/>
      <c r="D34" s="124"/>
      <c r="E34" s="124"/>
      <c r="F34" s="124"/>
      <c r="G34" s="124"/>
      <c r="H34" s="124"/>
      <c r="I34" s="124"/>
      <c r="J34" s="125"/>
      <c r="L34" s="123" t="s">
        <v>81</v>
      </c>
      <c r="M34" s="124"/>
      <c r="N34" s="124"/>
      <c r="O34" s="124"/>
      <c r="P34" s="124"/>
      <c r="Q34" s="124"/>
      <c r="R34" s="124"/>
      <c r="S34" s="124"/>
      <c r="T34" s="125"/>
      <c r="V34" s="123" t="s">
        <v>85</v>
      </c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5"/>
      <c r="AK34" s="123" t="s">
        <v>86</v>
      </c>
      <c r="AL34" s="124"/>
      <c r="AM34" s="124"/>
      <c r="AN34" s="124"/>
      <c r="AO34" s="124"/>
      <c r="AP34" s="124"/>
      <c r="AQ34" s="124"/>
      <c r="AR34" s="124"/>
      <c r="AS34" s="125"/>
      <c r="AW34" s="14" t="s">
        <v>61</v>
      </c>
      <c r="AX34">
        <f t="shared" si="0"/>
        <v>12</v>
      </c>
      <c r="AY34">
        <f t="shared" si="1"/>
        <v>6</v>
      </c>
      <c r="AZ34">
        <f t="shared" si="2"/>
        <v>18</v>
      </c>
    </row>
    <row r="35" spans="2:52" ht="15" thickBot="1" x14ac:dyDescent="0.4">
      <c r="B35" s="123" t="s">
        <v>63</v>
      </c>
      <c r="C35" s="124"/>
      <c r="D35" s="124"/>
      <c r="E35" s="125"/>
      <c r="F35" s="7"/>
      <c r="G35" s="123" t="s">
        <v>72</v>
      </c>
      <c r="H35" s="124"/>
      <c r="I35" s="124"/>
      <c r="J35" s="125"/>
      <c r="L35" s="123" t="s">
        <v>63</v>
      </c>
      <c r="M35" s="124"/>
      <c r="N35" s="124"/>
      <c r="O35" s="125"/>
      <c r="P35" s="7"/>
      <c r="Q35" s="123" t="s">
        <v>72</v>
      </c>
      <c r="R35" s="124"/>
      <c r="S35" s="124"/>
      <c r="T35" s="125"/>
      <c r="V35" s="123" t="s">
        <v>63</v>
      </c>
      <c r="W35" s="124"/>
      <c r="X35" s="124"/>
      <c r="Y35" s="125"/>
      <c r="Z35" s="7"/>
      <c r="AA35" s="123" t="s">
        <v>72</v>
      </c>
      <c r="AB35" s="124"/>
      <c r="AC35" s="124"/>
      <c r="AD35" s="125"/>
      <c r="AE35" s="7"/>
      <c r="AF35" s="123" t="s">
        <v>94</v>
      </c>
      <c r="AG35" s="124"/>
      <c r="AH35" s="124"/>
      <c r="AI35" s="125"/>
      <c r="AK35" s="123" t="s">
        <v>63</v>
      </c>
      <c r="AL35" s="124"/>
      <c r="AM35" s="124"/>
      <c r="AN35" s="125"/>
      <c r="AO35" s="7"/>
      <c r="AP35" s="123" t="s">
        <v>72</v>
      </c>
      <c r="AQ35" s="124"/>
      <c r="AR35" s="124"/>
      <c r="AS35" s="125"/>
      <c r="AW35" s="14" t="s">
        <v>54</v>
      </c>
      <c r="AX35">
        <f t="shared" ref="AX35:AX66" si="3">COUNTIF(C:C, AW35)+COUNTIF(E:E, AW35)+COUNTIF(H:H, AW35)+COUNTIF(J:J, AW35)+COUNTIF(M:M, AW35)+COUNTIF(O:O, AW35)+COUNTIF(R:R, AW35)+COUNTIF(T:T, AW35)+COUNTIF(W:W, AW35)+COUNTIF(Y:Y, AW35)+COUNTIF(AB:AB, AW35)+COUNTIF(AD:AD, AW35)+COUNTIF(AG:AG, AW35)+COUNTIF(AI:AI, AW35)+COUNTIF(AL:AL, AW35)+COUNTIF(AN:AN, AW35)+COUNTIF(AQ:AQ, AW35)+COUNTIF(AS:AS, AW35)</f>
        <v>12</v>
      </c>
      <c r="AY35">
        <f t="shared" ref="AY35:AY69" si="4">COUNTIF(B:B, AW35)+COUNTIF(D:D, AW35)+COUNTIF(G:G, AW35)+COUNTIF(I:I, AW35)+COUNTIF(L:L, AW35)+COUNTIF(N:N, AW35)+COUNTIF(Q:Q, AW35)+COUNTIF(S:S, AW35)+COUNTIF(V:V, AW35)+COUNTIF(X:X, AW35)+COUNTIF(AA:AA, AW35)+COUNTIF(AC:AC, AW35)+COUNTIF(AF:AF, AW35)+COUNTIF(AH:AH, AW35)+COUNTIF(AK:AK, AW35)+COUNTIF(AM:AM, AW35)+COUNTIF(AP:AP, AW35)+COUNTIF(AR:AR, AW35)</f>
        <v>5</v>
      </c>
      <c r="AZ35">
        <f t="shared" ref="AZ35:AZ66" si="5">AX35+AY35</f>
        <v>17</v>
      </c>
    </row>
    <row r="36" spans="2:52" ht="15" thickBot="1" x14ac:dyDescent="0.4">
      <c r="B36" s="130" t="s">
        <v>74</v>
      </c>
      <c r="C36" s="131"/>
      <c r="D36" s="138" t="s">
        <v>83</v>
      </c>
      <c r="E36" s="139"/>
      <c r="F36" s="122" t="s">
        <v>75</v>
      </c>
      <c r="G36" s="134" t="s">
        <v>78</v>
      </c>
      <c r="H36" s="135"/>
      <c r="I36" s="146" t="s">
        <v>87</v>
      </c>
      <c r="J36" s="147"/>
      <c r="L36" s="140" t="s">
        <v>82</v>
      </c>
      <c r="M36" s="141"/>
      <c r="N36" s="142" t="s">
        <v>90</v>
      </c>
      <c r="O36" s="143"/>
      <c r="P36" s="122" t="s">
        <v>75</v>
      </c>
      <c r="Q36" s="146" t="s">
        <v>87</v>
      </c>
      <c r="R36" s="147"/>
      <c r="S36" s="130" t="s">
        <v>74</v>
      </c>
      <c r="T36" s="131"/>
      <c r="V36" s="132" t="s">
        <v>73</v>
      </c>
      <c r="W36" s="133"/>
      <c r="X36" s="144" t="s">
        <v>79</v>
      </c>
      <c r="Y36" s="145"/>
      <c r="Z36" s="122" t="s">
        <v>75</v>
      </c>
      <c r="AA36" s="134" t="s">
        <v>78</v>
      </c>
      <c r="AB36" s="135"/>
      <c r="AC36" s="140" t="s">
        <v>82</v>
      </c>
      <c r="AD36" s="141"/>
      <c r="AE36" s="122" t="s">
        <v>75</v>
      </c>
      <c r="AF36" s="136" t="s">
        <v>84</v>
      </c>
      <c r="AG36" s="137"/>
      <c r="AH36" s="154" t="s">
        <v>90</v>
      </c>
      <c r="AI36" s="155"/>
      <c r="AK36" s="154" t="s">
        <v>90</v>
      </c>
      <c r="AL36" s="155"/>
      <c r="AM36" s="152" t="s">
        <v>78</v>
      </c>
      <c r="AN36" s="153"/>
      <c r="AO36" s="122" t="s">
        <v>75</v>
      </c>
      <c r="AP36" s="138" t="s">
        <v>83</v>
      </c>
      <c r="AQ36" s="139"/>
      <c r="AR36" s="136" t="s">
        <v>84</v>
      </c>
      <c r="AS36" s="137"/>
      <c r="AW36" s="14" t="s">
        <v>17</v>
      </c>
      <c r="AX36">
        <f t="shared" si="3"/>
        <v>1</v>
      </c>
      <c r="AY36">
        <f t="shared" si="4"/>
        <v>15</v>
      </c>
      <c r="AZ36">
        <f t="shared" si="5"/>
        <v>16</v>
      </c>
    </row>
    <row r="37" spans="2:52" ht="15" thickBot="1" x14ac:dyDescent="0.4">
      <c r="B37" s="5" t="s">
        <v>65</v>
      </c>
      <c r="C37" s="4" t="s">
        <v>66</v>
      </c>
      <c r="D37" s="5" t="s">
        <v>65</v>
      </c>
      <c r="E37" s="4" t="s">
        <v>66</v>
      </c>
      <c r="F37" s="118"/>
      <c r="G37" s="5" t="s">
        <v>65</v>
      </c>
      <c r="H37" s="4" t="s">
        <v>66</v>
      </c>
      <c r="I37" s="5" t="s">
        <v>65</v>
      </c>
      <c r="J37" s="4" t="s">
        <v>66</v>
      </c>
      <c r="L37" s="5" t="s">
        <v>65</v>
      </c>
      <c r="M37" s="4" t="s">
        <v>66</v>
      </c>
      <c r="N37" s="5" t="s">
        <v>65</v>
      </c>
      <c r="O37" s="4" t="s">
        <v>66</v>
      </c>
      <c r="P37" s="118"/>
      <c r="Q37" s="5" t="s">
        <v>65</v>
      </c>
      <c r="R37" s="4" t="s">
        <v>66</v>
      </c>
      <c r="S37" s="5" t="s">
        <v>65</v>
      </c>
      <c r="T37" s="4" t="s">
        <v>66</v>
      </c>
      <c r="V37" s="5" t="s">
        <v>65</v>
      </c>
      <c r="W37" s="4" t="s">
        <v>66</v>
      </c>
      <c r="X37" s="5" t="s">
        <v>65</v>
      </c>
      <c r="Y37" s="4" t="s">
        <v>66</v>
      </c>
      <c r="Z37" s="118"/>
      <c r="AA37" s="5" t="s">
        <v>65</v>
      </c>
      <c r="AB37" s="4" t="s">
        <v>66</v>
      </c>
      <c r="AC37" s="5" t="s">
        <v>65</v>
      </c>
      <c r="AD37" s="4" t="s">
        <v>66</v>
      </c>
      <c r="AE37" s="118"/>
      <c r="AF37" s="5" t="s">
        <v>65</v>
      </c>
      <c r="AG37" s="4" t="s">
        <v>66</v>
      </c>
      <c r="AH37" s="5" t="s">
        <v>65</v>
      </c>
      <c r="AI37" s="4" t="s">
        <v>66</v>
      </c>
      <c r="AK37" s="5" t="s">
        <v>65</v>
      </c>
      <c r="AL37" s="4" t="s">
        <v>66</v>
      </c>
      <c r="AM37" s="5" t="s">
        <v>65</v>
      </c>
      <c r="AN37" s="4" t="s">
        <v>66</v>
      </c>
      <c r="AO37" s="118"/>
      <c r="AP37" s="5" t="s">
        <v>65</v>
      </c>
      <c r="AQ37" s="4" t="s">
        <v>66</v>
      </c>
      <c r="AR37" s="5" t="s">
        <v>65</v>
      </c>
      <c r="AS37" s="4" t="s">
        <v>66</v>
      </c>
      <c r="AW37" s="14" t="s">
        <v>10</v>
      </c>
      <c r="AX37">
        <f t="shared" si="3"/>
        <v>10</v>
      </c>
      <c r="AY37">
        <f t="shared" si="4"/>
        <v>5</v>
      </c>
      <c r="AZ37">
        <f t="shared" si="5"/>
        <v>15</v>
      </c>
    </row>
    <row r="38" spans="2:52" x14ac:dyDescent="0.35">
      <c r="B38" s="3" t="s">
        <v>53</v>
      </c>
      <c r="C38" s="3" t="s">
        <v>91</v>
      </c>
      <c r="D38" s="3" t="s">
        <v>30</v>
      </c>
      <c r="E38" s="3" t="s">
        <v>31</v>
      </c>
      <c r="F38" s="118"/>
      <c r="G38" s="3" t="s">
        <v>89</v>
      </c>
      <c r="H38" s="3" t="s">
        <v>57</v>
      </c>
      <c r="I38" s="3" t="s">
        <v>27</v>
      </c>
      <c r="J38" s="3" t="s">
        <v>37</v>
      </c>
      <c r="L38" s="3" t="s">
        <v>30</v>
      </c>
      <c r="M38" s="3" t="s">
        <v>53</v>
      </c>
      <c r="N38" s="3" t="s">
        <v>57</v>
      </c>
      <c r="O38" s="3" t="s">
        <v>38</v>
      </c>
      <c r="P38" s="118"/>
      <c r="Q38" s="3" t="s">
        <v>30</v>
      </c>
      <c r="R38" s="3" t="s">
        <v>44</v>
      </c>
      <c r="S38" s="3" t="s">
        <v>8</v>
      </c>
      <c r="T38" s="3" t="s">
        <v>57</v>
      </c>
      <c r="V38" s="3" t="s">
        <v>31</v>
      </c>
      <c r="W38" s="3" t="s">
        <v>33</v>
      </c>
      <c r="X38" s="3" t="s">
        <v>8</v>
      </c>
      <c r="Y38" s="3" t="s">
        <v>57</v>
      </c>
      <c r="Z38" s="118"/>
      <c r="AA38" s="3" t="s">
        <v>31</v>
      </c>
      <c r="AB38" s="3" t="s">
        <v>8</v>
      </c>
      <c r="AC38" s="3" t="s">
        <v>27</v>
      </c>
      <c r="AD38" s="3" t="s">
        <v>91</v>
      </c>
      <c r="AE38" s="118"/>
      <c r="AF38" s="3" t="s">
        <v>60</v>
      </c>
      <c r="AG38" s="3" t="s">
        <v>53</v>
      </c>
      <c r="AH38" s="3" t="s">
        <v>37</v>
      </c>
      <c r="AI38" s="3" t="s">
        <v>52</v>
      </c>
      <c r="AK38" s="3" t="s">
        <v>57</v>
      </c>
      <c r="AL38" s="3" t="s">
        <v>52</v>
      </c>
      <c r="AM38" s="3" t="s">
        <v>8</v>
      </c>
      <c r="AN38" s="3" t="s">
        <v>25</v>
      </c>
      <c r="AO38" s="118"/>
      <c r="AP38" s="3" t="s">
        <v>33</v>
      </c>
      <c r="AQ38" s="3" t="s">
        <v>53</v>
      </c>
      <c r="AR38" s="3" t="s">
        <v>60</v>
      </c>
      <c r="AS38" s="3" t="s">
        <v>55</v>
      </c>
      <c r="AW38" s="14" t="s">
        <v>5</v>
      </c>
      <c r="AX38">
        <f t="shared" si="3"/>
        <v>10</v>
      </c>
      <c r="AY38">
        <f t="shared" si="4"/>
        <v>2</v>
      </c>
      <c r="AZ38">
        <f t="shared" si="5"/>
        <v>12</v>
      </c>
    </row>
    <row r="39" spans="2:52" x14ac:dyDescent="0.35">
      <c r="B39" s="1" t="s">
        <v>27</v>
      </c>
      <c r="C39" s="1" t="s">
        <v>55</v>
      </c>
      <c r="D39" s="1" t="s">
        <v>52</v>
      </c>
      <c r="E39" s="1" t="s">
        <v>57</v>
      </c>
      <c r="F39" s="118"/>
      <c r="G39" s="1" t="s">
        <v>40</v>
      </c>
      <c r="H39" s="1" t="s">
        <v>53</v>
      </c>
      <c r="I39" s="1" t="s">
        <v>59</v>
      </c>
      <c r="J39" s="1" t="s">
        <v>33</v>
      </c>
      <c r="L39" s="1" t="s">
        <v>52</v>
      </c>
      <c r="M39" s="1" t="s">
        <v>4</v>
      </c>
      <c r="N39" s="1" t="s">
        <v>31</v>
      </c>
      <c r="O39" s="1" t="s">
        <v>60</v>
      </c>
      <c r="P39" s="118"/>
      <c r="Q39" s="1" t="s">
        <v>52</v>
      </c>
      <c r="R39" s="1" t="s">
        <v>37</v>
      </c>
      <c r="S39" s="1" t="s">
        <v>27</v>
      </c>
      <c r="T39" s="1" t="s">
        <v>31</v>
      </c>
      <c r="V39" s="1" t="s">
        <v>52</v>
      </c>
      <c r="W39" s="1" t="s">
        <v>60</v>
      </c>
      <c r="X39" s="1" t="s">
        <v>91</v>
      </c>
      <c r="Y39" s="1" t="s">
        <v>4</v>
      </c>
      <c r="Z39" s="118"/>
      <c r="AA39" s="1" t="s">
        <v>12</v>
      </c>
      <c r="AB39" s="1" t="s">
        <v>52</v>
      </c>
      <c r="AC39" s="1" t="s">
        <v>30</v>
      </c>
      <c r="AD39" s="1" t="s">
        <v>20</v>
      </c>
      <c r="AE39" s="118"/>
      <c r="AF39" s="1" t="s">
        <v>44</v>
      </c>
      <c r="AG39" s="1" t="s">
        <v>71</v>
      </c>
      <c r="AH39" s="1" t="s">
        <v>45</v>
      </c>
      <c r="AI39" s="1" t="s">
        <v>55</v>
      </c>
      <c r="AK39" s="1" t="s">
        <v>37</v>
      </c>
      <c r="AL39" s="1" t="s">
        <v>27</v>
      </c>
      <c r="AM39" s="1" t="s">
        <v>60</v>
      </c>
      <c r="AN39" s="1" t="s">
        <v>33</v>
      </c>
      <c r="AO39" s="118"/>
      <c r="AP39" s="1" t="s">
        <v>45</v>
      </c>
      <c r="AQ39" s="1" t="s">
        <v>46</v>
      </c>
      <c r="AR39" s="1" t="s">
        <v>8</v>
      </c>
      <c r="AS39" s="1" t="s">
        <v>52</v>
      </c>
      <c r="AW39" s="14" t="s">
        <v>19</v>
      </c>
      <c r="AX39">
        <f t="shared" si="3"/>
        <v>11</v>
      </c>
      <c r="AY39">
        <f t="shared" si="4"/>
        <v>1</v>
      </c>
      <c r="AZ39">
        <f t="shared" si="5"/>
        <v>12</v>
      </c>
    </row>
    <row r="40" spans="2:52" ht="15" thickBot="1" x14ac:dyDescent="0.4">
      <c r="B40" s="2" t="s">
        <v>60</v>
      </c>
      <c r="C40" s="2" t="s">
        <v>37</v>
      </c>
      <c r="D40" s="2" t="s">
        <v>8</v>
      </c>
      <c r="E40" s="2" t="s">
        <v>46</v>
      </c>
      <c r="F40" s="118"/>
      <c r="G40" s="2" t="s">
        <v>8</v>
      </c>
      <c r="H40" s="2" t="s">
        <v>55</v>
      </c>
      <c r="I40" s="2" t="s">
        <v>52</v>
      </c>
      <c r="J40" s="2" t="s">
        <v>91</v>
      </c>
      <c r="L40" s="2" t="s">
        <v>33</v>
      </c>
      <c r="M40" s="2" t="s">
        <v>25</v>
      </c>
      <c r="N40" s="2" t="s">
        <v>12</v>
      </c>
      <c r="O40" s="2" t="s">
        <v>48</v>
      </c>
      <c r="P40" s="118"/>
      <c r="Q40" s="2" t="s">
        <v>17</v>
      </c>
      <c r="R40" s="2" t="s">
        <v>4</v>
      </c>
      <c r="S40" s="2" t="s">
        <v>21</v>
      </c>
      <c r="T40" s="2" t="s">
        <v>29</v>
      </c>
      <c r="V40" s="2" t="s">
        <v>53</v>
      </c>
      <c r="W40" s="2" t="s">
        <v>27</v>
      </c>
      <c r="X40" s="2" t="s">
        <v>44</v>
      </c>
      <c r="Y40" s="2" t="s">
        <v>55</v>
      </c>
      <c r="Z40" s="118"/>
      <c r="AA40" s="2" t="s">
        <v>57</v>
      </c>
      <c r="AB40" s="2" t="s">
        <v>71</v>
      </c>
      <c r="AC40" s="2" t="s">
        <v>59</v>
      </c>
      <c r="AD40" s="2" t="s">
        <v>55</v>
      </c>
      <c r="AE40" s="118"/>
      <c r="AF40" s="2" t="s">
        <v>8</v>
      </c>
      <c r="AG40" s="2" t="s">
        <v>25</v>
      </c>
      <c r="AH40" s="2" t="s">
        <v>33</v>
      </c>
      <c r="AI40" s="2" t="s">
        <v>31</v>
      </c>
      <c r="AK40" s="2" t="s">
        <v>59</v>
      </c>
      <c r="AL40" s="2" t="s">
        <v>44</v>
      </c>
      <c r="AM40" s="2" t="s">
        <v>38</v>
      </c>
      <c r="AN40" s="2" t="s">
        <v>45</v>
      </c>
      <c r="AO40" s="118"/>
      <c r="AP40" s="2" t="s">
        <v>37</v>
      </c>
      <c r="AQ40" s="2" t="s">
        <v>57</v>
      </c>
      <c r="AR40" s="2" t="s">
        <v>27</v>
      </c>
      <c r="AS40" s="2" t="s">
        <v>40</v>
      </c>
      <c r="AW40" s="14" t="s">
        <v>26</v>
      </c>
      <c r="AX40">
        <f t="shared" si="3"/>
        <v>5</v>
      </c>
      <c r="AY40">
        <f t="shared" si="4"/>
        <v>7</v>
      </c>
      <c r="AZ40">
        <f t="shared" si="5"/>
        <v>12</v>
      </c>
    </row>
    <row r="41" spans="2:52" x14ac:dyDescent="0.35">
      <c r="B41" s="6" t="s">
        <v>45</v>
      </c>
      <c r="C41" s="6" t="s">
        <v>40</v>
      </c>
      <c r="D41" s="6" t="s">
        <v>44</v>
      </c>
      <c r="E41" s="6" t="s">
        <v>21</v>
      </c>
      <c r="F41" s="118"/>
      <c r="G41" s="6" t="s">
        <v>60</v>
      </c>
      <c r="H41" s="6" t="s">
        <v>56</v>
      </c>
      <c r="I41" s="6" t="s">
        <v>29</v>
      </c>
      <c r="J41" s="6" t="s">
        <v>31</v>
      </c>
      <c r="L41" s="6" t="s">
        <v>67</v>
      </c>
      <c r="M41" s="6" t="s">
        <v>71</v>
      </c>
      <c r="N41" s="6" t="s">
        <v>8</v>
      </c>
      <c r="O41" s="6" t="s">
        <v>55</v>
      </c>
      <c r="P41" s="118"/>
      <c r="Q41" s="6" t="s">
        <v>89</v>
      </c>
      <c r="R41" s="6" t="s">
        <v>36</v>
      </c>
      <c r="S41" s="6" t="s">
        <v>43</v>
      </c>
      <c r="T41" s="6" t="s">
        <v>67</v>
      </c>
      <c r="V41" s="6" t="s">
        <v>30</v>
      </c>
      <c r="W41" s="6" t="s">
        <v>15</v>
      </c>
      <c r="X41" s="6" t="s">
        <v>43</v>
      </c>
      <c r="Y41" s="6" t="s">
        <v>45</v>
      </c>
      <c r="Z41" s="118"/>
      <c r="AA41" s="6" t="s">
        <v>21</v>
      </c>
      <c r="AB41" s="6" t="s">
        <v>58</v>
      </c>
      <c r="AC41" s="6" t="s">
        <v>17</v>
      </c>
      <c r="AD41" s="6" t="s">
        <v>38</v>
      </c>
      <c r="AE41" s="118"/>
      <c r="AF41" s="6" t="s">
        <v>43</v>
      </c>
      <c r="AG41" s="6" t="s">
        <v>20</v>
      </c>
      <c r="AH41" s="6" t="s">
        <v>40</v>
      </c>
      <c r="AI41" s="6" t="s">
        <v>3</v>
      </c>
      <c r="AK41" s="6" t="s">
        <v>56</v>
      </c>
      <c r="AL41" s="6" t="s">
        <v>53</v>
      </c>
      <c r="AM41" s="6" t="s">
        <v>51</v>
      </c>
      <c r="AN41" s="6" t="s">
        <v>18</v>
      </c>
      <c r="AO41" s="118"/>
      <c r="AP41" s="6" t="s">
        <v>92</v>
      </c>
      <c r="AQ41" s="6" t="s">
        <v>20</v>
      </c>
      <c r="AR41" s="6" t="s">
        <v>4</v>
      </c>
      <c r="AS41" s="6" t="s">
        <v>91</v>
      </c>
      <c r="AW41" s="14" t="s">
        <v>92</v>
      </c>
      <c r="AX41">
        <f t="shared" si="3"/>
        <v>7</v>
      </c>
      <c r="AY41">
        <f t="shared" si="4"/>
        <v>5</v>
      </c>
      <c r="AZ41">
        <f t="shared" si="5"/>
        <v>12</v>
      </c>
    </row>
    <row r="42" spans="2:52" ht="15" thickBot="1" x14ac:dyDescent="0.4">
      <c r="B42" s="2" t="s">
        <v>20</v>
      </c>
      <c r="C42" s="2" t="s">
        <v>5</v>
      </c>
      <c r="D42" s="2" t="s">
        <v>10</v>
      </c>
      <c r="E42" s="2" t="s">
        <v>43</v>
      </c>
      <c r="F42" s="118"/>
      <c r="G42" s="2" t="s">
        <v>44</v>
      </c>
      <c r="H42" s="2" t="s">
        <v>45</v>
      </c>
      <c r="I42" s="2" t="s">
        <v>16</v>
      </c>
      <c r="J42" s="2" t="s">
        <v>21</v>
      </c>
      <c r="L42" s="2" t="s">
        <v>51</v>
      </c>
      <c r="M42" s="2" t="s">
        <v>21</v>
      </c>
      <c r="N42" s="2" t="s">
        <v>36</v>
      </c>
      <c r="O42" s="2" t="s">
        <v>43</v>
      </c>
      <c r="P42" s="118"/>
      <c r="Q42" s="2" t="s">
        <v>46</v>
      </c>
      <c r="R42" s="2" t="s">
        <v>58</v>
      </c>
      <c r="S42" s="2" t="s">
        <v>91</v>
      </c>
      <c r="T42" s="2" t="s">
        <v>51</v>
      </c>
      <c r="V42" s="2" t="s">
        <v>67</v>
      </c>
      <c r="W42" s="2" t="s">
        <v>61</v>
      </c>
      <c r="X42" s="2" t="s">
        <v>37</v>
      </c>
      <c r="Y42" s="2" t="s">
        <v>20</v>
      </c>
      <c r="Z42" s="118"/>
      <c r="AA42" s="2" t="s">
        <v>44</v>
      </c>
      <c r="AB42" s="2" t="s">
        <v>92</v>
      </c>
      <c r="AC42" s="2" t="s">
        <v>43</v>
      </c>
      <c r="AD42" s="2" t="s">
        <v>60</v>
      </c>
      <c r="AE42" s="118"/>
      <c r="AF42" s="2" t="s">
        <v>30</v>
      </c>
      <c r="AG42" s="2" t="s">
        <v>91</v>
      </c>
      <c r="AH42" s="2" t="s">
        <v>4</v>
      </c>
      <c r="AI42" s="2" t="s">
        <v>24</v>
      </c>
      <c r="AK42" s="2" t="s">
        <v>30</v>
      </c>
      <c r="AL42" s="2" t="s">
        <v>26</v>
      </c>
      <c r="AM42" s="2" t="s">
        <v>55</v>
      </c>
      <c r="AN42" s="2" t="s">
        <v>24</v>
      </c>
      <c r="AO42" s="118"/>
      <c r="AP42" s="2" t="s">
        <v>30</v>
      </c>
      <c r="AQ42" s="2" t="s">
        <v>54</v>
      </c>
      <c r="AR42" s="2" t="s">
        <v>31</v>
      </c>
      <c r="AS42" s="2" t="s">
        <v>44</v>
      </c>
      <c r="AW42" s="14" t="s">
        <v>24</v>
      </c>
      <c r="AX42">
        <f t="shared" si="3"/>
        <v>4</v>
      </c>
      <c r="AY42">
        <f t="shared" si="4"/>
        <v>6</v>
      </c>
      <c r="AZ42">
        <f t="shared" si="5"/>
        <v>10</v>
      </c>
    </row>
    <row r="43" spans="2:52" ht="15" thickBot="1" x14ac:dyDescent="0.4">
      <c r="B43" s="126" t="s">
        <v>70</v>
      </c>
      <c r="C43" s="127"/>
      <c r="D43" s="128" t="s">
        <v>69</v>
      </c>
      <c r="E43" s="129"/>
      <c r="F43" s="119"/>
      <c r="G43" s="126" t="s">
        <v>70</v>
      </c>
      <c r="H43" s="127"/>
      <c r="I43" s="128" t="s">
        <v>69</v>
      </c>
      <c r="J43" s="129"/>
      <c r="L43" s="126" t="s">
        <v>70</v>
      </c>
      <c r="M43" s="127"/>
      <c r="N43" s="128" t="s">
        <v>69</v>
      </c>
      <c r="O43" s="129"/>
      <c r="P43" s="119"/>
      <c r="Q43" s="128" t="s">
        <v>69</v>
      </c>
      <c r="R43" s="129"/>
      <c r="S43" s="126" t="s">
        <v>70</v>
      </c>
      <c r="T43" s="127"/>
      <c r="V43" s="126" t="s">
        <v>70</v>
      </c>
      <c r="W43" s="127"/>
      <c r="X43" s="128" t="s">
        <v>69</v>
      </c>
      <c r="Y43" s="129"/>
      <c r="Z43" s="119"/>
      <c r="AA43" s="126" t="s">
        <v>70</v>
      </c>
      <c r="AB43" s="127"/>
      <c r="AC43" s="128" t="s">
        <v>69</v>
      </c>
      <c r="AD43" s="129"/>
      <c r="AE43" s="119"/>
      <c r="AF43" s="126" t="s">
        <v>70</v>
      </c>
      <c r="AG43" s="127"/>
      <c r="AH43" s="128" t="s">
        <v>69</v>
      </c>
      <c r="AI43" s="129"/>
      <c r="AK43" s="128" t="s">
        <v>69</v>
      </c>
      <c r="AL43" s="129"/>
      <c r="AM43" s="126" t="s">
        <v>70</v>
      </c>
      <c r="AN43" s="127"/>
      <c r="AO43" s="119"/>
      <c r="AP43" s="126" t="s">
        <v>70</v>
      </c>
      <c r="AQ43" s="127"/>
      <c r="AR43" s="128" t="s">
        <v>69</v>
      </c>
      <c r="AS43" s="129"/>
      <c r="AW43" s="14" t="s">
        <v>89</v>
      </c>
      <c r="AX43">
        <f t="shared" si="3"/>
        <v>2</v>
      </c>
      <c r="AY43">
        <f t="shared" si="4"/>
        <v>8</v>
      </c>
      <c r="AZ43">
        <f t="shared" si="5"/>
        <v>10</v>
      </c>
    </row>
    <row r="44" spans="2:52" ht="15" thickBot="1" x14ac:dyDescent="0.4">
      <c r="AW44" s="14" t="s">
        <v>15</v>
      </c>
      <c r="AX44">
        <f t="shared" si="3"/>
        <v>9</v>
      </c>
      <c r="AY44">
        <f t="shared" si="4"/>
        <v>1</v>
      </c>
      <c r="AZ44">
        <f t="shared" si="5"/>
        <v>10</v>
      </c>
    </row>
    <row r="45" spans="2:52" ht="15" thickBot="1" x14ac:dyDescent="0.4">
      <c r="B45" s="130" t="s">
        <v>74</v>
      </c>
      <c r="C45" s="131"/>
      <c r="D45" s="138" t="s">
        <v>83</v>
      </c>
      <c r="E45" s="139"/>
      <c r="F45" s="117" t="s">
        <v>76</v>
      </c>
      <c r="G45" s="134" t="s">
        <v>78</v>
      </c>
      <c r="H45" s="135"/>
      <c r="I45" s="146" t="s">
        <v>87</v>
      </c>
      <c r="J45" s="147"/>
      <c r="L45" s="142" t="s">
        <v>90</v>
      </c>
      <c r="M45" s="143"/>
      <c r="N45" s="140" t="s">
        <v>82</v>
      </c>
      <c r="O45" s="141"/>
      <c r="P45" s="117" t="s">
        <v>76</v>
      </c>
      <c r="Q45" s="130" t="s">
        <v>74</v>
      </c>
      <c r="R45" s="131"/>
      <c r="S45" s="146" t="s">
        <v>87</v>
      </c>
      <c r="T45" s="147"/>
      <c r="V45" s="132" t="s">
        <v>73</v>
      </c>
      <c r="W45" s="133"/>
      <c r="X45" s="144" t="s">
        <v>79</v>
      </c>
      <c r="Y45" s="145"/>
      <c r="Z45" s="117" t="s">
        <v>76</v>
      </c>
      <c r="AA45" s="140" t="s">
        <v>82</v>
      </c>
      <c r="AB45" s="141"/>
      <c r="AC45" s="152" t="s">
        <v>78</v>
      </c>
      <c r="AD45" s="153"/>
      <c r="AE45" s="117" t="s">
        <v>76</v>
      </c>
      <c r="AF45" s="154" t="s">
        <v>90</v>
      </c>
      <c r="AG45" s="155"/>
      <c r="AH45" s="136" t="s">
        <v>84</v>
      </c>
      <c r="AI45" s="137"/>
      <c r="AK45" s="152" t="s">
        <v>78</v>
      </c>
      <c r="AL45" s="153"/>
      <c r="AM45" s="154" t="s">
        <v>90</v>
      </c>
      <c r="AN45" s="155"/>
      <c r="AO45" s="117" t="s">
        <v>76</v>
      </c>
      <c r="AP45" s="138" t="s">
        <v>83</v>
      </c>
      <c r="AQ45" s="139"/>
      <c r="AR45" s="136" t="s">
        <v>84</v>
      </c>
      <c r="AS45" s="137"/>
      <c r="AW45" s="14" t="s">
        <v>42</v>
      </c>
      <c r="AX45">
        <f t="shared" si="3"/>
        <v>7</v>
      </c>
      <c r="AY45">
        <f t="shared" si="4"/>
        <v>2</v>
      </c>
      <c r="AZ45">
        <f t="shared" si="5"/>
        <v>9</v>
      </c>
    </row>
    <row r="46" spans="2:52" ht="15" thickBot="1" x14ac:dyDescent="0.4">
      <c r="B46" s="5" t="s">
        <v>65</v>
      </c>
      <c r="C46" s="4" t="s">
        <v>66</v>
      </c>
      <c r="D46" s="5" t="s">
        <v>65</v>
      </c>
      <c r="E46" s="4" t="s">
        <v>66</v>
      </c>
      <c r="F46" s="118"/>
      <c r="G46" s="5" t="s">
        <v>65</v>
      </c>
      <c r="H46" s="4" t="s">
        <v>66</v>
      </c>
      <c r="I46" s="5" t="s">
        <v>65</v>
      </c>
      <c r="J46" s="4" t="s">
        <v>66</v>
      </c>
      <c r="L46" s="5" t="s">
        <v>65</v>
      </c>
      <c r="M46" s="4" t="s">
        <v>66</v>
      </c>
      <c r="N46" s="5" t="s">
        <v>65</v>
      </c>
      <c r="O46" s="4" t="s">
        <v>66</v>
      </c>
      <c r="P46" s="118"/>
      <c r="Q46" s="5" t="s">
        <v>65</v>
      </c>
      <c r="R46" s="4" t="s">
        <v>66</v>
      </c>
      <c r="S46" s="5" t="s">
        <v>65</v>
      </c>
      <c r="T46" s="4" t="s">
        <v>66</v>
      </c>
      <c r="V46" s="5" t="s">
        <v>65</v>
      </c>
      <c r="W46" s="4" t="s">
        <v>66</v>
      </c>
      <c r="X46" s="5" t="s">
        <v>65</v>
      </c>
      <c r="Y46" s="4" t="s">
        <v>66</v>
      </c>
      <c r="Z46" s="118"/>
      <c r="AA46" s="5" t="s">
        <v>65</v>
      </c>
      <c r="AB46" s="4" t="s">
        <v>66</v>
      </c>
      <c r="AC46" s="5" t="s">
        <v>65</v>
      </c>
      <c r="AD46" s="4" t="s">
        <v>66</v>
      </c>
      <c r="AE46" s="118"/>
      <c r="AF46" s="5" t="s">
        <v>65</v>
      </c>
      <c r="AG46" s="4" t="s">
        <v>66</v>
      </c>
      <c r="AH46" s="5" t="s">
        <v>65</v>
      </c>
      <c r="AI46" s="4" t="s">
        <v>66</v>
      </c>
      <c r="AK46" s="5" t="s">
        <v>65</v>
      </c>
      <c r="AL46" s="4" t="s">
        <v>66</v>
      </c>
      <c r="AM46" s="5" t="s">
        <v>65</v>
      </c>
      <c r="AN46" s="4" t="s">
        <v>66</v>
      </c>
      <c r="AO46" s="118"/>
      <c r="AP46" s="5" t="s">
        <v>65</v>
      </c>
      <c r="AQ46" s="4" t="s">
        <v>66</v>
      </c>
      <c r="AR46" s="5" t="s">
        <v>65</v>
      </c>
      <c r="AS46" s="4" t="s">
        <v>66</v>
      </c>
      <c r="AW46" s="14" t="s">
        <v>56</v>
      </c>
      <c r="AX46">
        <f t="shared" si="3"/>
        <v>5</v>
      </c>
      <c r="AY46">
        <f t="shared" si="4"/>
        <v>4</v>
      </c>
      <c r="AZ46">
        <f t="shared" si="5"/>
        <v>9</v>
      </c>
    </row>
    <row r="47" spans="2:52" ht="15" thickBot="1" x14ac:dyDescent="0.4">
      <c r="B47" s="3" t="s">
        <v>53</v>
      </c>
      <c r="C47" s="3" t="s">
        <v>44</v>
      </c>
      <c r="D47" s="3" t="s">
        <v>30</v>
      </c>
      <c r="E47" s="3" t="s">
        <v>60</v>
      </c>
      <c r="F47" s="118"/>
      <c r="G47" s="8" t="s">
        <v>44</v>
      </c>
      <c r="H47" s="3" t="s">
        <v>57</v>
      </c>
      <c r="I47" s="3" t="s">
        <v>27</v>
      </c>
      <c r="J47" s="2" t="s">
        <v>33</v>
      </c>
      <c r="L47" s="3" t="s">
        <v>57</v>
      </c>
      <c r="M47" s="3" t="s">
        <v>33</v>
      </c>
      <c r="N47" s="3" t="s">
        <v>60</v>
      </c>
      <c r="O47" s="3" t="s">
        <v>38</v>
      </c>
      <c r="P47" s="118"/>
      <c r="Q47" s="8" t="s">
        <v>37</v>
      </c>
      <c r="R47" s="8" t="s">
        <v>8</v>
      </c>
      <c r="S47" s="3" t="s">
        <v>30</v>
      </c>
      <c r="T47" s="2" t="s">
        <v>60</v>
      </c>
      <c r="V47" s="3" t="s">
        <v>31</v>
      </c>
      <c r="W47" s="3" t="s">
        <v>57</v>
      </c>
      <c r="X47" s="3" t="s">
        <v>44</v>
      </c>
      <c r="Y47" s="3" t="s">
        <v>37</v>
      </c>
      <c r="Z47" s="118"/>
      <c r="AA47" s="8" t="s">
        <v>27</v>
      </c>
      <c r="AB47" s="8" t="s">
        <v>57</v>
      </c>
      <c r="AC47" s="3" t="s">
        <v>8</v>
      </c>
      <c r="AD47" s="2" t="s">
        <v>67</v>
      </c>
      <c r="AE47" s="118"/>
      <c r="AF47" s="8" t="s">
        <v>37</v>
      </c>
      <c r="AG47" s="8" t="s">
        <v>57</v>
      </c>
      <c r="AH47" s="3" t="s">
        <v>60</v>
      </c>
      <c r="AI47" s="2" t="s">
        <v>55</v>
      </c>
      <c r="AK47" s="3" t="s">
        <v>8</v>
      </c>
      <c r="AL47" s="3" t="s">
        <v>27</v>
      </c>
      <c r="AM47" s="3" t="s">
        <v>57</v>
      </c>
      <c r="AN47" s="3" t="s">
        <v>38</v>
      </c>
      <c r="AO47" s="118"/>
      <c r="AP47" s="8" t="s">
        <v>33</v>
      </c>
      <c r="AQ47" s="8" t="s">
        <v>53</v>
      </c>
      <c r="AR47" s="3" t="s">
        <v>8</v>
      </c>
      <c r="AS47" s="2" t="s">
        <v>55</v>
      </c>
      <c r="AW47" s="14" t="s">
        <v>3</v>
      </c>
      <c r="AX47">
        <f t="shared" si="3"/>
        <v>4</v>
      </c>
      <c r="AY47">
        <f t="shared" si="4"/>
        <v>3</v>
      </c>
      <c r="AZ47">
        <f t="shared" si="5"/>
        <v>7</v>
      </c>
    </row>
    <row r="48" spans="2:52" x14ac:dyDescent="0.35">
      <c r="B48" s="1" t="s">
        <v>27</v>
      </c>
      <c r="C48" s="1" t="s">
        <v>43</v>
      </c>
      <c r="D48" s="1" t="s">
        <v>57</v>
      </c>
      <c r="E48" s="1" t="s">
        <v>91</v>
      </c>
      <c r="F48" s="118"/>
      <c r="G48" s="3" t="s">
        <v>60</v>
      </c>
      <c r="H48" s="1" t="s">
        <v>30</v>
      </c>
      <c r="I48" s="1" t="s">
        <v>59</v>
      </c>
      <c r="J48" s="3" t="s">
        <v>37</v>
      </c>
      <c r="L48" s="1" t="s">
        <v>31</v>
      </c>
      <c r="M48" s="1" t="s">
        <v>20</v>
      </c>
      <c r="N48" s="1" t="s">
        <v>52</v>
      </c>
      <c r="O48" s="1" t="s">
        <v>8</v>
      </c>
      <c r="P48" s="118"/>
      <c r="Q48" s="3" t="s">
        <v>31</v>
      </c>
      <c r="R48" s="3" t="s">
        <v>4</v>
      </c>
      <c r="S48" s="1" t="s">
        <v>53</v>
      </c>
      <c r="T48" s="3" t="s">
        <v>27</v>
      </c>
      <c r="V48" s="1" t="s">
        <v>52</v>
      </c>
      <c r="W48" s="1" t="s">
        <v>20</v>
      </c>
      <c r="X48" s="1" t="s">
        <v>91</v>
      </c>
      <c r="Y48" s="1" t="s">
        <v>4</v>
      </c>
      <c r="Z48" s="118"/>
      <c r="AA48" s="3" t="s">
        <v>59</v>
      </c>
      <c r="AB48" s="3" t="s">
        <v>55</v>
      </c>
      <c r="AC48" s="1" t="s">
        <v>31</v>
      </c>
      <c r="AD48" s="3" t="s">
        <v>38</v>
      </c>
      <c r="AE48" s="118"/>
      <c r="AF48" s="3" t="s">
        <v>45</v>
      </c>
      <c r="AG48" s="3" t="s">
        <v>43</v>
      </c>
      <c r="AH48" s="1" t="s">
        <v>8</v>
      </c>
      <c r="AI48" s="3" t="s">
        <v>53</v>
      </c>
      <c r="AK48" s="1" t="s">
        <v>33</v>
      </c>
      <c r="AL48" s="1" t="s">
        <v>44</v>
      </c>
      <c r="AM48" s="1" t="s">
        <v>59</v>
      </c>
      <c r="AN48" s="1" t="s">
        <v>31</v>
      </c>
      <c r="AO48" s="118"/>
      <c r="AP48" s="3" t="s">
        <v>45</v>
      </c>
      <c r="AQ48" s="3" t="s">
        <v>59</v>
      </c>
      <c r="AR48" s="1" t="s">
        <v>27</v>
      </c>
      <c r="AS48" s="3" t="s">
        <v>91</v>
      </c>
      <c r="AW48" s="14" t="s">
        <v>48</v>
      </c>
      <c r="AX48">
        <f t="shared" si="3"/>
        <v>3</v>
      </c>
      <c r="AY48">
        <f t="shared" si="4"/>
        <v>3</v>
      </c>
      <c r="AZ48">
        <f t="shared" si="5"/>
        <v>6</v>
      </c>
    </row>
    <row r="49" spans="2:52" ht="15" thickBot="1" x14ac:dyDescent="0.4">
      <c r="B49" s="2" t="s">
        <v>8</v>
      </c>
      <c r="C49" s="2" t="s">
        <v>38</v>
      </c>
      <c r="D49" s="2" t="s">
        <v>52</v>
      </c>
      <c r="E49" s="2" t="s">
        <v>59</v>
      </c>
      <c r="F49" s="118"/>
      <c r="G49" s="2" t="s">
        <v>8</v>
      </c>
      <c r="H49" s="2" t="s">
        <v>29</v>
      </c>
      <c r="I49" s="2" t="s">
        <v>52</v>
      </c>
      <c r="J49" s="2" t="s">
        <v>53</v>
      </c>
      <c r="L49" s="2" t="s">
        <v>12</v>
      </c>
      <c r="M49" s="2" t="s">
        <v>37</v>
      </c>
      <c r="N49" s="2" t="s">
        <v>53</v>
      </c>
      <c r="O49" s="2" t="s">
        <v>54</v>
      </c>
      <c r="P49" s="118"/>
      <c r="Q49" s="2" t="s">
        <v>91</v>
      </c>
      <c r="R49" s="2" t="s">
        <v>57</v>
      </c>
      <c r="S49" s="2" t="s">
        <v>38</v>
      </c>
      <c r="T49" s="2" t="s">
        <v>67</v>
      </c>
      <c r="V49" s="2" t="s">
        <v>53</v>
      </c>
      <c r="W49" s="2" t="s">
        <v>33</v>
      </c>
      <c r="X49" s="2" t="s">
        <v>8</v>
      </c>
      <c r="Y49" s="2" t="s">
        <v>55</v>
      </c>
      <c r="Z49" s="118"/>
      <c r="AA49" s="2" t="s">
        <v>30</v>
      </c>
      <c r="AB49" s="2" t="s">
        <v>54</v>
      </c>
      <c r="AC49" s="2" t="s">
        <v>12</v>
      </c>
      <c r="AD49" s="2" t="s">
        <v>44</v>
      </c>
      <c r="AE49" s="118"/>
      <c r="AF49" s="2" t="s">
        <v>33</v>
      </c>
      <c r="AG49" s="2" t="s">
        <v>4</v>
      </c>
      <c r="AH49" s="2" t="s">
        <v>52</v>
      </c>
      <c r="AI49" s="2" t="s">
        <v>25</v>
      </c>
      <c r="AK49" s="2" t="s">
        <v>30</v>
      </c>
      <c r="AL49" s="2" t="s">
        <v>55</v>
      </c>
      <c r="AM49" s="2" t="s">
        <v>52</v>
      </c>
      <c r="AN49" s="2" t="s">
        <v>51</v>
      </c>
      <c r="AO49" s="118"/>
      <c r="AP49" s="2" t="s">
        <v>52</v>
      </c>
      <c r="AQ49" s="2" t="s">
        <v>57</v>
      </c>
      <c r="AR49" s="2" t="s">
        <v>60</v>
      </c>
      <c r="AS49" s="2" t="s">
        <v>37</v>
      </c>
      <c r="AW49" s="14" t="s">
        <v>49</v>
      </c>
      <c r="AX49">
        <f t="shared" si="3"/>
        <v>5</v>
      </c>
      <c r="AY49">
        <f t="shared" si="4"/>
        <v>1</v>
      </c>
      <c r="AZ49">
        <f t="shared" si="5"/>
        <v>6</v>
      </c>
    </row>
    <row r="50" spans="2:52" x14ac:dyDescent="0.35">
      <c r="B50" s="3" t="s">
        <v>17</v>
      </c>
      <c r="C50" s="3" t="s">
        <v>55</v>
      </c>
      <c r="D50" s="3" t="s">
        <v>4</v>
      </c>
      <c r="E50" s="3" t="s">
        <v>67</v>
      </c>
      <c r="F50" s="118"/>
      <c r="G50" s="3" t="s">
        <v>88</v>
      </c>
      <c r="H50" s="3" t="s">
        <v>55</v>
      </c>
      <c r="I50" s="3" t="s">
        <v>46</v>
      </c>
      <c r="J50" s="3" t="s">
        <v>4</v>
      </c>
      <c r="L50" s="3" t="s">
        <v>26</v>
      </c>
      <c r="M50" s="3" t="s">
        <v>15</v>
      </c>
      <c r="N50" s="3" t="s">
        <v>4</v>
      </c>
      <c r="O50" s="3" t="s">
        <v>13</v>
      </c>
      <c r="P50" s="118"/>
      <c r="Q50" s="3" t="s">
        <v>40</v>
      </c>
      <c r="R50" s="3" t="s">
        <v>46</v>
      </c>
      <c r="S50" s="3" t="s">
        <v>89</v>
      </c>
      <c r="T50" s="3" t="s">
        <v>58</v>
      </c>
      <c r="V50" s="3" t="s">
        <v>45</v>
      </c>
      <c r="W50" s="3" t="s">
        <v>40</v>
      </c>
      <c r="X50" s="3" t="s">
        <v>29</v>
      </c>
      <c r="Y50" s="3" t="s">
        <v>60</v>
      </c>
      <c r="Z50" s="118"/>
      <c r="AA50" s="3" t="s">
        <v>37</v>
      </c>
      <c r="AB50" s="3" t="s">
        <v>13</v>
      </c>
      <c r="AC50" s="3" t="s">
        <v>60</v>
      </c>
      <c r="AD50" s="3" t="s">
        <v>51</v>
      </c>
      <c r="AE50" s="118"/>
      <c r="AF50" s="3" t="s">
        <v>31</v>
      </c>
      <c r="AG50" s="3" t="s">
        <v>51</v>
      </c>
      <c r="AH50" s="3" t="s">
        <v>24</v>
      </c>
      <c r="AI50" s="3" t="s">
        <v>92</v>
      </c>
      <c r="AK50" s="3" t="s">
        <v>60</v>
      </c>
      <c r="AL50" s="3" t="s">
        <v>40</v>
      </c>
      <c r="AM50" s="3" t="s">
        <v>43</v>
      </c>
      <c r="AN50" s="3" t="s">
        <v>53</v>
      </c>
      <c r="AO50" s="118"/>
      <c r="AP50" s="3" t="s">
        <v>4</v>
      </c>
      <c r="AQ50" s="3" t="s">
        <v>20</v>
      </c>
      <c r="AR50" s="3" t="s">
        <v>22</v>
      </c>
      <c r="AS50" s="3" t="s">
        <v>13</v>
      </c>
      <c r="AW50" s="14" t="s">
        <v>88</v>
      </c>
      <c r="AX50">
        <f t="shared" si="3"/>
        <v>2</v>
      </c>
      <c r="AY50">
        <f t="shared" si="4"/>
        <v>3</v>
      </c>
      <c r="AZ50">
        <f t="shared" si="5"/>
        <v>5</v>
      </c>
    </row>
    <row r="51" spans="2:52" ht="15" thickBot="1" x14ac:dyDescent="0.4">
      <c r="B51" s="2" t="s">
        <v>20</v>
      </c>
      <c r="C51" s="2" t="s">
        <v>13</v>
      </c>
      <c r="D51" s="2" t="s">
        <v>31</v>
      </c>
      <c r="E51" s="2" t="s">
        <v>22</v>
      </c>
      <c r="F51" s="118"/>
      <c r="G51" s="2" t="s">
        <v>31</v>
      </c>
      <c r="H51" s="2" t="s">
        <v>56</v>
      </c>
      <c r="I51" s="2" t="s">
        <v>16</v>
      </c>
      <c r="J51" s="8" t="s">
        <v>21</v>
      </c>
      <c r="L51" s="2" t="s">
        <v>36</v>
      </c>
      <c r="M51" s="2" t="s">
        <v>29</v>
      </c>
      <c r="N51" s="2" t="s">
        <v>3</v>
      </c>
      <c r="O51" s="2" t="s">
        <v>46</v>
      </c>
      <c r="P51" s="118"/>
      <c r="Q51" s="2" t="s">
        <v>15</v>
      </c>
      <c r="R51" s="2" t="s">
        <v>42</v>
      </c>
      <c r="S51" s="2" t="s">
        <v>43</v>
      </c>
      <c r="T51" s="8" t="s">
        <v>59</v>
      </c>
      <c r="V51" s="2" t="s">
        <v>58</v>
      </c>
      <c r="W51" s="2" t="s">
        <v>10</v>
      </c>
      <c r="X51" s="2" t="s">
        <v>67</v>
      </c>
      <c r="Y51" s="2" t="s">
        <v>43</v>
      </c>
      <c r="Z51" s="118"/>
      <c r="AA51" s="2" t="s">
        <v>56</v>
      </c>
      <c r="AB51" s="2" t="s">
        <v>5</v>
      </c>
      <c r="AC51" s="2" t="s">
        <v>4</v>
      </c>
      <c r="AD51" s="8" t="s">
        <v>22</v>
      </c>
      <c r="AE51" s="118"/>
      <c r="AF51" s="2" t="s">
        <v>40</v>
      </c>
      <c r="AG51" s="2" t="s">
        <v>5</v>
      </c>
      <c r="AH51" s="2" t="s">
        <v>44</v>
      </c>
      <c r="AI51" s="8" t="s">
        <v>13</v>
      </c>
      <c r="AK51" s="2" t="s">
        <v>24</v>
      </c>
      <c r="AL51" s="2" t="s">
        <v>67</v>
      </c>
      <c r="AM51" s="2" t="s">
        <v>42</v>
      </c>
      <c r="AN51" s="2" t="s">
        <v>89</v>
      </c>
      <c r="AO51" s="118"/>
      <c r="AP51" s="2" t="s">
        <v>40</v>
      </c>
      <c r="AQ51" s="2" t="s">
        <v>21</v>
      </c>
      <c r="AR51" s="2" t="s">
        <v>56</v>
      </c>
      <c r="AS51" s="8" t="s">
        <v>67</v>
      </c>
      <c r="AW51" s="14" t="s">
        <v>14</v>
      </c>
      <c r="AX51">
        <f t="shared" si="3"/>
        <v>4</v>
      </c>
      <c r="AY51">
        <f t="shared" si="4"/>
        <v>0</v>
      </c>
      <c r="AZ51">
        <f t="shared" si="5"/>
        <v>4</v>
      </c>
    </row>
    <row r="52" spans="2:52" ht="15" thickBot="1" x14ac:dyDescent="0.4">
      <c r="B52" s="126" t="s">
        <v>70</v>
      </c>
      <c r="C52" s="127"/>
      <c r="D52" s="128" t="s">
        <v>69</v>
      </c>
      <c r="E52" s="129"/>
      <c r="F52" s="119"/>
      <c r="G52" s="126" t="s">
        <v>70</v>
      </c>
      <c r="H52" s="127"/>
      <c r="I52" s="128" t="s">
        <v>69</v>
      </c>
      <c r="J52" s="129"/>
      <c r="L52" s="126" t="s">
        <v>70</v>
      </c>
      <c r="M52" s="127"/>
      <c r="N52" s="128" t="s">
        <v>69</v>
      </c>
      <c r="O52" s="129"/>
      <c r="P52" s="119"/>
      <c r="Q52" s="126" t="s">
        <v>70</v>
      </c>
      <c r="R52" s="127"/>
      <c r="S52" s="128" t="s">
        <v>69</v>
      </c>
      <c r="T52" s="129"/>
      <c r="V52" s="126" t="s">
        <v>70</v>
      </c>
      <c r="W52" s="127"/>
      <c r="X52" s="128" t="s">
        <v>69</v>
      </c>
      <c r="Y52" s="129"/>
      <c r="Z52" s="119"/>
      <c r="AA52" s="128" t="s">
        <v>69</v>
      </c>
      <c r="AB52" s="129"/>
      <c r="AC52" s="126" t="s">
        <v>70</v>
      </c>
      <c r="AD52" s="127"/>
      <c r="AE52" s="119"/>
      <c r="AF52" s="126" t="s">
        <v>70</v>
      </c>
      <c r="AG52" s="127"/>
      <c r="AH52" s="128" t="s">
        <v>69</v>
      </c>
      <c r="AI52" s="129"/>
      <c r="AK52" s="126" t="s">
        <v>70</v>
      </c>
      <c r="AL52" s="127"/>
      <c r="AM52" s="128" t="s">
        <v>69</v>
      </c>
      <c r="AN52" s="129"/>
      <c r="AO52" s="119"/>
      <c r="AP52" s="126" t="s">
        <v>70</v>
      </c>
      <c r="AQ52" s="127"/>
      <c r="AR52" s="128" t="s">
        <v>69</v>
      </c>
      <c r="AS52" s="129"/>
      <c r="AW52" s="14" t="s">
        <v>22</v>
      </c>
      <c r="AX52">
        <f t="shared" si="3"/>
        <v>2</v>
      </c>
      <c r="AY52">
        <f t="shared" si="4"/>
        <v>2</v>
      </c>
      <c r="AZ52">
        <f t="shared" si="5"/>
        <v>4</v>
      </c>
    </row>
    <row r="53" spans="2:52" ht="15" thickBot="1" x14ac:dyDescent="0.4">
      <c r="AW53" s="14" t="s">
        <v>18</v>
      </c>
      <c r="AX53">
        <f t="shared" si="3"/>
        <v>4</v>
      </c>
      <c r="AY53">
        <f t="shared" si="4"/>
        <v>0</v>
      </c>
      <c r="AZ53">
        <f t="shared" si="5"/>
        <v>4</v>
      </c>
    </row>
    <row r="54" spans="2:52" ht="15" thickBot="1" x14ac:dyDescent="0.4">
      <c r="B54" s="112"/>
      <c r="C54" s="113"/>
      <c r="D54" s="112"/>
      <c r="E54" s="113"/>
      <c r="F54" s="114" t="s">
        <v>77</v>
      </c>
      <c r="G54" s="112"/>
      <c r="H54" s="113"/>
      <c r="I54" s="112"/>
      <c r="J54" s="113"/>
      <c r="L54" s="140" t="s">
        <v>82</v>
      </c>
      <c r="M54" s="141"/>
      <c r="N54" s="142" t="s">
        <v>90</v>
      </c>
      <c r="O54" s="143"/>
      <c r="P54" s="114" t="s">
        <v>77</v>
      </c>
      <c r="Q54" s="112"/>
      <c r="R54" s="113"/>
      <c r="S54" s="112"/>
      <c r="T54" s="113"/>
      <c r="V54" s="112"/>
      <c r="W54" s="113"/>
      <c r="X54" s="112"/>
      <c r="Y54" s="113"/>
      <c r="Z54" s="114" t="s">
        <v>77</v>
      </c>
      <c r="AA54" s="112"/>
      <c r="AB54" s="113"/>
      <c r="AC54" s="112"/>
      <c r="AD54" s="113"/>
      <c r="AE54" s="114" t="s">
        <v>77</v>
      </c>
      <c r="AF54" s="136" t="s">
        <v>84</v>
      </c>
      <c r="AG54" s="137"/>
      <c r="AH54" s="154" t="s">
        <v>90</v>
      </c>
      <c r="AI54" s="155"/>
      <c r="AK54" s="112"/>
      <c r="AL54" s="113"/>
      <c r="AM54" s="112"/>
      <c r="AN54" s="113"/>
      <c r="AO54" s="114" t="s">
        <v>77</v>
      </c>
      <c r="AP54" s="112"/>
      <c r="AQ54" s="113"/>
      <c r="AR54" s="112"/>
      <c r="AS54" s="113"/>
      <c r="AW54" s="14" t="s">
        <v>35</v>
      </c>
      <c r="AX54">
        <f t="shared" si="3"/>
        <v>2</v>
      </c>
      <c r="AY54">
        <f t="shared" si="4"/>
        <v>2</v>
      </c>
      <c r="AZ54">
        <f t="shared" si="5"/>
        <v>4</v>
      </c>
    </row>
    <row r="55" spans="2:52" ht="15" thickBot="1" x14ac:dyDescent="0.4">
      <c r="B55" s="9"/>
      <c r="C55" s="9"/>
      <c r="D55" s="9"/>
      <c r="E55" s="9"/>
      <c r="F55" s="115"/>
      <c r="G55" s="9"/>
      <c r="H55" s="9"/>
      <c r="I55" s="9"/>
      <c r="J55" s="9"/>
      <c r="L55" s="5" t="s">
        <v>65</v>
      </c>
      <c r="M55" s="4" t="s">
        <v>66</v>
      </c>
      <c r="N55" s="5" t="s">
        <v>65</v>
      </c>
      <c r="O55" s="4" t="s">
        <v>66</v>
      </c>
      <c r="P55" s="115"/>
      <c r="Q55" s="9"/>
      <c r="R55" s="9"/>
      <c r="S55" s="9"/>
      <c r="T55" s="9"/>
      <c r="V55" s="9"/>
      <c r="W55" s="9"/>
      <c r="X55" s="9"/>
      <c r="Y55" s="9"/>
      <c r="Z55" s="115"/>
      <c r="AA55" s="9"/>
      <c r="AB55" s="9"/>
      <c r="AC55" s="9"/>
      <c r="AD55" s="9"/>
      <c r="AE55" s="115"/>
      <c r="AF55" s="5" t="s">
        <v>65</v>
      </c>
      <c r="AG55" s="4" t="s">
        <v>66</v>
      </c>
      <c r="AH55" s="5" t="s">
        <v>65</v>
      </c>
      <c r="AI55" s="4" t="s">
        <v>66</v>
      </c>
      <c r="AK55" s="9"/>
      <c r="AL55" s="9"/>
      <c r="AM55" s="9"/>
      <c r="AN55" s="9"/>
      <c r="AO55" s="115"/>
      <c r="AP55" s="9"/>
      <c r="AQ55" s="9"/>
      <c r="AR55" s="9"/>
      <c r="AS55" s="9"/>
      <c r="AW55" s="14" t="s">
        <v>50</v>
      </c>
      <c r="AX55">
        <f t="shared" si="3"/>
        <v>3</v>
      </c>
      <c r="AY55">
        <f t="shared" si="4"/>
        <v>0</v>
      </c>
      <c r="AZ55">
        <f t="shared" si="5"/>
        <v>3</v>
      </c>
    </row>
    <row r="56" spans="2:52" x14ac:dyDescent="0.35">
      <c r="B56" s="10"/>
      <c r="C56" s="10"/>
      <c r="D56" s="10"/>
      <c r="E56" s="10"/>
      <c r="F56" s="115"/>
      <c r="G56" s="10"/>
      <c r="H56" s="10"/>
      <c r="I56" s="10"/>
      <c r="J56" s="10"/>
      <c r="L56" s="3" t="s">
        <v>60</v>
      </c>
      <c r="M56" s="3" t="s">
        <v>8</v>
      </c>
      <c r="N56" s="3" t="s">
        <v>57</v>
      </c>
      <c r="O56" s="3" t="s">
        <v>37</v>
      </c>
      <c r="P56" s="115"/>
      <c r="Q56" s="10"/>
      <c r="R56" s="10"/>
      <c r="S56" s="10"/>
      <c r="T56" s="10"/>
      <c r="V56" s="3"/>
      <c r="W56" s="3"/>
      <c r="X56" s="3"/>
      <c r="Y56" s="3"/>
      <c r="Z56" s="115"/>
      <c r="AA56" s="3"/>
      <c r="AB56" s="3"/>
      <c r="AC56" s="3"/>
      <c r="AD56" s="3"/>
      <c r="AE56" s="115"/>
      <c r="AF56" s="10" t="s">
        <v>60</v>
      </c>
      <c r="AG56" s="10" t="s">
        <v>91</v>
      </c>
      <c r="AH56" s="10" t="s">
        <v>45</v>
      </c>
      <c r="AI56" s="10" t="s">
        <v>55</v>
      </c>
      <c r="AK56" s="10"/>
      <c r="AL56" s="10"/>
      <c r="AM56" s="10"/>
      <c r="AN56" s="10"/>
      <c r="AO56" s="115"/>
      <c r="AP56" s="10"/>
      <c r="AQ56" s="10"/>
      <c r="AR56" s="10"/>
      <c r="AS56" s="10"/>
      <c r="AW56" s="14" t="s">
        <v>9</v>
      </c>
      <c r="AX56">
        <f t="shared" si="3"/>
        <v>3</v>
      </c>
      <c r="AY56">
        <f t="shared" si="4"/>
        <v>0</v>
      </c>
      <c r="AZ56">
        <f t="shared" si="5"/>
        <v>3</v>
      </c>
    </row>
    <row r="57" spans="2:52" x14ac:dyDescent="0.35">
      <c r="B57" s="11"/>
      <c r="C57" s="11"/>
      <c r="D57" s="11"/>
      <c r="E57" s="11"/>
      <c r="F57" s="115"/>
      <c r="G57" s="11"/>
      <c r="H57" s="11"/>
      <c r="I57" s="11"/>
      <c r="J57" s="11"/>
      <c r="L57" s="1" t="s">
        <v>53</v>
      </c>
      <c r="M57" s="1" t="s">
        <v>25</v>
      </c>
      <c r="N57" s="1" t="s">
        <v>31</v>
      </c>
      <c r="O57" s="1" t="s">
        <v>4</v>
      </c>
      <c r="P57" s="115"/>
      <c r="Q57" s="11"/>
      <c r="R57" s="11"/>
      <c r="S57" s="11"/>
      <c r="T57" s="11"/>
      <c r="V57" s="1"/>
      <c r="W57" s="1"/>
      <c r="X57" s="1"/>
      <c r="Y57" s="1"/>
      <c r="Z57" s="115"/>
      <c r="AA57" s="1"/>
      <c r="AB57" s="1"/>
      <c r="AC57" s="1"/>
      <c r="AD57" s="1"/>
      <c r="AE57" s="115"/>
      <c r="AF57" s="11" t="s">
        <v>8</v>
      </c>
      <c r="AG57" s="11" t="s">
        <v>52</v>
      </c>
      <c r="AH57" s="11" t="s">
        <v>33</v>
      </c>
      <c r="AI57" s="11" t="s">
        <v>13</v>
      </c>
      <c r="AK57" s="11"/>
      <c r="AL57" s="11"/>
      <c r="AM57" s="11"/>
      <c r="AN57" s="11"/>
      <c r="AO57" s="115"/>
      <c r="AP57" s="11"/>
      <c r="AQ57" s="11"/>
      <c r="AR57" s="11"/>
      <c r="AS57" s="11"/>
      <c r="AW57" s="14" t="s">
        <v>6</v>
      </c>
      <c r="AX57">
        <f t="shared" si="3"/>
        <v>2</v>
      </c>
      <c r="AY57">
        <f t="shared" si="4"/>
        <v>0</v>
      </c>
      <c r="AZ57">
        <f t="shared" si="5"/>
        <v>2</v>
      </c>
    </row>
    <row r="58" spans="2:52" ht="15" thickBot="1" x14ac:dyDescent="0.4">
      <c r="B58" s="12"/>
      <c r="C58" s="12"/>
      <c r="D58" s="12"/>
      <c r="E58" s="12"/>
      <c r="F58" s="115"/>
      <c r="G58" s="12"/>
      <c r="H58" s="12"/>
      <c r="I58" s="12"/>
      <c r="J58" s="12"/>
      <c r="L58" s="2" t="s">
        <v>52</v>
      </c>
      <c r="M58" s="2" t="s">
        <v>54</v>
      </c>
      <c r="N58" s="2" t="s">
        <v>38</v>
      </c>
      <c r="O58" s="2" t="s">
        <v>55</v>
      </c>
      <c r="P58" s="115"/>
      <c r="Q58" s="12"/>
      <c r="R58" s="12"/>
      <c r="S58" s="12"/>
      <c r="T58" s="12"/>
      <c r="V58" s="2"/>
      <c r="W58" s="2"/>
      <c r="X58" s="2"/>
      <c r="Y58" s="2"/>
      <c r="Z58" s="115"/>
      <c r="AA58" s="2"/>
      <c r="AB58" s="2"/>
      <c r="AC58" s="2"/>
      <c r="AD58" s="2"/>
      <c r="AE58" s="115"/>
      <c r="AF58" s="11" t="s">
        <v>44</v>
      </c>
      <c r="AG58" s="12" t="s">
        <v>40</v>
      </c>
      <c r="AH58" s="12" t="s">
        <v>53</v>
      </c>
      <c r="AI58" s="12" t="s">
        <v>37</v>
      </c>
      <c r="AK58" s="12"/>
      <c r="AL58" s="12"/>
      <c r="AM58" s="12"/>
      <c r="AN58" s="12"/>
      <c r="AO58" s="115"/>
      <c r="AP58" s="12"/>
      <c r="AQ58" s="12"/>
      <c r="AR58" s="12"/>
      <c r="AS58" s="12"/>
      <c r="AW58" s="14" t="s">
        <v>16</v>
      </c>
      <c r="AX58">
        <f t="shared" si="3"/>
        <v>0</v>
      </c>
      <c r="AY58">
        <f t="shared" si="4"/>
        <v>2</v>
      </c>
      <c r="AZ58">
        <f t="shared" si="5"/>
        <v>2</v>
      </c>
    </row>
    <row r="59" spans="2:52" ht="15" thickBot="1" x14ac:dyDescent="0.4">
      <c r="B59" s="10"/>
      <c r="C59" s="10"/>
      <c r="D59" s="10"/>
      <c r="E59" s="10"/>
      <c r="F59" s="115"/>
      <c r="G59" s="10"/>
      <c r="H59" s="10"/>
      <c r="I59" s="10"/>
      <c r="J59" s="10"/>
      <c r="L59" s="3" t="s">
        <v>3</v>
      </c>
      <c r="M59" s="3" t="s">
        <v>46</v>
      </c>
      <c r="N59" s="3" t="s">
        <v>48</v>
      </c>
      <c r="O59" s="3" t="s">
        <v>91</v>
      </c>
      <c r="P59" s="115"/>
      <c r="Q59" s="10"/>
      <c r="R59" s="10"/>
      <c r="S59" s="10"/>
      <c r="T59" s="10"/>
      <c r="V59" s="3"/>
      <c r="W59" s="3"/>
      <c r="X59" s="3"/>
      <c r="Y59" s="3"/>
      <c r="Z59" s="115"/>
      <c r="AA59" s="3"/>
      <c r="AB59" s="3"/>
      <c r="AC59" s="3"/>
      <c r="AD59" s="3"/>
      <c r="AE59" s="115"/>
      <c r="AF59" s="12" t="s">
        <v>24</v>
      </c>
      <c r="AG59" s="10" t="s">
        <v>71</v>
      </c>
      <c r="AH59" s="10" t="s">
        <v>46</v>
      </c>
      <c r="AI59" s="10" t="s">
        <v>21</v>
      </c>
      <c r="AK59" s="10"/>
      <c r="AL59" s="10"/>
      <c r="AM59" s="10"/>
      <c r="AN59" s="10"/>
      <c r="AO59" s="115"/>
      <c r="AP59" s="10"/>
      <c r="AQ59" s="10"/>
      <c r="AR59" s="10"/>
      <c r="AS59" s="10"/>
      <c r="AW59" s="14" t="s">
        <v>1</v>
      </c>
      <c r="AX59">
        <f t="shared" si="3"/>
        <v>1</v>
      </c>
      <c r="AY59">
        <f t="shared" si="4"/>
        <v>0</v>
      </c>
      <c r="AZ59">
        <f t="shared" si="5"/>
        <v>1</v>
      </c>
    </row>
    <row r="60" spans="2:52" ht="15" thickBot="1" x14ac:dyDescent="0.4">
      <c r="B60" s="12"/>
      <c r="C60" s="12"/>
      <c r="D60" s="12"/>
      <c r="E60" s="12"/>
      <c r="F60" s="115"/>
      <c r="G60" s="12"/>
      <c r="H60" s="12"/>
      <c r="I60" s="12"/>
      <c r="J60" s="12"/>
      <c r="L60" s="2" t="s">
        <v>43</v>
      </c>
      <c r="M60" s="2" t="s">
        <v>20</v>
      </c>
      <c r="N60" s="2" t="s">
        <v>13</v>
      </c>
      <c r="O60" s="2" t="s">
        <v>5</v>
      </c>
      <c r="P60" s="115"/>
      <c r="Q60" s="12"/>
      <c r="R60" s="12"/>
      <c r="S60" s="12"/>
      <c r="T60" s="12"/>
      <c r="V60" s="2"/>
      <c r="W60" s="2"/>
      <c r="X60" s="2"/>
      <c r="Y60" s="2"/>
      <c r="Z60" s="115"/>
      <c r="AA60" s="2"/>
      <c r="AB60" s="2"/>
      <c r="AC60" s="2"/>
      <c r="AD60" s="2"/>
      <c r="AE60" s="115"/>
      <c r="AF60" s="13" t="s">
        <v>30</v>
      </c>
      <c r="AG60" s="12" t="s">
        <v>92</v>
      </c>
      <c r="AH60" s="12" t="s">
        <v>36</v>
      </c>
      <c r="AI60" s="12" t="s">
        <v>42</v>
      </c>
      <c r="AK60" s="12"/>
      <c r="AL60" s="12"/>
      <c r="AM60" s="12"/>
      <c r="AN60" s="12"/>
      <c r="AO60" s="115"/>
      <c r="AP60" s="12"/>
      <c r="AQ60" s="12"/>
      <c r="AR60" s="12"/>
      <c r="AS60" s="12"/>
      <c r="AW60" s="14" t="s">
        <v>39</v>
      </c>
      <c r="AX60">
        <f t="shared" si="3"/>
        <v>1</v>
      </c>
      <c r="AY60">
        <f t="shared" si="4"/>
        <v>0</v>
      </c>
      <c r="AZ60">
        <f t="shared" si="5"/>
        <v>1</v>
      </c>
    </row>
    <row r="61" spans="2:52" ht="15" thickBot="1" x14ac:dyDescent="0.4">
      <c r="B61" s="112"/>
      <c r="C61" s="113"/>
      <c r="D61" s="112"/>
      <c r="E61" s="113"/>
      <c r="F61" s="116"/>
      <c r="G61" s="112"/>
      <c r="H61" s="113"/>
      <c r="I61" s="112"/>
      <c r="J61" s="113"/>
      <c r="L61" s="126" t="s">
        <v>70</v>
      </c>
      <c r="M61" s="127"/>
      <c r="N61" s="128" t="s">
        <v>69</v>
      </c>
      <c r="O61" s="129"/>
      <c r="P61" s="116"/>
      <c r="Q61" s="112"/>
      <c r="R61" s="113"/>
      <c r="S61" s="112"/>
      <c r="T61" s="113"/>
      <c r="V61" s="112"/>
      <c r="W61" s="113"/>
      <c r="X61" s="112"/>
      <c r="Y61" s="113"/>
      <c r="Z61" s="116"/>
      <c r="AA61" s="112"/>
      <c r="AB61" s="113"/>
      <c r="AC61" s="112"/>
      <c r="AD61" s="113"/>
      <c r="AE61" s="116"/>
      <c r="AF61" s="128" t="s">
        <v>69</v>
      </c>
      <c r="AG61" s="129"/>
      <c r="AH61" s="126" t="s">
        <v>70</v>
      </c>
      <c r="AI61" s="127"/>
      <c r="AK61" s="112"/>
      <c r="AL61" s="113"/>
      <c r="AM61" s="112"/>
      <c r="AN61" s="113"/>
      <c r="AO61" s="116"/>
      <c r="AP61" s="112"/>
      <c r="AQ61" s="113"/>
      <c r="AR61" s="112"/>
      <c r="AS61" s="113"/>
      <c r="AW61" s="14" t="s">
        <v>47</v>
      </c>
      <c r="AX61">
        <f t="shared" si="3"/>
        <v>1</v>
      </c>
      <c r="AY61">
        <f t="shared" si="4"/>
        <v>0</v>
      </c>
      <c r="AZ61">
        <f t="shared" si="5"/>
        <v>1</v>
      </c>
    </row>
    <row r="62" spans="2:52" x14ac:dyDescent="0.35">
      <c r="AW62" s="14" t="s">
        <v>11</v>
      </c>
      <c r="AX62">
        <f t="shared" si="3"/>
        <v>1</v>
      </c>
      <c r="AY62">
        <f t="shared" si="4"/>
        <v>0</v>
      </c>
      <c r="AZ62">
        <f t="shared" si="5"/>
        <v>1</v>
      </c>
    </row>
    <row r="63" spans="2:52" ht="15" thickBot="1" x14ac:dyDescent="0.4">
      <c r="AW63" s="14" t="s">
        <v>41</v>
      </c>
      <c r="AX63">
        <f t="shared" si="3"/>
        <v>1</v>
      </c>
      <c r="AY63">
        <f t="shared" si="4"/>
        <v>0</v>
      </c>
      <c r="AZ63">
        <f t="shared" si="5"/>
        <v>1</v>
      </c>
    </row>
    <row r="64" spans="2:52" ht="15" thickBot="1" x14ac:dyDescent="0.4">
      <c r="B64" s="123" t="s">
        <v>93</v>
      </c>
      <c r="C64" s="124"/>
      <c r="D64" s="124"/>
      <c r="E64" s="124"/>
      <c r="F64" s="124"/>
      <c r="G64" s="124"/>
      <c r="H64" s="124"/>
      <c r="I64" s="124"/>
      <c r="J64" s="125"/>
      <c r="L64" s="123" t="s">
        <v>93</v>
      </c>
      <c r="M64" s="124"/>
      <c r="N64" s="124"/>
      <c r="O64" s="124"/>
      <c r="P64" s="124"/>
      <c r="Q64" s="124"/>
      <c r="R64" s="124"/>
      <c r="S64" s="124"/>
      <c r="T64" s="125"/>
      <c r="V64" s="123" t="s">
        <v>93</v>
      </c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5"/>
      <c r="AK64" s="123" t="s">
        <v>93</v>
      </c>
      <c r="AL64" s="124"/>
      <c r="AM64" s="124"/>
      <c r="AN64" s="124"/>
      <c r="AO64" s="124"/>
      <c r="AP64" s="124"/>
      <c r="AQ64" s="124"/>
      <c r="AR64" s="124"/>
      <c r="AS64" s="125"/>
      <c r="AW64" s="14" t="s">
        <v>23</v>
      </c>
      <c r="AX64">
        <f t="shared" si="3"/>
        <v>1</v>
      </c>
      <c r="AY64">
        <f t="shared" si="4"/>
        <v>0</v>
      </c>
      <c r="AZ64">
        <f t="shared" si="5"/>
        <v>1</v>
      </c>
    </row>
    <row r="65" spans="2:52" ht="15" thickBot="1" x14ac:dyDescent="0.4">
      <c r="B65" s="123" t="s">
        <v>64</v>
      </c>
      <c r="C65" s="124"/>
      <c r="D65" s="124"/>
      <c r="E65" s="124"/>
      <c r="F65" s="124"/>
      <c r="G65" s="124"/>
      <c r="H65" s="124"/>
      <c r="I65" s="124"/>
      <c r="J65" s="125"/>
      <c r="L65" s="123" t="s">
        <v>81</v>
      </c>
      <c r="M65" s="124"/>
      <c r="N65" s="124"/>
      <c r="O65" s="124"/>
      <c r="P65" s="124"/>
      <c r="Q65" s="124"/>
      <c r="R65" s="124"/>
      <c r="S65" s="124"/>
      <c r="T65" s="125"/>
      <c r="V65" s="123" t="s">
        <v>85</v>
      </c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5"/>
      <c r="AK65" s="123" t="s">
        <v>86</v>
      </c>
      <c r="AL65" s="124"/>
      <c r="AM65" s="124"/>
      <c r="AN65" s="124"/>
      <c r="AO65" s="124"/>
      <c r="AP65" s="124"/>
      <c r="AQ65" s="124"/>
      <c r="AR65" s="124"/>
      <c r="AS65" s="125"/>
      <c r="AW65" s="14" t="s">
        <v>68</v>
      </c>
      <c r="AX65">
        <f t="shared" si="3"/>
        <v>0</v>
      </c>
      <c r="AY65">
        <f t="shared" si="4"/>
        <v>1</v>
      </c>
      <c r="AZ65">
        <f t="shared" si="5"/>
        <v>1</v>
      </c>
    </row>
    <row r="66" spans="2:52" ht="15" thickBot="1" x14ac:dyDescent="0.4">
      <c r="B66" s="123" t="s">
        <v>63</v>
      </c>
      <c r="C66" s="124"/>
      <c r="D66" s="124"/>
      <c r="E66" s="125"/>
      <c r="F66" s="7"/>
      <c r="G66" s="123" t="s">
        <v>72</v>
      </c>
      <c r="H66" s="124"/>
      <c r="I66" s="124"/>
      <c r="J66" s="125"/>
      <c r="L66" s="123" t="s">
        <v>63</v>
      </c>
      <c r="M66" s="124"/>
      <c r="N66" s="124"/>
      <c r="O66" s="125"/>
      <c r="P66" s="7"/>
      <c r="Q66" s="123" t="s">
        <v>72</v>
      </c>
      <c r="R66" s="124"/>
      <c r="S66" s="124"/>
      <c r="T66" s="125"/>
      <c r="V66" s="123" t="s">
        <v>63</v>
      </c>
      <c r="W66" s="124"/>
      <c r="X66" s="124"/>
      <c r="Y66" s="125"/>
      <c r="Z66" s="7"/>
      <c r="AA66" s="123" t="s">
        <v>72</v>
      </c>
      <c r="AB66" s="124"/>
      <c r="AC66" s="124"/>
      <c r="AD66" s="125"/>
      <c r="AE66" s="7"/>
      <c r="AF66" s="123" t="s">
        <v>94</v>
      </c>
      <c r="AG66" s="124"/>
      <c r="AH66" s="124"/>
      <c r="AI66" s="125"/>
      <c r="AK66" s="123" t="s">
        <v>63</v>
      </c>
      <c r="AL66" s="124"/>
      <c r="AM66" s="124"/>
      <c r="AN66" s="125"/>
      <c r="AO66" s="7"/>
      <c r="AP66" s="123" t="s">
        <v>72</v>
      </c>
      <c r="AQ66" s="124"/>
      <c r="AR66" s="124"/>
      <c r="AS66" s="125"/>
      <c r="AW66" s="14" t="s">
        <v>7</v>
      </c>
      <c r="AX66">
        <f t="shared" si="3"/>
        <v>1</v>
      </c>
      <c r="AY66">
        <f t="shared" si="4"/>
        <v>0</v>
      </c>
      <c r="AZ66">
        <f t="shared" si="5"/>
        <v>1</v>
      </c>
    </row>
    <row r="67" spans="2:52" ht="15" thickBot="1" x14ac:dyDescent="0.4">
      <c r="B67" s="132" t="s">
        <v>73</v>
      </c>
      <c r="C67" s="133"/>
      <c r="D67" s="138" t="s">
        <v>83</v>
      </c>
      <c r="E67" s="139"/>
      <c r="F67" s="122" t="s">
        <v>75</v>
      </c>
      <c r="G67" s="130" t="s">
        <v>74</v>
      </c>
      <c r="H67" s="131"/>
      <c r="I67" s="142" t="s">
        <v>90</v>
      </c>
      <c r="J67" s="143"/>
      <c r="L67" s="130" t="s">
        <v>74</v>
      </c>
      <c r="M67" s="131"/>
      <c r="N67" s="140" t="s">
        <v>82</v>
      </c>
      <c r="O67" s="141"/>
      <c r="P67" s="122" t="s">
        <v>75</v>
      </c>
      <c r="Q67" s="132" t="s">
        <v>73</v>
      </c>
      <c r="R67" s="133"/>
      <c r="S67" s="146" t="s">
        <v>87</v>
      </c>
      <c r="T67" s="147"/>
      <c r="V67" s="138" t="s">
        <v>83</v>
      </c>
      <c r="W67" s="139"/>
      <c r="X67" s="144" t="s">
        <v>79</v>
      </c>
      <c r="Y67" s="145"/>
      <c r="Z67" s="122" t="s">
        <v>75</v>
      </c>
      <c r="AA67" s="136" t="s">
        <v>84</v>
      </c>
      <c r="AB67" s="137"/>
      <c r="AC67" s="140" t="s">
        <v>82</v>
      </c>
      <c r="AD67" s="141"/>
      <c r="AE67" s="122" t="s">
        <v>75</v>
      </c>
      <c r="AF67" s="142" t="s">
        <v>90</v>
      </c>
      <c r="AG67" s="143"/>
      <c r="AH67" s="146" t="s">
        <v>87</v>
      </c>
      <c r="AI67" s="147"/>
      <c r="AK67" s="144" t="s">
        <v>79</v>
      </c>
      <c r="AL67" s="145"/>
      <c r="AM67" s="146" t="s">
        <v>87</v>
      </c>
      <c r="AN67" s="147"/>
      <c r="AO67" s="122" t="s">
        <v>75</v>
      </c>
      <c r="AP67" s="132" t="s">
        <v>73</v>
      </c>
      <c r="AQ67" s="133"/>
      <c r="AR67" s="142" t="s">
        <v>90</v>
      </c>
      <c r="AS67" s="143"/>
      <c r="AW67" s="14" t="s">
        <v>0</v>
      </c>
      <c r="AX67">
        <f t="shared" ref="AX67:AX69" si="6">COUNTIF(C:C, AW67)+COUNTIF(E:E, AW67)+COUNTIF(H:H, AW67)+COUNTIF(J:J, AW67)+COUNTIF(M:M, AW67)+COUNTIF(O:O, AW67)+COUNTIF(R:R, AW67)+COUNTIF(T:T, AW67)+COUNTIF(W:W, AW67)+COUNTIF(Y:Y, AW67)+COUNTIF(AB:AB, AW67)+COUNTIF(AD:AD, AW67)+COUNTIF(AG:AG, AW67)+COUNTIF(AI:AI, AW67)+COUNTIF(AL:AL, AW67)+COUNTIF(AN:AN, AW67)+COUNTIF(AQ:AQ, AW67)+COUNTIF(AS:AS, AW67)</f>
        <v>1</v>
      </c>
      <c r="AY67">
        <f t="shared" si="4"/>
        <v>0</v>
      </c>
      <c r="AZ67">
        <f t="shared" ref="AZ67:AZ69" si="7">AX67+AY67</f>
        <v>1</v>
      </c>
    </row>
    <row r="68" spans="2:52" ht="15" thickBot="1" x14ac:dyDescent="0.4">
      <c r="B68" s="5" t="s">
        <v>65</v>
      </c>
      <c r="C68" s="4" t="s">
        <v>66</v>
      </c>
      <c r="D68" s="5" t="s">
        <v>65</v>
      </c>
      <c r="E68" s="4" t="s">
        <v>66</v>
      </c>
      <c r="F68" s="118"/>
      <c r="G68" s="5" t="s">
        <v>65</v>
      </c>
      <c r="H68" s="4" t="s">
        <v>66</v>
      </c>
      <c r="I68" s="5" t="s">
        <v>65</v>
      </c>
      <c r="J68" s="4" t="s">
        <v>66</v>
      </c>
      <c r="L68" s="5" t="s">
        <v>65</v>
      </c>
      <c r="M68" s="4" t="s">
        <v>66</v>
      </c>
      <c r="N68" s="5" t="s">
        <v>65</v>
      </c>
      <c r="O68" s="4" t="s">
        <v>66</v>
      </c>
      <c r="P68" s="118"/>
      <c r="Q68" s="5" t="s">
        <v>65</v>
      </c>
      <c r="R68" s="4" t="s">
        <v>66</v>
      </c>
      <c r="S68" s="5" t="s">
        <v>65</v>
      </c>
      <c r="T68" s="4" t="s">
        <v>66</v>
      </c>
      <c r="V68" s="5" t="s">
        <v>65</v>
      </c>
      <c r="W68" s="4" t="s">
        <v>66</v>
      </c>
      <c r="X68" s="5" t="s">
        <v>65</v>
      </c>
      <c r="Y68" s="4" t="s">
        <v>66</v>
      </c>
      <c r="Z68" s="118"/>
      <c r="AA68" s="5" t="s">
        <v>65</v>
      </c>
      <c r="AB68" s="4" t="s">
        <v>66</v>
      </c>
      <c r="AC68" s="5" t="s">
        <v>65</v>
      </c>
      <c r="AD68" s="4" t="s">
        <v>66</v>
      </c>
      <c r="AE68" s="118"/>
      <c r="AF68" s="5" t="s">
        <v>65</v>
      </c>
      <c r="AG68" s="4" t="s">
        <v>66</v>
      </c>
      <c r="AH68" s="5" t="s">
        <v>65</v>
      </c>
      <c r="AI68" s="4" t="s">
        <v>66</v>
      </c>
      <c r="AK68" s="5" t="s">
        <v>65</v>
      </c>
      <c r="AL68" s="4" t="s">
        <v>66</v>
      </c>
      <c r="AM68" s="5" t="s">
        <v>65</v>
      </c>
      <c r="AN68" s="4" t="s">
        <v>66</v>
      </c>
      <c r="AO68" s="118"/>
      <c r="AP68" s="5" t="s">
        <v>65</v>
      </c>
      <c r="AQ68" s="4" t="s">
        <v>66</v>
      </c>
      <c r="AR68" s="5" t="s">
        <v>65</v>
      </c>
      <c r="AS68" s="4" t="s">
        <v>66</v>
      </c>
      <c r="AW68" s="14" t="s">
        <v>32</v>
      </c>
      <c r="AX68">
        <f t="shared" si="6"/>
        <v>1</v>
      </c>
      <c r="AY68">
        <f t="shared" si="4"/>
        <v>0</v>
      </c>
      <c r="AZ68">
        <f t="shared" si="7"/>
        <v>1</v>
      </c>
    </row>
    <row r="69" spans="2:52" x14ac:dyDescent="0.35">
      <c r="B69" s="3" t="s">
        <v>8</v>
      </c>
      <c r="C69" s="3" t="s">
        <v>53</v>
      </c>
      <c r="D69" s="3" t="s">
        <v>57</v>
      </c>
      <c r="E69" s="3" t="s">
        <v>91</v>
      </c>
      <c r="F69" s="118"/>
      <c r="G69" s="3" t="s">
        <v>8</v>
      </c>
      <c r="H69" s="3" t="s">
        <v>57</v>
      </c>
      <c r="I69" s="3" t="s">
        <v>60</v>
      </c>
      <c r="J69" s="3" t="s">
        <v>91</v>
      </c>
      <c r="L69" s="3" t="s">
        <v>57</v>
      </c>
      <c r="M69" s="3" t="s">
        <v>8</v>
      </c>
      <c r="N69" s="3" t="s">
        <v>60</v>
      </c>
      <c r="O69" s="3" t="s">
        <v>25</v>
      </c>
      <c r="P69" s="118"/>
      <c r="Q69" s="3" t="s">
        <v>8</v>
      </c>
      <c r="R69" s="3" t="s">
        <v>91</v>
      </c>
      <c r="S69" s="3" t="s">
        <v>30</v>
      </c>
      <c r="T69" s="3" t="s">
        <v>57</v>
      </c>
      <c r="V69" s="3" t="s">
        <v>4</v>
      </c>
      <c r="W69" s="3" t="s">
        <v>30</v>
      </c>
      <c r="X69" s="3" t="s">
        <v>57</v>
      </c>
      <c r="Y69" s="3" t="s">
        <v>91</v>
      </c>
      <c r="Z69" s="118"/>
      <c r="AA69" s="3" t="s">
        <v>12</v>
      </c>
      <c r="AB69" s="3" t="s">
        <v>38</v>
      </c>
      <c r="AC69" s="3" t="s">
        <v>52</v>
      </c>
      <c r="AD69" s="3" t="s">
        <v>91</v>
      </c>
      <c r="AE69" s="118"/>
      <c r="AF69" s="3" t="s">
        <v>8</v>
      </c>
      <c r="AG69" s="3" t="s">
        <v>37</v>
      </c>
      <c r="AH69" s="3" t="s">
        <v>91</v>
      </c>
      <c r="AI69" s="1" t="s">
        <v>30</v>
      </c>
      <c r="AK69" s="3" t="s">
        <v>8</v>
      </c>
      <c r="AL69" s="3" t="s">
        <v>57</v>
      </c>
      <c r="AM69" s="3" t="s">
        <v>91</v>
      </c>
      <c r="AN69" s="3" t="s">
        <v>33</v>
      </c>
      <c r="AO69" s="118"/>
      <c r="AP69" s="3" t="s">
        <v>31</v>
      </c>
      <c r="AQ69" s="3" t="s">
        <v>53</v>
      </c>
      <c r="AR69" s="3" t="s">
        <v>52</v>
      </c>
      <c r="AS69" s="3" t="s">
        <v>57</v>
      </c>
      <c r="AW69" s="14" t="s">
        <v>28</v>
      </c>
      <c r="AX69">
        <f t="shared" si="6"/>
        <v>1</v>
      </c>
      <c r="AY69">
        <f t="shared" si="4"/>
        <v>0</v>
      </c>
      <c r="AZ69">
        <f t="shared" si="7"/>
        <v>1</v>
      </c>
    </row>
    <row r="70" spans="2:52" x14ac:dyDescent="0.35">
      <c r="B70" s="1" t="s">
        <v>60</v>
      </c>
      <c r="C70" s="1" t="s">
        <v>55</v>
      </c>
      <c r="D70" s="1" t="s">
        <v>52</v>
      </c>
      <c r="E70" s="1" t="s">
        <v>38</v>
      </c>
      <c r="F70" s="118"/>
      <c r="G70" s="1" t="s">
        <v>44</v>
      </c>
      <c r="H70" s="1" t="s">
        <v>30</v>
      </c>
      <c r="I70" s="1" t="s">
        <v>52</v>
      </c>
      <c r="J70" s="1" t="s">
        <v>27</v>
      </c>
      <c r="L70" s="1" t="s">
        <v>12</v>
      </c>
      <c r="M70" s="1" t="s">
        <v>43</v>
      </c>
      <c r="N70" s="1" t="s">
        <v>38</v>
      </c>
      <c r="O70" s="1" t="s">
        <v>13</v>
      </c>
      <c r="P70" s="118"/>
      <c r="Q70" s="1" t="s">
        <v>60</v>
      </c>
      <c r="R70" s="1" t="s">
        <v>55</v>
      </c>
      <c r="S70" s="1" t="s">
        <v>53</v>
      </c>
      <c r="T70" s="1" t="s">
        <v>33</v>
      </c>
      <c r="V70" s="1" t="s">
        <v>31</v>
      </c>
      <c r="W70" s="1" t="s">
        <v>27</v>
      </c>
      <c r="X70" s="1" t="s">
        <v>59</v>
      </c>
      <c r="Y70" s="1" t="s">
        <v>55</v>
      </c>
      <c r="Z70" s="118"/>
      <c r="AA70" s="1" t="s">
        <v>60</v>
      </c>
      <c r="AB70" s="1" t="s">
        <v>45</v>
      </c>
      <c r="AC70" s="1" t="s">
        <v>33</v>
      </c>
      <c r="AD70" s="1" t="s">
        <v>55</v>
      </c>
      <c r="AE70" s="118"/>
      <c r="AF70" s="1" t="s">
        <v>60</v>
      </c>
      <c r="AG70" s="1" t="s">
        <v>33</v>
      </c>
      <c r="AH70" s="1" t="s">
        <v>27</v>
      </c>
      <c r="AI70" s="8" t="s">
        <v>57</v>
      </c>
      <c r="AK70" s="1" t="s">
        <v>37</v>
      </c>
      <c r="AL70" s="1" t="s">
        <v>31</v>
      </c>
      <c r="AM70" s="1" t="s">
        <v>55</v>
      </c>
      <c r="AN70" s="1" t="s">
        <v>30</v>
      </c>
      <c r="AO70" s="118"/>
      <c r="AP70" s="1" t="s">
        <v>37</v>
      </c>
      <c r="AQ70" s="1" t="s">
        <v>67</v>
      </c>
      <c r="AR70" s="1" t="s">
        <v>60</v>
      </c>
      <c r="AS70" s="1" t="s">
        <v>55</v>
      </c>
    </row>
    <row r="71" spans="2:52" ht="15" thickBot="1" x14ac:dyDescent="0.4">
      <c r="B71" s="2" t="s">
        <v>59</v>
      </c>
      <c r="C71" s="2" t="s">
        <v>25</v>
      </c>
      <c r="D71" s="2" t="s">
        <v>27</v>
      </c>
      <c r="E71" s="2" t="s">
        <v>20</v>
      </c>
      <c r="F71" s="118"/>
      <c r="G71" s="2" t="s">
        <v>37</v>
      </c>
      <c r="H71" s="2" t="s">
        <v>21</v>
      </c>
      <c r="I71" s="2" t="s">
        <v>38</v>
      </c>
      <c r="J71" s="2" t="s">
        <v>53</v>
      </c>
      <c r="L71" s="2" t="s">
        <v>31</v>
      </c>
      <c r="M71" s="2" t="s">
        <v>52</v>
      </c>
      <c r="N71" s="2" t="s">
        <v>30</v>
      </c>
      <c r="O71" s="2" t="s">
        <v>54</v>
      </c>
      <c r="P71" s="118"/>
      <c r="Q71" s="2" t="s">
        <v>37</v>
      </c>
      <c r="R71" s="2" t="s">
        <v>52</v>
      </c>
      <c r="S71" s="2" t="s">
        <v>27</v>
      </c>
      <c r="T71" s="2" t="s">
        <v>44</v>
      </c>
      <c r="V71" s="2" t="s">
        <v>53</v>
      </c>
      <c r="W71" s="2" t="s">
        <v>36</v>
      </c>
      <c r="X71" s="2" t="s">
        <v>60</v>
      </c>
      <c r="Y71" s="2" t="s">
        <v>38</v>
      </c>
      <c r="Z71" s="118"/>
      <c r="AA71" s="2" t="s">
        <v>8</v>
      </c>
      <c r="AB71" s="2" t="s">
        <v>71</v>
      </c>
      <c r="AC71" s="2" t="s">
        <v>30</v>
      </c>
      <c r="AD71" s="2" t="s">
        <v>57</v>
      </c>
      <c r="AE71" s="118"/>
      <c r="AF71" s="2" t="s">
        <v>44</v>
      </c>
      <c r="AG71" s="2" t="s">
        <v>31</v>
      </c>
      <c r="AH71" s="2" t="s">
        <v>53</v>
      </c>
      <c r="AI71" s="2" t="s">
        <v>21</v>
      </c>
      <c r="AK71" s="2" t="s">
        <v>44</v>
      </c>
      <c r="AL71" s="2" t="s">
        <v>53</v>
      </c>
      <c r="AM71" s="2" t="s">
        <v>60</v>
      </c>
      <c r="AN71" s="2" t="s">
        <v>40</v>
      </c>
      <c r="AO71" s="118"/>
      <c r="AP71" s="2" t="s">
        <v>30</v>
      </c>
      <c r="AQ71" s="2" t="s">
        <v>25</v>
      </c>
      <c r="AR71" s="2" t="s">
        <v>91</v>
      </c>
      <c r="AS71" s="2" t="s">
        <v>43</v>
      </c>
    </row>
    <row r="72" spans="2:52" x14ac:dyDescent="0.35">
      <c r="B72" s="6" t="s">
        <v>33</v>
      </c>
      <c r="C72" s="6" t="s">
        <v>61</v>
      </c>
      <c r="D72" s="6" t="s">
        <v>21</v>
      </c>
      <c r="E72" s="6" t="s">
        <v>46</v>
      </c>
      <c r="F72" s="118"/>
      <c r="G72" s="6" t="s">
        <v>25</v>
      </c>
      <c r="H72" s="6" t="s">
        <v>40</v>
      </c>
      <c r="I72" s="6" t="s">
        <v>4</v>
      </c>
      <c r="J72" s="6" t="s">
        <v>55</v>
      </c>
      <c r="L72" s="6" t="s">
        <v>44</v>
      </c>
      <c r="M72" s="6" t="s">
        <v>67</v>
      </c>
      <c r="N72" s="6" t="s">
        <v>40</v>
      </c>
      <c r="O72" s="6" t="s">
        <v>29</v>
      </c>
      <c r="P72" s="118"/>
      <c r="Q72" s="6" t="s">
        <v>20</v>
      </c>
      <c r="R72" s="6" t="s">
        <v>39</v>
      </c>
      <c r="S72" s="6" t="s">
        <v>17</v>
      </c>
      <c r="T72" s="6" t="s">
        <v>3</v>
      </c>
      <c r="V72" s="6" t="s">
        <v>67</v>
      </c>
      <c r="W72" s="6" t="s">
        <v>18</v>
      </c>
      <c r="X72" s="6" t="s">
        <v>3</v>
      </c>
      <c r="Y72" s="6" t="s">
        <v>58</v>
      </c>
      <c r="Z72" s="118"/>
      <c r="AA72" s="6" t="s">
        <v>31</v>
      </c>
      <c r="AB72" s="6" t="s">
        <v>53</v>
      </c>
      <c r="AC72" s="6" t="s">
        <v>43</v>
      </c>
      <c r="AD72" s="6" t="s">
        <v>37</v>
      </c>
      <c r="AE72" s="118"/>
      <c r="AF72" s="6" t="s">
        <v>55</v>
      </c>
      <c r="AG72" s="6" t="s">
        <v>67</v>
      </c>
      <c r="AH72" s="6" t="s">
        <v>29</v>
      </c>
      <c r="AI72" s="6" t="s">
        <v>40</v>
      </c>
      <c r="AK72" s="6" t="s">
        <v>52</v>
      </c>
      <c r="AL72" s="6" t="s">
        <v>45</v>
      </c>
      <c r="AM72" s="6" t="s">
        <v>46</v>
      </c>
      <c r="AN72" s="6" t="s">
        <v>25</v>
      </c>
      <c r="AO72" s="118"/>
      <c r="AP72" s="6" t="s">
        <v>4</v>
      </c>
      <c r="AQ72" s="6" t="s">
        <v>45</v>
      </c>
      <c r="AR72" s="6" t="s">
        <v>8</v>
      </c>
      <c r="AS72" s="6" t="s">
        <v>29</v>
      </c>
    </row>
    <row r="73" spans="2:52" ht="15" thickBot="1" x14ac:dyDescent="0.4">
      <c r="B73" s="2" t="s">
        <v>44</v>
      </c>
      <c r="C73" s="2" t="s">
        <v>3</v>
      </c>
      <c r="D73" s="2" t="s">
        <v>29</v>
      </c>
      <c r="E73" s="2" t="s">
        <v>30</v>
      </c>
      <c r="F73" s="118"/>
      <c r="G73" s="2" t="s">
        <v>33</v>
      </c>
      <c r="H73" s="2" t="s">
        <v>51</v>
      </c>
      <c r="I73" s="2" t="s">
        <v>31</v>
      </c>
      <c r="J73" s="2" t="s">
        <v>61</v>
      </c>
      <c r="L73" s="2" t="s">
        <v>21</v>
      </c>
      <c r="M73" s="2" t="s">
        <v>33</v>
      </c>
      <c r="N73" s="2" t="s">
        <v>55</v>
      </c>
      <c r="O73" s="2" t="s">
        <v>71</v>
      </c>
      <c r="P73" s="118"/>
      <c r="Q73" s="2" t="s">
        <v>13</v>
      </c>
      <c r="R73" s="2" t="s">
        <v>67</v>
      </c>
      <c r="S73" s="2" t="s">
        <v>89</v>
      </c>
      <c r="T73" s="2" t="s">
        <v>43</v>
      </c>
      <c r="V73" s="2" t="s">
        <v>8</v>
      </c>
      <c r="W73" s="2" t="s">
        <v>14</v>
      </c>
      <c r="X73" s="2" t="s">
        <v>29</v>
      </c>
      <c r="Y73" s="2" t="s">
        <v>20</v>
      </c>
      <c r="Z73" s="118"/>
      <c r="AA73" s="2" t="s">
        <v>67</v>
      </c>
      <c r="AB73" s="2" t="s">
        <v>13</v>
      </c>
      <c r="AC73" s="2" t="s">
        <v>40</v>
      </c>
      <c r="AD73" s="2" t="s">
        <v>14</v>
      </c>
      <c r="AE73" s="118"/>
      <c r="AF73" s="2" t="s">
        <v>36</v>
      </c>
      <c r="AG73" s="2" t="s">
        <v>45</v>
      </c>
      <c r="AH73" s="2" t="s">
        <v>88</v>
      </c>
      <c r="AI73" s="2" t="s">
        <v>46</v>
      </c>
      <c r="AK73" s="2" t="s">
        <v>38</v>
      </c>
      <c r="AL73" s="2" t="s">
        <v>26</v>
      </c>
      <c r="AM73" s="2" t="s">
        <v>36</v>
      </c>
      <c r="AN73" s="2" t="s">
        <v>14</v>
      </c>
      <c r="AO73" s="118"/>
      <c r="AP73" s="2" t="s">
        <v>20</v>
      </c>
      <c r="AQ73" s="2" t="s">
        <v>33</v>
      </c>
      <c r="AR73" s="2" t="s">
        <v>92</v>
      </c>
      <c r="AS73" s="2" t="s">
        <v>58</v>
      </c>
    </row>
    <row r="74" spans="2:52" ht="15" thickBot="1" x14ac:dyDescent="0.4">
      <c r="B74" s="128" t="s">
        <v>69</v>
      </c>
      <c r="C74" s="129"/>
      <c r="D74" s="126" t="s">
        <v>70</v>
      </c>
      <c r="E74" s="127"/>
      <c r="F74" s="119"/>
      <c r="G74" s="126" t="s">
        <v>70</v>
      </c>
      <c r="H74" s="127"/>
      <c r="I74" s="128" t="s">
        <v>69</v>
      </c>
      <c r="J74" s="129"/>
      <c r="L74" s="128" t="s">
        <v>69</v>
      </c>
      <c r="M74" s="129"/>
      <c r="N74" s="126" t="s">
        <v>70</v>
      </c>
      <c r="O74" s="127"/>
      <c r="P74" s="119"/>
      <c r="Q74" s="128" t="s">
        <v>69</v>
      </c>
      <c r="R74" s="129"/>
      <c r="S74" s="126" t="s">
        <v>70</v>
      </c>
      <c r="T74" s="127"/>
      <c r="V74" s="128" t="s">
        <v>69</v>
      </c>
      <c r="W74" s="129"/>
      <c r="X74" s="126" t="s">
        <v>70</v>
      </c>
      <c r="Y74" s="127"/>
      <c r="Z74" s="119"/>
      <c r="AA74" s="126" t="s">
        <v>70</v>
      </c>
      <c r="AB74" s="127"/>
      <c r="AC74" s="128" t="s">
        <v>69</v>
      </c>
      <c r="AD74" s="129"/>
      <c r="AE74" s="119"/>
      <c r="AF74" s="126" t="s">
        <v>70</v>
      </c>
      <c r="AG74" s="127"/>
      <c r="AH74" s="128" t="s">
        <v>69</v>
      </c>
      <c r="AI74" s="129"/>
      <c r="AK74" s="128" t="s">
        <v>69</v>
      </c>
      <c r="AL74" s="129"/>
      <c r="AM74" s="126" t="s">
        <v>70</v>
      </c>
      <c r="AN74" s="127"/>
      <c r="AO74" s="119"/>
      <c r="AP74" s="126" t="s">
        <v>70</v>
      </c>
      <c r="AQ74" s="127"/>
      <c r="AR74" s="128" t="s">
        <v>69</v>
      </c>
      <c r="AS74" s="129"/>
    </row>
    <row r="75" spans="2:52" ht="15" thickBot="1" x14ac:dyDescent="0.4"/>
    <row r="76" spans="2:52" ht="15" thickBot="1" x14ac:dyDescent="0.4">
      <c r="B76" s="132" t="s">
        <v>73</v>
      </c>
      <c r="C76" s="133"/>
      <c r="D76" s="138" t="s">
        <v>83</v>
      </c>
      <c r="E76" s="139"/>
      <c r="F76" s="117" t="s">
        <v>76</v>
      </c>
      <c r="G76" s="130" t="s">
        <v>74</v>
      </c>
      <c r="H76" s="131"/>
      <c r="I76" s="142" t="s">
        <v>90</v>
      </c>
      <c r="J76" s="143"/>
      <c r="L76" s="130" t="s">
        <v>74</v>
      </c>
      <c r="M76" s="131"/>
      <c r="N76" s="140" t="s">
        <v>82</v>
      </c>
      <c r="O76" s="141"/>
      <c r="P76" s="117" t="s">
        <v>76</v>
      </c>
      <c r="Q76" s="132" t="s">
        <v>73</v>
      </c>
      <c r="R76" s="133"/>
      <c r="S76" s="146" t="s">
        <v>87</v>
      </c>
      <c r="T76" s="147"/>
      <c r="V76" s="138" t="s">
        <v>83</v>
      </c>
      <c r="W76" s="139"/>
      <c r="X76" s="144" t="s">
        <v>79</v>
      </c>
      <c r="Y76" s="145"/>
      <c r="Z76" s="117" t="s">
        <v>76</v>
      </c>
      <c r="AA76" s="140" t="s">
        <v>82</v>
      </c>
      <c r="AB76" s="141"/>
      <c r="AC76" s="136" t="s">
        <v>84</v>
      </c>
      <c r="AD76" s="137"/>
      <c r="AE76" s="117" t="s">
        <v>76</v>
      </c>
      <c r="AF76" s="146" t="s">
        <v>87</v>
      </c>
      <c r="AG76" s="147"/>
      <c r="AH76" s="142" t="s">
        <v>90</v>
      </c>
      <c r="AI76" s="143"/>
      <c r="AK76" s="146" t="s">
        <v>87</v>
      </c>
      <c r="AL76" s="147"/>
      <c r="AM76" s="144" t="s">
        <v>79</v>
      </c>
      <c r="AN76" s="145"/>
      <c r="AO76" s="117" t="s">
        <v>76</v>
      </c>
      <c r="AP76" s="142" t="s">
        <v>90</v>
      </c>
      <c r="AQ76" s="143"/>
      <c r="AR76" s="132" t="s">
        <v>73</v>
      </c>
      <c r="AS76" s="133"/>
    </row>
    <row r="77" spans="2:52" ht="15" thickBot="1" x14ac:dyDescent="0.4">
      <c r="B77" s="5" t="s">
        <v>65</v>
      </c>
      <c r="C77" s="4" t="s">
        <v>66</v>
      </c>
      <c r="D77" s="5" t="s">
        <v>65</v>
      </c>
      <c r="E77" s="4" t="s">
        <v>66</v>
      </c>
      <c r="F77" s="118"/>
      <c r="G77" s="5" t="s">
        <v>65</v>
      </c>
      <c r="H77" s="4" t="s">
        <v>66</v>
      </c>
      <c r="I77" s="5" t="s">
        <v>65</v>
      </c>
      <c r="J77" s="4" t="s">
        <v>66</v>
      </c>
      <c r="L77" s="5" t="s">
        <v>65</v>
      </c>
      <c r="M77" s="4" t="s">
        <v>66</v>
      </c>
      <c r="N77" s="5" t="s">
        <v>65</v>
      </c>
      <c r="O77" s="4" t="s">
        <v>66</v>
      </c>
      <c r="P77" s="118"/>
      <c r="Q77" s="5" t="s">
        <v>65</v>
      </c>
      <c r="R77" s="4" t="s">
        <v>66</v>
      </c>
      <c r="S77" s="5" t="s">
        <v>65</v>
      </c>
      <c r="T77" s="4" t="s">
        <v>66</v>
      </c>
      <c r="V77" s="5" t="s">
        <v>65</v>
      </c>
      <c r="W77" s="4" t="s">
        <v>66</v>
      </c>
      <c r="X77" s="5" t="s">
        <v>65</v>
      </c>
      <c r="Y77" s="4" t="s">
        <v>66</v>
      </c>
      <c r="Z77" s="118"/>
      <c r="AA77" s="5" t="s">
        <v>65</v>
      </c>
      <c r="AB77" s="4" t="s">
        <v>66</v>
      </c>
      <c r="AC77" s="5" t="s">
        <v>65</v>
      </c>
      <c r="AD77" s="4" t="s">
        <v>66</v>
      </c>
      <c r="AE77" s="118"/>
      <c r="AF77" s="5" t="s">
        <v>65</v>
      </c>
      <c r="AG77" s="4" t="s">
        <v>66</v>
      </c>
      <c r="AH77" s="5" t="s">
        <v>65</v>
      </c>
      <c r="AI77" s="4" t="s">
        <v>66</v>
      </c>
      <c r="AK77" s="5" t="s">
        <v>65</v>
      </c>
      <c r="AL77" s="4" t="s">
        <v>66</v>
      </c>
      <c r="AM77" s="5" t="s">
        <v>65</v>
      </c>
      <c r="AN77" s="4" t="s">
        <v>66</v>
      </c>
      <c r="AO77" s="118"/>
      <c r="AP77" s="5" t="s">
        <v>65</v>
      </c>
      <c r="AQ77" s="4" t="s">
        <v>66</v>
      </c>
      <c r="AR77" s="5" t="s">
        <v>65</v>
      </c>
      <c r="AS77" s="4" t="s">
        <v>66</v>
      </c>
    </row>
    <row r="78" spans="2:52" x14ac:dyDescent="0.35">
      <c r="B78" s="3" t="s">
        <v>60</v>
      </c>
      <c r="C78" s="3" t="s">
        <v>38</v>
      </c>
      <c r="D78" s="3" t="s">
        <v>57</v>
      </c>
      <c r="E78" s="3" t="s">
        <v>91</v>
      </c>
      <c r="F78" s="118"/>
      <c r="G78" s="3" t="s">
        <v>44</v>
      </c>
      <c r="H78" s="3" t="s">
        <v>57</v>
      </c>
      <c r="I78" s="3" t="s">
        <v>60</v>
      </c>
      <c r="J78" s="3" t="s">
        <v>91</v>
      </c>
      <c r="L78" s="3" t="s">
        <v>57</v>
      </c>
      <c r="M78" s="3" t="s">
        <v>8</v>
      </c>
      <c r="N78" s="3" t="s">
        <v>60</v>
      </c>
      <c r="O78" s="3" t="s">
        <v>25</v>
      </c>
      <c r="P78" s="118"/>
      <c r="Q78" s="3" t="s">
        <v>60</v>
      </c>
      <c r="R78" s="3" t="s">
        <v>91</v>
      </c>
      <c r="S78" s="3" t="s">
        <v>30</v>
      </c>
      <c r="T78" s="3" t="s">
        <v>52</v>
      </c>
      <c r="V78" s="3" t="s">
        <v>53</v>
      </c>
      <c r="W78" s="3" t="s">
        <v>30</v>
      </c>
      <c r="X78" s="3" t="s">
        <v>57</v>
      </c>
      <c r="Y78" s="3" t="s">
        <v>91</v>
      </c>
      <c r="Z78" s="118"/>
      <c r="AA78" s="3" t="s">
        <v>52</v>
      </c>
      <c r="AB78" s="3" t="s">
        <v>55</v>
      </c>
      <c r="AC78" s="3" t="s">
        <v>8</v>
      </c>
      <c r="AD78" s="3" t="s">
        <v>91</v>
      </c>
      <c r="AE78" s="118"/>
      <c r="AF78" s="3" t="s">
        <v>30</v>
      </c>
      <c r="AG78" s="3" t="s">
        <v>57</v>
      </c>
      <c r="AH78" s="3" t="s">
        <v>8</v>
      </c>
      <c r="AI78" s="3" t="s">
        <v>53</v>
      </c>
      <c r="AK78" s="3" t="s">
        <v>31</v>
      </c>
      <c r="AL78" s="3" t="s">
        <v>37</v>
      </c>
      <c r="AM78" s="3" t="s">
        <v>8</v>
      </c>
      <c r="AN78" s="3" t="s">
        <v>38</v>
      </c>
      <c r="AO78" s="118"/>
      <c r="AP78" s="3" t="s">
        <v>52</v>
      </c>
      <c r="AQ78" s="3" t="s">
        <v>55</v>
      </c>
      <c r="AR78" s="3" t="s">
        <v>60</v>
      </c>
      <c r="AS78" s="3" t="s">
        <v>91</v>
      </c>
    </row>
    <row r="79" spans="2:52" x14ac:dyDescent="0.35">
      <c r="B79" s="1" t="s">
        <v>59</v>
      </c>
      <c r="C79" s="1" t="s">
        <v>30</v>
      </c>
      <c r="D79" s="1" t="s">
        <v>30</v>
      </c>
      <c r="E79" s="1" t="s">
        <v>27</v>
      </c>
      <c r="F79" s="118"/>
      <c r="G79" s="1" t="s">
        <v>8</v>
      </c>
      <c r="H79" s="1" t="s">
        <v>38</v>
      </c>
      <c r="I79" s="1" t="s">
        <v>52</v>
      </c>
      <c r="J79" s="1" t="s">
        <v>55</v>
      </c>
      <c r="L79" s="1" t="s">
        <v>12</v>
      </c>
      <c r="M79" s="1" t="s">
        <v>30</v>
      </c>
      <c r="N79" s="1" t="s">
        <v>52</v>
      </c>
      <c r="O79" s="1" t="s">
        <v>13</v>
      </c>
      <c r="P79" s="118"/>
      <c r="Q79" s="1" t="s">
        <v>8</v>
      </c>
      <c r="R79" s="1" t="s">
        <v>55</v>
      </c>
      <c r="S79" s="1" t="s">
        <v>53</v>
      </c>
      <c r="T79" s="1" t="s">
        <v>33</v>
      </c>
      <c r="V79" s="1" t="s">
        <v>31</v>
      </c>
      <c r="W79" s="1" t="s">
        <v>27</v>
      </c>
      <c r="X79" s="1" t="s">
        <v>59</v>
      </c>
      <c r="Y79" s="1" t="s">
        <v>55</v>
      </c>
      <c r="Z79" s="118"/>
      <c r="AA79" s="1" t="s">
        <v>33</v>
      </c>
      <c r="AB79" s="1" t="s">
        <v>57</v>
      </c>
      <c r="AC79" s="1" t="s">
        <v>60</v>
      </c>
      <c r="AD79" s="1" t="s">
        <v>37</v>
      </c>
      <c r="AE79" s="118"/>
      <c r="AF79" s="1" t="s">
        <v>27</v>
      </c>
      <c r="AG79" s="1" t="s">
        <v>58</v>
      </c>
      <c r="AH79" s="1" t="s">
        <v>60</v>
      </c>
      <c r="AI79" s="1" t="s">
        <v>55</v>
      </c>
      <c r="AK79" s="1" t="s">
        <v>53</v>
      </c>
      <c r="AL79" s="1" t="s">
        <v>91</v>
      </c>
      <c r="AM79" s="1" t="s">
        <v>60</v>
      </c>
      <c r="AN79" s="1" t="s">
        <v>20</v>
      </c>
      <c r="AO79" s="118"/>
      <c r="AP79" s="1" t="s">
        <v>30</v>
      </c>
      <c r="AQ79" s="1" t="s">
        <v>25</v>
      </c>
      <c r="AR79" s="1" t="s">
        <v>53</v>
      </c>
      <c r="AS79" s="1" t="s">
        <v>57</v>
      </c>
    </row>
    <row r="80" spans="2:52" ht="15" thickBot="1" x14ac:dyDescent="0.4">
      <c r="B80" s="2" t="s">
        <v>8</v>
      </c>
      <c r="C80" s="2" t="s">
        <v>55</v>
      </c>
      <c r="D80" s="2" t="s">
        <v>53</v>
      </c>
      <c r="E80" s="2" t="s">
        <v>44</v>
      </c>
      <c r="F80" s="118"/>
      <c r="G80" s="2" t="s">
        <v>37</v>
      </c>
      <c r="H80" s="2" t="s">
        <v>21</v>
      </c>
      <c r="I80" s="2" t="s">
        <v>30</v>
      </c>
      <c r="J80" s="2" t="s">
        <v>25</v>
      </c>
      <c r="L80" s="2" t="s">
        <v>31</v>
      </c>
      <c r="M80" s="2" t="s">
        <v>55</v>
      </c>
      <c r="N80" s="2" t="s">
        <v>38</v>
      </c>
      <c r="O80" s="2" t="s">
        <v>54</v>
      </c>
      <c r="P80" s="118"/>
      <c r="Q80" s="2" t="s">
        <v>37</v>
      </c>
      <c r="R80" s="2" t="s">
        <v>67</v>
      </c>
      <c r="S80" s="2" t="s">
        <v>27</v>
      </c>
      <c r="T80" s="2" t="s">
        <v>89</v>
      </c>
      <c r="V80" s="2" t="s">
        <v>4</v>
      </c>
      <c r="W80" s="2" t="s">
        <v>36</v>
      </c>
      <c r="X80" s="2" t="s">
        <v>60</v>
      </c>
      <c r="Y80" s="2" t="s">
        <v>52</v>
      </c>
      <c r="Z80" s="118"/>
      <c r="AA80" s="2" t="s">
        <v>30</v>
      </c>
      <c r="AB80" s="2" t="s">
        <v>21</v>
      </c>
      <c r="AC80" s="2" t="s">
        <v>38</v>
      </c>
      <c r="AD80" s="2" t="s">
        <v>40</v>
      </c>
      <c r="AE80" s="118"/>
      <c r="AF80" s="2" t="s">
        <v>91</v>
      </c>
      <c r="AG80" s="2" t="s">
        <v>33</v>
      </c>
      <c r="AH80" s="2" t="s">
        <v>37</v>
      </c>
      <c r="AI80" s="2" t="s">
        <v>31</v>
      </c>
      <c r="AK80" s="2" t="s">
        <v>17</v>
      </c>
      <c r="AL80" s="2" t="s">
        <v>57</v>
      </c>
      <c r="AM80" s="2" t="s">
        <v>44</v>
      </c>
      <c r="AN80" s="2" t="s">
        <v>29</v>
      </c>
      <c r="AO80" s="118"/>
      <c r="AP80" s="2" t="s">
        <v>27</v>
      </c>
      <c r="AQ80" s="2" t="s">
        <v>45</v>
      </c>
      <c r="AR80" s="2" t="s">
        <v>37</v>
      </c>
      <c r="AS80" s="2" t="s">
        <v>67</v>
      </c>
    </row>
    <row r="81" spans="2:45" x14ac:dyDescent="0.35">
      <c r="B81" s="6" t="s">
        <v>36</v>
      </c>
      <c r="C81" s="6" t="s">
        <v>21</v>
      </c>
      <c r="D81" s="6" t="s">
        <v>45</v>
      </c>
      <c r="E81" s="6" t="s">
        <v>15</v>
      </c>
      <c r="F81" s="118"/>
      <c r="G81" s="6" t="s">
        <v>53</v>
      </c>
      <c r="H81" s="6" t="s">
        <v>20</v>
      </c>
      <c r="I81" s="6" t="s">
        <v>31</v>
      </c>
      <c r="J81" s="6" t="s">
        <v>58</v>
      </c>
      <c r="L81" s="6" t="s">
        <v>44</v>
      </c>
      <c r="M81" s="6" t="s">
        <v>15</v>
      </c>
      <c r="N81" s="6" t="s">
        <v>37</v>
      </c>
      <c r="O81" s="6" t="s">
        <v>71</v>
      </c>
      <c r="P81" s="118"/>
      <c r="Q81" s="6" t="s">
        <v>13</v>
      </c>
      <c r="R81" s="6" t="s">
        <v>42</v>
      </c>
      <c r="S81" s="6" t="s">
        <v>57</v>
      </c>
      <c r="T81" s="6" t="s">
        <v>31</v>
      </c>
      <c r="V81" s="6" t="s">
        <v>67</v>
      </c>
      <c r="W81" s="6" t="s">
        <v>13</v>
      </c>
      <c r="X81" s="6" t="s">
        <v>37</v>
      </c>
      <c r="Y81" s="6" t="s">
        <v>40</v>
      </c>
      <c r="Z81" s="118"/>
      <c r="AA81" s="6" t="s">
        <v>67</v>
      </c>
      <c r="AB81" s="6" t="s">
        <v>18</v>
      </c>
      <c r="AC81" s="6" t="s">
        <v>22</v>
      </c>
      <c r="AD81" s="6" t="s">
        <v>51</v>
      </c>
      <c r="AE81" s="118"/>
      <c r="AF81" s="6" t="s">
        <v>29</v>
      </c>
      <c r="AG81" s="6" t="s">
        <v>44</v>
      </c>
      <c r="AH81" s="6" t="s">
        <v>20</v>
      </c>
      <c r="AI81" s="6" t="s">
        <v>38</v>
      </c>
      <c r="AK81" s="6" t="s">
        <v>4</v>
      </c>
      <c r="AL81" s="6" t="s">
        <v>10</v>
      </c>
      <c r="AM81" s="6" t="s">
        <v>59</v>
      </c>
      <c r="AN81" s="6" t="s">
        <v>33</v>
      </c>
      <c r="AO81" s="118"/>
      <c r="AP81" s="6" t="s">
        <v>33</v>
      </c>
      <c r="AQ81" s="6" t="s">
        <v>15</v>
      </c>
      <c r="AR81" s="6" t="s">
        <v>31</v>
      </c>
      <c r="AS81" s="6" t="s">
        <v>71</v>
      </c>
    </row>
    <row r="82" spans="2:45" ht="15" thickBot="1" x14ac:dyDescent="0.4">
      <c r="B82" s="2" t="s">
        <v>33</v>
      </c>
      <c r="C82" s="2" t="s">
        <v>67</v>
      </c>
      <c r="D82" s="2" t="s">
        <v>37</v>
      </c>
      <c r="E82" s="2" t="s">
        <v>5</v>
      </c>
      <c r="F82" s="118"/>
      <c r="G82" s="2" t="s">
        <v>45</v>
      </c>
      <c r="H82" s="2" t="s">
        <v>71</v>
      </c>
      <c r="I82" s="2" t="s">
        <v>4</v>
      </c>
      <c r="J82" s="2" t="s">
        <v>92</v>
      </c>
      <c r="L82" s="2" t="s">
        <v>21</v>
      </c>
      <c r="M82" s="2" t="s">
        <v>61</v>
      </c>
      <c r="N82" s="2" t="s">
        <v>40</v>
      </c>
      <c r="O82" s="2" t="s">
        <v>5</v>
      </c>
      <c r="P82" s="118"/>
      <c r="Q82" s="2" t="s">
        <v>20</v>
      </c>
      <c r="R82" s="2" t="s">
        <v>25</v>
      </c>
      <c r="S82" s="2" t="s">
        <v>38</v>
      </c>
      <c r="T82" s="2" t="s">
        <v>29</v>
      </c>
      <c r="V82" s="2" t="s">
        <v>45</v>
      </c>
      <c r="W82" s="2" t="s">
        <v>8</v>
      </c>
      <c r="X82" s="2" t="s">
        <v>25</v>
      </c>
      <c r="Y82" s="2" t="s">
        <v>20</v>
      </c>
      <c r="Z82" s="118"/>
      <c r="AA82" s="2" t="s">
        <v>53</v>
      </c>
      <c r="AB82" s="2" t="s">
        <v>20</v>
      </c>
      <c r="AC82" s="2" t="s">
        <v>54</v>
      </c>
      <c r="AD82" s="2" t="s">
        <v>50</v>
      </c>
      <c r="AE82" s="118"/>
      <c r="AF82" s="2" t="s">
        <v>45</v>
      </c>
      <c r="AG82" s="2" t="s">
        <v>13</v>
      </c>
      <c r="AH82" s="2" t="s">
        <v>40</v>
      </c>
      <c r="AI82" s="2" t="s">
        <v>67</v>
      </c>
      <c r="AK82" s="2" t="s">
        <v>67</v>
      </c>
      <c r="AL82" s="2" t="s">
        <v>55</v>
      </c>
      <c r="AM82" s="2" t="s">
        <v>30</v>
      </c>
      <c r="AN82" s="2" t="s">
        <v>56</v>
      </c>
      <c r="AO82" s="118"/>
      <c r="AP82" s="2" t="s">
        <v>89</v>
      </c>
      <c r="AQ82" s="2" t="s">
        <v>58</v>
      </c>
      <c r="AR82" s="2" t="s">
        <v>4</v>
      </c>
      <c r="AS82" s="2" t="s">
        <v>61</v>
      </c>
    </row>
    <row r="83" spans="2:45" ht="15" thickBot="1" x14ac:dyDescent="0.4">
      <c r="B83" s="128" t="s">
        <v>69</v>
      </c>
      <c r="C83" s="129"/>
      <c r="D83" s="126" t="s">
        <v>70</v>
      </c>
      <c r="E83" s="127"/>
      <c r="F83" s="119"/>
      <c r="G83" s="126" t="s">
        <v>70</v>
      </c>
      <c r="H83" s="127"/>
      <c r="I83" s="128" t="s">
        <v>69</v>
      </c>
      <c r="J83" s="129"/>
      <c r="L83" s="148" t="s">
        <v>69</v>
      </c>
      <c r="M83" s="149"/>
      <c r="N83" s="150" t="s">
        <v>70</v>
      </c>
      <c r="O83" s="151"/>
      <c r="P83" s="119"/>
      <c r="Q83" s="128" t="s">
        <v>69</v>
      </c>
      <c r="R83" s="129"/>
      <c r="S83" s="126" t="s">
        <v>70</v>
      </c>
      <c r="T83" s="127"/>
      <c r="V83" s="128" t="s">
        <v>69</v>
      </c>
      <c r="W83" s="129"/>
      <c r="X83" s="126" t="s">
        <v>70</v>
      </c>
      <c r="Y83" s="127"/>
      <c r="Z83" s="119"/>
      <c r="AA83" s="126" t="s">
        <v>70</v>
      </c>
      <c r="AB83" s="127"/>
      <c r="AC83" s="128" t="s">
        <v>69</v>
      </c>
      <c r="AD83" s="129"/>
      <c r="AE83" s="119"/>
      <c r="AF83" s="128" t="s">
        <v>69</v>
      </c>
      <c r="AG83" s="129"/>
      <c r="AH83" s="126" t="s">
        <v>70</v>
      </c>
      <c r="AI83" s="127"/>
      <c r="AK83" s="128" t="s">
        <v>69</v>
      </c>
      <c r="AL83" s="129"/>
      <c r="AM83" s="126" t="s">
        <v>70</v>
      </c>
      <c r="AN83" s="127"/>
      <c r="AO83" s="119"/>
      <c r="AP83" s="126" t="s">
        <v>70</v>
      </c>
      <c r="AQ83" s="127"/>
      <c r="AR83" s="128" t="s">
        <v>69</v>
      </c>
      <c r="AS83" s="129"/>
    </row>
    <row r="84" spans="2:45" ht="15" thickBot="1" x14ac:dyDescent="0.4"/>
    <row r="85" spans="2:45" ht="15" thickBot="1" x14ac:dyDescent="0.4">
      <c r="B85" s="112"/>
      <c r="C85" s="113"/>
      <c r="D85" s="112"/>
      <c r="E85" s="113"/>
      <c r="F85" s="114" t="s">
        <v>77</v>
      </c>
      <c r="G85" s="112"/>
      <c r="H85" s="113"/>
      <c r="I85" s="112"/>
      <c r="J85" s="113"/>
      <c r="L85" s="112"/>
      <c r="M85" s="113"/>
      <c r="N85" s="112"/>
      <c r="O85" s="113"/>
      <c r="P85" s="114" t="s">
        <v>77</v>
      </c>
      <c r="Q85" s="112"/>
      <c r="R85" s="113"/>
      <c r="S85" s="112"/>
      <c r="T85" s="113"/>
      <c r="V85" s="112"/>
      <c r="W85" s="113"/>
      <c r="X85" s="112"/>
      <c r="Y85" s="113"/>
      <c r="Z85" s="114" t="s">
        <v>77</v>
      </c>
      <c r="AA85" s="136" t="s">
        <v>84</v>
      </c>
      <c r="AB85" s="137"/>
      <c r="AC85" s="140" t="s">
        <v>82</v>
      </c>
      <c r="AD85" s="141"/>
      <c r="AE85" s="114" t="s">
        <v>77</v>
      </c>
      <c r="AF85" s="112"/>
      <c r="AG85" s="113"/>
      <c r="AH85" s="112"/>
      <c r="AI85" s="113"/>
      <c r="AK85" s="146" t="s">
        <v>87</v>
      </c>
      <c r="AL85" s="147"/>
      <c r="AM85" s="144" t="s">
        <v>79</v>
      </c>
      <c r="AN85" s="145"/>
      <c r="AO85" s="114" t="s">
        <v>77</v>
      </c>
      <c r="AP85" s="132" t="s">
        <v>73</v>
      </c>
      <c r="AQ85" s="133"/>
      <c r="AR85" s="142" t="s">
        <v>90</v>
      </c>
      <c r="AS85" s="143"/>
    </row>
    <row r="86" spans="2:45" ht="15" thickBot="1" x14ac:dyDescent="0.4">
      <c r="B86" s="9"/>
      <c r="C86" s="9"/>
      <c r="D86" s="9"/>
      <c r="E86" s="9"/>
      <c r="F86" s="115"/>
      <c r="G86" s="9"/>
      <c r="H86" s="9"/>
      <c r="I86" s="9"/>
      <c r="J86" s="9"/>
      <c r="L86" s="9"/>
      <c r="M86" s="9"/>
      <c r="N86" s="9"/>
      <c r="O86" s="9"/>
      <c r="P86" s="115"/>
      <c r="Q86" s="9"/>
      <c r="R86" s="9"/>
      <c r="S86" s="9"/>
      <c r="T86" s="9"/>
      <c r="V86" s="9"/>
      <c r="W86" s="9"/>
      <c r="X86" s="9"/>
      <c r="Y86" s="9"/>
      <c r="Z86" s="115"/>
      <c r="AA86" s="5" t="s">
        <v>65</v>
      </c>
      <c r="AB86" s="4" t="s">
        <v>66</v>
      </c>
      <c r="AC86" s="5" t="s">
        <v>65</v>
      </c>
      <c r="AD86" s="4" t="s">
        <v>66</v>
      </c>
      <c r="AE86" s="115"/>
      <c r="AF86" s="9"/>
      <c r="AG86" s="9"/>
      <c r="AH86" s="9"/>
      <c r="AI86" s="9"/>
      <c r="AK86" s="5" t="s">
        <v>65</v>
      </c>
      <c r="AL86" s="4" t="s">
        <v>66</v>
      </c>
      <c r="AM86" s="5" t="s">
        <v>65</v>
      </c>
      <c r="AN86" s="4" t="s">
        <v>66</v>
      </c>
      <c r="AO86" s="115"/>
      <c r="AP86" s="5" t="s">
        <v>65</v>
      </c>
      <c r="AQ86" s="4" t="s">
        <v>66</v>
      </c>
      <c r="AR86" s="5" t="s">
        <v>65</v>
      </c>
      <c r="AS86" s="4" t="s">
        <v>66</v>
      </c>
    </row>
    <row r="87" spans="2:45" x14ac:dyDescent="0.35">
      <c r="B87" s="10"/>
      <c r="C87" s="10"/>
      <c r="D87" s="10"/>
      <c r="E87" s="10"/>
      <c r="F87" s="115"/>
      <c r="G87" s="10"/>
      <c r="H87" s="10"/>
      <c r="I87" s="10"/>
      <c r="J87" s="10"/>
      <c r="L87" s="10"/>
      <c r="M87" s="10"/>
      <c r="N87" s="10"/>
      <c r="O87" s="10"/>
      <c r="P87" s="115"/>
      <c r="Q87" s="10"/>
      <c r="R87" s="10"/>
      <c r="S87" s="10"/>
      <c r="T87" s="10"/>
      <c r="V87" s="10"/>
      <c r="W87" s="10"/>
      <c r="X87" s="10"/>
      <c r="Y87" s="10"/>
      <c r="Z87" s="115"/>
      <c r="AA87" s="10" t="s">
        <v>60</v>
      </c>
      <c r="AB87" s="10" t="s">
        <v>37</v>
      </c>
      <c r="AC87" s="10" t="s">
        <v>52</v>
      </c>
      <c r="AD87" s="10" t="s">
        <v>91</v>
      </c>
      <c r="AE87" s="115"/>
      <c r="AF87" s="10"/>
      <c r="AG87" s="10"/>
      <c r="AH87" s="10"/>
      <c r="AI87" s="10"/>
      <c r="AK87" s="10" t="s">
        <v>31</v>
      </c>
      <c r="AL87" s="10" t="s">
        <v>44</v>
      </c>
      <c r="AM87" s="10" t="s">
        <v>8</v>
      </c>
      <c r="AN87" s="10" t="s">
        <v>91</v>
      </c>
      <c r="AO87" s="115"/>
      <c r="AP87" s="10" t="s">
        <v>31</v>
      </c>
      <c r="AQ87" s="10" t="s">
        <v>91</v>
      </c>
      <c r="AR87" s="10" t="s">
        <v>53</v>
      </c>
      <c r="AS87" s="10" t="s">
        <v>27</v>
      </c>
    </row>
    <row r="88" spans="2:45" x14ac:dyDescent="0.35">
      <c r="B88" s="11"/>
      <c r="C88" s="11"/>
      <c r="D88" s="11"/>
      <c r="E88" s="11"/>
      <c r="F88" s="115"/>
      <c r="G88" s="11"/>
      <c r="H88" s="11"/>
      <c r="I88" s="11"/>
      <c r="J88" s="11"/>
      <c r="L88" s="11"/>
      <c r="M88" s="11"/>
      <c r="N88" s="11"/>
      <c r="O88" s="11"/>
      <c r="P88" s="115"/>
      <c r="Q88" s="11"/>
      <c r="R88" s="11"/>
      <c r="S88" s="11"/>
      <c r="T88" s="11"/>
      <c r="V88" s="11"/>
      <c r="W88" s="11"/>
      <c r="X88" s="11"/>
      <c r="Y88" s="11"/>
      <c r="Z88" s="115"/>
      <c r="AA88" s="11" t="s">
        <v>8</v>
      </c>
      <c r="AB88" s="11" t="s">
        <v>12</v>
      </c>
      <c r="AC88" s="11" t="s">
        <v>33</v>
      </c>
      <c r="AD88" s="11" t="s">
        <v>55</v>
      </c>
      <c r="AE88" s="115"/>
      <c r="AF88" s="11"/>
      <c r="AG88" s="11"/>
      <c r="AH88" s="11"/>
      <c r="AI88" s="11"/>
      <c r="AK88" s="11" t="s">
        <v>53</v>
      </c>
      <c r="AL88" s="11" t="s">
        <v>27</v>
      </c>
      <c r="AM88" s="11" t="s">
        <v>60</v>
      </c>
      <c r="AN88" s="11" t="s">
        <v>55</v>
      </c>
      <c r="AO88" s="115"/>
      <c r="AP88" s="11" t="s">
        <v>37</v>
      </c>
      <c r="AQ88" s="11" t="s">
        <v>57</v>
      </c>
      <c r="AR88" s="11" t="s">
        <v>60</v>
      </c>
      <c r="AS88" s="11" t="s">
        <v>55</v>
      </c>
    </row>
    <row r="89" spans="2:45" ht="15" thickBot="1" x14ac:dyDescent="0.4">
      <c r="B89" s="12"/>
      <c r="C89" s="12"/>
      <c r="D89" s="12"/>
      <c r="E89" s="12"/>
      <c r="F89" s="115"/>
      <c r="G89" s="12"/>
      <c r="H89" s="12"/>
      <c r="I89" s="12"/>
      <c r="J89" s="12"/>
      <c r="L89" s="12"/>
      <c r="M89" s="12"/>
      <c r="N89" s="12"/>
      <c r="O89" s="12"/>
      <c r="P89" s="115"/>
      <c r="Q89" s="12"/>
      <c r="R89" s="12"/>
      <c r="S89" s="12"/>
      <c r="T89" s="12"/>
      <c r="V89" s="12"/>
      <c r="W89" s="12"/>
      <c r="X89" s="12"/>
      <c r="Y89" s="12"/>
      <c r="Z89" s="115"/>
      <c r="AA89" s="12" t="s">
        <v>38</v>
      </c>
      <c r="AB89" s="12" t="s">
        <v>30</v>
      </c>
      <c r="AC89" s="12" t="s">
        <v>40</v>
      </c>
      <c r="AD89" s="12" t="s">
        <v>57</v>
      </c>
      <c r="AE89" s="115"/>
      <c r="AF89" s="12"/>
      <c r="AG89" s="12"/>
      <c r="AH89" s="12"/>
      <c r="AI89" s="12"/>
      <c r="AK89" s="12" t="s">
        <v>17</v>
      </c>
      <c r="AL89" s="12" t="s">
        <v>67</v>
      </c>
      <c r="AM89" s="12" t="s">
        <v>57</v>
      </c>
      <c r="AN89" s="12" t="s">
        <v>38</v>
      </c>
      <c r="AO89" s="115"/>
      <c r="AP89" s="12" t="s">
        <v>52</v>
      </c>
      <c r="AQ89" s="12" t="s">
        <v>30</v>
      </c>
      <c r="AR89" s="12" t="s">
        <v>67</v>
      </c>
      <c r="AS89" s="12" t="s">
        <v>45</v>
      </c>
    </row>
    <row r="90" spans="2:45" x14ac:dyDescent="0.35">
      <c r="B90" s="10"/>
      <c r="C90" s="10"/>
      <c r="D90" s="10"/>
      <c r="E90" s="10"/>
      <c r="F90" s="115"/>
      <c r="G90" s="10"/>
      <c r="H90" s="10"/>
      <c r="I90" s="10"/>
      <c r="J90" s="10"/>
      <c r="L90" s="10"/>
      <c r="M90" s="10"/>
      <c r="N90" s="10"/>
      <c r="O90" s="10"/>
      <c r="P90" s="115"/>
      <c r="Q90" s="10"/>
      <c r="R90" s="10"/>
      <c r="S90" s="10"/>
      <c r="T90" s="10"/>
      <c r="V90" s="10"/>
      <c r="W90" s="10"/>
      <c r="X90" s="10"/>
      <c r="Y90" s="10"/>
      <c r="Z90" s="115"/>
      <c r="AA90" s="10" t="s">
        <v>31</v>
      </c>
      <c r="AB90" s="10" t="s">
        <v>71</v>
      </c>
      <c r="AC90" s="10" t="s">
        <v>51</v>
      </c>
      <c r="AD90" s="10" t="s">
        <v>14</v>
      </c>
      <c r="AE90" s="115"/>
      <c r="AF90" s="10"/>
      <c r="AG90" s="10"/>
      <c r="AH90" s="10"/>
      <c r="AI90" s="10"/>
      <c r="AK90" s="10" t="s">
        <v>58</v>
      </c>
      <c r="AL90" s="10" t="s">
        <v>36</v>
      </c>
      <c r="AM90" s="10" t="s">
        <v>52</v>
      </c>
      <c r="AN90" s="10" t="s">
        <v>40</v>
      </c>
      <c r="AO90" s="115"/>
      <c r="AP90" s="10" t="s">
        <v>4</v>
      </c>
      <c r="AQ90" s="10" t="s">
        <v>32</v>
      </c>
      <c r="AR90" s="10" t="s">
        <v>61</v>
      </c>
      <c r="AS90" s="10" t="s">
        <v>43</v>
      </c>
    </row>
    <row r="91" spans="2:45" ht="15" thickBot="1" x14ac:dyDescent="0.4">
      <c r="B91" s="12"/>
      <c r="C91" s="12"/>
      <c r="D91" s="12"/>
      <c r="E91" s="12"/>
      <c r="F91" s="115"/>
      <c r="G91" s="12"/>
      <c r="H91" s="12"/>
      <c r="I91" s="12"/>
      <c r="J91" s="12"/>
      <c r="L91" s="12"/>
      <c r="M91" s="12"/>
      <c r="N91" s="12"/>
      <c r="O91" s="12"/>
      <c r="P91" s="115"/>
      <c r="Q91" s="12"/>
      <c r="R91" s="12"/>
      <c r="S91" s="12"/>
      <c r="T91" s="12"/>
      <c r="V91" s="12"/>
      <c r="W91" s="12"/>
      <c r="X91" s="12"/>
      <c r="Y91" s="12"/>
      <c r="Z91" s="115"/>
      <c r="AA91" s="12" t="s">
        <v>13</v>
      </c>
      <c r="AB91" s="12" t="s">
        <v>29</v>
      </c>
      <c r="AC91" s="12" t="s">
        <v>45</v>
      </c>
      <c r="AD91" s="12" t="s">
        <v>0</v>
      </c>
      <c r="AE91" s="115"/>
      <c r="AF91" s="12"/>
      <c r="AG91" s="12"/>
      <c r="AH91" s="12"/>
      <c r="AI91" s="12"/>
      <c r="AK91" s="12" t="s">
        <v>4</v>
      </c>
      <c r="AL91" s="12" t="s">
        <v>48</v>
      </c>
      <c r="AM91" s="12" t="s">
        <v>59</v>
      </c>
      <c r="AN91" s="12" t="s">
        <v>20</v>
      </c>
      <c r="AO91" s="115"/>
      <c r="AP91" s="12" t="s">
        <v>58</v>
      </c>
      <c r="AQ91" s="12" t="s">
        <v>71</v>
      </c>
      <c r="AR91" s="12" t="s">
        <v>56</v>
      </c>
      <c r="AS91" s="12" t="s">
        <v>25</v>
      </c>
    </row>
    <row r="92" spans="2:45" ht="15" thickBot="1" x14ac:dyDescent="0.4">
      <c r="B92" s="112"/>
      <c r="C92" s="113"/>
      <c r="D92" s="112"/>
      <c r="E92" s="113"/>
      <c r="F92" s="116"/>
      <c r="G92" s="112"/>
      <c r="H92" s="113"/>
      <c r="I92" s="112"/>
      <c r="J92" s="113"/>
      <c r="L92" s="112"/>
      <c r="M92" s="113"/>
      <c r="N92" s="112"/>
      <c r="O92" s="113"/>
      <c r="P92" s="116"/>
      <c r="Q92" s="112"/>
      <c r="R92" s="113"/>
      <c r="S92" s="112"/>
      <c r="T92" s="113"/>
      <c r="V92" s="112"/>
      <c r="W92" s="113"/>
      <c r="X92" s="112"/>
      <c r="Y92" s="113"/>
      <c r="Z92" s="116"/>
      <c r="AA92" s="126" t="s">
        <v>70</v>
      </c>
      <c r="AB92" s="127"/>
      <c r="AC92" s="128" t="s">
        <v>69</v>
      </c>
      <c r="AD92" s="129"/>
      <c r="AE92" s="116"/>
      <c r="AF92" s="112"/>
      <c r="AG92" s="113"/>
      <c r="AH92" s="112"/>
      <c r="AI92" s="113"/>
      <c r="AK92" s="128" t="s">
        <v>69</v>
      </c>
      <c r="AL92" s="129"/>
      <c r="AM92" s="126" t="s">
        <v>70</v>
      </c>
      <c r="AN92" s="127"/>
      <c r="AO92" s="116"/>
      <c r="AP92" s="126" t="s">
        <v>70</v>
      </c>
      <c r="AQ92" s="127"/>
      <c r="AR92" s="128" t="s">
        <v>69</v>
      </c>
      <c r="AS92" s="129"/>
    </row>
    <row r="94" spans="2:45" ht="15" thickBot="1" x14ac:dyDescent="0.4"/>
    <row r="95" spans="2:45" ht="15" thickBot="1" x14ac:dyDescent="0.4">
      <c r="B95" s="123" t="s">
        <v>95</v>
      </c>
      <c r="C95" s="124"/>
      <c r="D95" s="124"/>
      <c r="E95" s="124"/>
      <c r="F95" s="124"/>
      <c r="G95" s="124"/>
      <c r="H95" s="124"/>
      <c r="I95" s="124"/>
      <c r="J95" s="125"/>
      <c r="L95" s="123" t="s">
        <v>95</v>
      </c>
      <c r="M95" s="124"/>
      <c r="N95" s="124"/>
      <c r="O95" s="124"/>
      <c r="P95" s="124"/>
      <c r="Q95" s="124"/>
      <c r="R95" s="124"/>
      <c r="S95" s="124"/>
      <c r="T95" s="125"/>
      <c r="V95" s="123" t="s">
        <v>95</v>
      </c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  <c r="AI95" s="125"/>
      <c r="AK95" s="123" t="s">
        <v>95</v>
      </c>
      <c r="AL95" s="124"/>
      <c r="AM95" s="124"/>
      <c r="AN95" s="124"/>
      <c r="AO95" s="124"/>
      <c r="AP95" s="124"/>
      <c r="AQ95" s="124"/>
      <c r="AR95" s="124"/>
      <c r="AS95" s="125"/>
    </row>
    <row r="96" spans="2:45" ht="15" thickBot="1" x14ac:dyDescent="0.4">
      <c r="B96" s="123" t="s">
        <v>64</v>
      </c>
      <c r="C96" s="124"/>
      <c r="D96" s="124"/>
      <c r="E96" s="124"/>
      <c r="F96" s="124"/>
      <c r="G96" s="124"/>
      <c r="H96" s="124"/>
      <c r="I96" s="124"/>
      <c r="J96" s="125"/>
      <c r="L96" s="123" t="s">
        <v>81</v>
      </c>
      <c r="M96" s="124"/>
      <c r="N96" s="124"/>
      <c r="O96" s="124"/>
      <c r="P96" s="124"/>
      <c r="Q96" s="124"/>
      <c r="R96" s="124"/>
      <c r="S96" s="124"/>
      <c r="T96" s="125"/>
      <c r="V96" s="123" t="s">
        <v>85</v>
      </c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  <c r="AI96" s="125"/>
      <c r="AK96" s="123" t="s">
        <v>86</v>
      </c>
      <c r="AL96" s="124"/>
      <c r="AM96" s="124"/>
      <c r="AN96" s="124"/>
      <c r="AO96" s="124"/>
      <c r="AP96" s="124"/>
      <c r="AQ96" s="124"/>
      <c r="AR96" s="124"/>
      <c r="AS96" s="125"/>
    </row>
    <row r="97" spans="2:49" ht="15" thickBot="1" x14ac:dyDescent="0.4">
      <c r="B97" s="123" t="s">
        <v>63</v>
      </c>
      <c r="C97" s="124"/>
      <c r="D97" s="124"/>
      <c r="E97" s="125"/>
      <c r="F97" s="7"/>
      <c r="G97" s="123" t="s">
        <v>72</v>
      </c>
      <c r="H97" s="124"/>
      <c r="I97" s="124"/>
      <c r="J97" s="125"/>
      <c r="L97" s="123" t="s">
        <v>63</v>
      </c>
      <c r="M97" s="124"/>
      <c r="N97" s="124"/>
      <c r="O97" s="125"/>
      <c r="P97" s="7"/>
      <c r="Q97" s="123" t="s">
        <v>72</v>
      </c>
      <c r="R97" s="124"/>
      <c r="S97" s="124"/>
      <c r="T97" s="125"/>
      <c r="V97" s="123" t="s">
        <v>63</v>
      </c>
      <c r="W97" s="124"/>
      <c r="X97" s="124"/>
      <c r="Y97" s="125"/>
      <c r="Z97" s="7"/>
      <c r="AA97" s="123" t="s">
        <v>72</v>
      </c>
      <c r="AB97" s="124"/>
      <c r="AC97" s="124"/>
      <c r="AD97" s="125"/>
      <c r="AE97" s="7"/>
      <c r="AF97" s="123" t="s">
        <v>94</v>
      </c>
      <c r="AG97" s="124"/>
      <c r="AH97" s="124"/>
      <c r="AI97" s="125"/>
      <c r="AK97" s="123" t="s">
        <v>63</v>
      </c>
      <c r="AL97" s="124"/>
      <c r="AM97" s="124"/>
      <c r="AN97" s="125"/>
      <c r="AO97" s="7"/>
      <c r="AP97" s="123" t="s">
        <v>72</v>
      </c>
      <c r="AQ97" s="124"/>
      <c r="AR97" s="124"/>
      <c r="AS97" s="125"/>
    </row>
    <row r="98" spans="2:49" ht="15" thickBot="1" x14ac:dyDescent="0.4">
      <c r="B98" s="134" t="s">
        <v>78</v>
      </c>
      <c r="C98" s="135"/>
      <c r="D98" s="130" t="s">
        <v>74</v>
      </c>
      <c r="E98" s="131"/>
      <c r="F98" s="122" t="s">
        <v>75</v>
      </c>
      <c r="G98" s="132" t="s">
        <v>73</v>
      </c>
      <c r="H98" s="133"/>
      <c r="I98" s="140" t="s">
        <v>82</v>
      </c>
      <c r="J98" s="141"/>
      <c r="L98" s="144" t="s">
        <v>79</v>
      </c>
      <c r="M98" s="145"/>
      <c r="N98" s="142" t="s">
        <v>90</v>
      </c>
      <c r="O98" s="143"/>
      <c r="P98" s="122" t="s">
        <v>75</v>
      </c>
      <c r="Q98" s="146" t="s">
        <v>87</v>
      </c>
      <c r="R98" s="147"/>
      <c r="S98" s="138" t="s">
        <v>83</v>
      </c>
      <c r="T98" s="139"/>
      <c r="V98" s="142" t="s">
        <v>90</v>
      </c>
      <c r="W98" s="143"/>
      <c r="X98" s="138" t="s">
        <v>83</v>
      </c>
      <c r="Y98" s="139"/>
      <c r="Z98" s="122" t="s">
        <v>75</v>
      </c>
      <c r="AA98" s="140" t="s">
        <v>82</v>
      </c>
      <c r="AB98" s="141"/>
      <c r="AC98" s="144" t="s">
        <v>79</v>
      </c>
      <c r="AD98" s="145"/>
      <c r="AE98" s="122" t="s">
        <v>75</v>
      </c>
      <c r="AF98" s="134" t="s">
        <v>78</v>
      </c>
      <c r="AG98" s="135"/>
      <c r="AH98" s="136" t="s">
        <v>84</v>
      </c>
      <c r="AI98" s="137"/>
      <c r="AK98" s="134" t="s">
        <v>78</v>
      </c>
      <c r="AL98" s="135"/>
      <c r="AM98" s="132" t="s">
        <v>73</v>
      </c>
      <c r="AN98" s="133"/>
      <c r="AO98" s="122" t="s">
        <v>75</v>
      </c>
      <c r="AP98" s="130" t="s">
        <v>74</v>
      </c>
      <c r="AQ98" s="131"/>
      <c r="AR98" s="136" t="s">
        <v>84</v>
      </c>
      <c r="AS98" s="137"/>
    </row>
    <row r="99" spans="2:49" ht="15" thickBot="1" x14ac:dyDescent="0.4">
      <c r="B99" s="5" t="s">
        <v>65</v>
      </c>
      <c r="C99" s="4" t="s">
        <v>66</v>
      </c>
      <c r="D99" s="5" t="s">
        <v>65</v>
      </c>
      <c r="E99" s="4" t="s">
        <v>66</v>
      </c>
      <c r="F99" s="118"/>
      <c r="G99" s="5" t="s">
        <v>65</v>
      </c>
      <c r="H99" s="4" t="s">
        <v>66</v>
      </c>
      <c r="I99" s="5" t="s">
        <v>65</v>
      </c>
      <c r="J99" s="4" t="s">
        <v>66</v>
      </c>
      <c r="L99" s="5" t="s">
        <v>65</v>
      </c>
      <c r="M99" s="4" t="s">
        <v>66</v>
      </c>
      <c r="N99" s="5" t="s">
        <v>65</v>
      </c>
      <c r="O99" s="4" t="s">
        <v>66</v>
      </c>
      <c r="P99" s="118"/>
      <c r="Q99" s="5" t="s">
        <v>65</v>
      </c>
      <c r="R99" s="4" t="s">
        <v>66</v>
      </c>
      <c r="S99" s="5" t="s">
        <v>65</v>
      </c>
      <c r="T99" s="4" t="s">
        <v>66</v>
      </c>
      <c r="V99" s="5" t="s">
        <v>65</v>
      </c>
      <c r="W99" s="4" t="s">
        <v>66</v>
      </c>
      <c r="X99" s="5" t="s">
        <v>65</v>
      </c>
      <c r="Y99" s="4" t="s">
        <v>66</v>
      </c>
      <c r="Z99" s="118"/>
      <c r="AA99" s="5" t="s">
        <v>65</v>
      </c>
      <c r="AB99" s="4" t="s">
        <v>66</v>
      </c>
      <c r="AC99" s="5" t="s">
        <v>65</v>
      </c>
      <c r="AD99" s="4" t="s">
        <v>66</v>
      </c>
      <c r="AE99" s="118"/>
      <c r="AF99" s="5" t="s">
        <v>65</v>
      </c>
      <c r="AG99" s="4" t="s">
        <v>66</v>
      </c>
      <c r="AH99" s="5" t="s">
        <v>65</v>
      </c>
      <c r="AI99" s="4" t="s">
        <v>66</v>
      </c>
      <c r="AK99" s="5" t="s">
        <v>65</v>
      </c>
      <c r="AL99" s="4" t="s">
        <v>66</v>
      </c>
      <c r="AM99" s="5" t="s">
        <v>65</v>
      </c>
      <c r="AN99" s="4" t="s">
        <v>66</v>
      </c>
      <c r="AO99" s="118"/>
      <c r="AP99" s="5" t="s">
        <v>65</v>
      </c>
      <c r="AQ99" s="4" t="s">
        <v>66</v>
      </c>
      <c r="AR99" s="5" t="s">
        <v>65</v>
      </c>
      <c r="AS99" s="4" t="s">
        <v>66</v>
      </c>
    </row>
    <row r="100" spans="2:49" x14ac:dyDescent="0.35">
      <c r="B100" s="3" t="s">
        <v>31</v>
      </c>
      <c r="C100" s="3" t="s">
        <v>60</v>
      </c>
      <c r="D100" s="3" t="s">
        <v>27</v>
      </c>
      <c r="E100" s="3" t="s">
        <v>52</v>
      </c>
      <c r="F100" s="118"/>
      <c r="G100" s="3" t="s">
        <v>60</v>
      </c>
      <c r="H100" s="3" t="s">
        <v>91</v>
      </c>
      <c r="I100" s="3" t="s">
        <v>53</v>
      </c>
      <c r="J100" s="3" t="s">
        <v>57</v>
      </c>
      <c r="L100" s="3" t="s">
        <v>37</v>
      </c>
      <c r="M100" s="3" t="s">
        <v>55</v>
      </c>
      <c r="N100" s="3" t="s">
        <v>60</v>
      </c>
      <c r="O100" s="3" t="s">
        <v>53</v>
      </c>
      <c r="P100" s="118"/>
      <c r="Q100" s="3" t="s">
        <v>53</v>
      </c>
      <c r="R100" s="3" t="s">
        <v>38</v>
      </c>
      <c r="S100" s="3" t="s">
        <v>8</v>
      </c>
      <c r="T100" s="3" t="s">
        <v>91</v>
      </c>
      <c r="V100" s="3" t="s">
        <v>30</v>
      </c>
      <c r="W100" s="3" t="s">
        <v>60</v>
      </c>
      <c r="X100" s="3" t="s">
        <v>27</v>
      </c>
      <c r="Y100" s="3" t="s">
        <v>57</v>
      </c>
      <c r="Z100" s="118"/>
      <c r="AA100" s="3" t="s">
        <v>52</v>
      </c>
      <c r="AB100" s="3" t="s">
        <v>37</v>
      </c>
      <c r="AC100" s="3" t="s">
        <v>12</v>
      </c>
      <c r="AD100" s="3" t="s">
        <v>27</v>
      </c>
      <c r="AE100" s="118"/>
      <c r="AF100" s="3" t="s">
        <v>33</v>
      </c>
      <c r="AG100" s="3" t="s">
        <v>37</v>
      </c>
      <c r="AH100" s="3" t="s">
        <v>44</v>
      </c>
      <c r="AI100" s="3" t="s">
        <v>19</v>
      </c>
      <c r="AK100" s="3" t="s">
        <v>91</v>
      </c>
      <c r="AL100" s="3" t="s">
        <v>57</v>
      </c>
      <c r="AM100" s="3" t="s">
        <v>8</v>
      </c>
      <c r="AN100" s="3" t="s">
        <v>21</v>
      </c>
      <c r="AO100" s="118"/>
      <c r="AP100" s="3" t="s">
        <v>53</v>
      </c>
      <c r="AQ100" s="3" t="s">
        <v>43</v>
      </c>
      <c r="AR100" s="3" t="s">
        <v>60</v>
      </c>
      <c r="AS100" s="3" t="s">
        <v>13</v>
      </c>
    </row>
    <row r="101" spans="2:49" x14ac:dyDescent="0.35">
      <c r="B101" s="1" t="s">
        <v>57</v>
      </c>
      <c r="C101" s="1" t="s">
        <v>13</v>
      </c>
      <c r="D101" s="1" t="s">
        <v>30</v>
      </c>
      <c r="E101" s="1" t="s">
        <v>53</v>
      </c>
      <c r="F101" s="118"/>
      <c r="G101" s="1" t="s">
        <v>8</v>
      </c>
      <c r="H101" s="1" t="s">
        <v>58</v>
      </c>
      <c r="I101" s="1" t="s">
        <v>27</v>
      </c>
      <c r="J101" s="1" t="s">
        <v>55</v>
      </c>
      <c r="L101" s="1" t="s">
        <v>31</v>
      </c>
      <c r="M101" s="1" t="s">
        <v>4</v>
      </c>
      <c r="N101" s="1" t="s">
        <v>27</v>
      </c>
      <c r="O101" s="1" t="s">
        <v>57</v>
      </c>
      <c r="P101" s="118"/>
      <c r="Q101" s="1" t="s">
        <v>30</v>
      </c>
      <c r="R101" s="1" t="s">
        <v>31</v>
      </c>
      <c r="S101" s="1" t="s">
        <v>37</v>
      </c>
      <c r="T101" s="1" t="s">
        <v>57</v>
      </c>
      <c r="V101" s="1" t="s">
        <v>53</v>
      </c>
      <c r="W101" s="1" t="s">
        <v>43</v>
      </c>
      <c r="X101" s="1" t="s">
        <v>37</v>
      </c>
      <c r="Y101" s="1" t="s">
        <v>91</v>
      </c>
      <c r="Z101" s="118"/>
      <c r="AA101" s="1" t="s">
        <v>4</v>
      </c>
      <c r="AB101" s="1" t="s">
        <v>30</v>
      </c>
      <c r="AC101" s="1" t="s">
        <v>8</v>
      </c>
      <c r="AD101" s="1" t="s">
        <v>36</v>
      </c>
      <c r="AE101" s="118"/>
      <c r="AF101" s="1" t="s">
        <v>55</v>
      </c>
      <c r="AG101" s="1" t="s">
        <v>43</v>
      </c>
      <c r="AH101" s="1" t="s">
        <v>60</v>
      </c>
      <c r="AI101" s="1" t="s">
        <v>91</v>
      </c>
      <c r="AK101" s="1" t="s">
        <v>53</v>
      </c>
      <c r="AL101" s="1" t="s">
        <v>19</v>
      </c>
      <c r="AM101" s="1" t="s">
        <v>60</v>
      </c>
      <c r="AN101" s="1" t="s">
        <v>58</v>
      </c>
      <c r="AO101" s="118"/>
      <c r="AP101" s="1" t="s">
        <v>33</v>
      </c>
      <c r="AQ101" s="1" t="s">
        <v>21</v>
      </c>
      <c r="AR101" s="1" t="s">
        <v>8</v>
      </c>
      <c r="AS101" s="1" t="s">
        <v>91</v>
      </c>
    </row>
    <row r="102" spans="2:49" ht="15" thickBot="1" x14ac:dyDescent="0.4">
      <c r="B102" s="2" t="s">
        <v>4</v>
      </c>
      <c r="C102" s="2" t="s">
        <v>25</v>
      </c>
      <c r="D102" s="2" t="s">
        <v>37</v>
      </c>
      <c r="E102" s="2" t="s">
        <v>8</v>
      </c>
      <c r="F102" s="118"/>
      <c r="G102" s="2" t="s">
        <v>12</v>
      </c>
      <c r="H102" s="2" t="s">
        <v>37</v>
      </c>
      <c r="I102" s="2" t="s">
        <v>30</v>
      </c>
      <c r="J102" s="2" t="s">
        <v>29</v>
      </c>
      <c r="L102" s="2" t="s">
        <v>33</v>
      </c>
      <c r="M102" s="2" t="s">
        <v>91</v>
      </c>
      <c r="N102" s="2" t="s">
        <v>8</v>
      </c>
      <c r="O102" s="2" t="s">
        <v>48</v>
      </c>
      <c r="P102" s="118"/>
      <c r="Q102" s="2" t="s">
        <v>27</v>
      </c>
      <c r="R102" s="2" t="s">
        <v>55</v>
      </c>
      <c r="S102" s="2" t="s">
        <v>60</v>
      </c>
      <c r="T102" s="2" t="s">
        <v>59</v>
      </c>
      <c r="V102" s="2" t="s">
        <v>8</v>
      </c>
      <c r="W102" s="2" t="s">
        <v>38</v>
      </c>
      <c r="X102" s="2" t="s">
        <v>31</v>
      </c>
      <c r="Y102" s="2" t="s">
        <v>4</v>
      </c>
      <c r="Z102" s="118"/>
      <c r="AA102" s="2" t="s">
        <v>33</v>
      </c>
      <c r="AB102" s="2" t="s">
        <v>21</v>
      </c>
      <c r="AC102" s="2" t="s">
        <v>31</v>
      </c>
      <c r="AD102" s="2" t="s">
        <v>67</v>
      </c>
      <c r="AE102" s="118"/>
      <c r="AF102" s="2" t="s">
        <v>53</v>
      </c>
      <c r="AG102" s="2" t="s">
        <v>51</v>
      </c>
      <c r="AH102" s="2" t="s">
        <v>8</v>
      </c>
      <c r="AI102" s="2" t="s">
        <v>92</v>
      </c>
      <c r="AK102" s="2" t="s">
        <v>33</v>
      </c>
      <c r="AL102" s="2" t="s">
        <v>43</v>
      </c>
      <c r="AM102" s="2" t="s">
        <v>37</v>
      </c>
      <c r="AN102" s="2" t="s">
        <v>52</v>
      </c>
      <c r="AO102" s="118"/>
      <c r="AP102" s="2" t="s">
        <v>30</v>
      </c>
      <c r="AQ102" s="2" t="s">
        <v>57</v>
      </c>
      <c r="AR102" s="2" t="s">
        <v>44</v>
      </c>
      <c r="AS102" s="2" t="s">
        <v>55</v>
      </c>
    </row>
    <row r="103" spans="2:49" ht="15" x14ac:dyDescent="0.4">
      <c r="B103" s="6" t="s">
        <v>67</v>
      </c>
      <c r="C103" s="6" t="s">
        <v>19</v>
      </c>
      <c r="D103" s="6" t="s">
        <v>91</v>
      </c>
      <c r="E103" s="6" t="s">
        <v>55</v>
      </c>
      <c r="F103" s="118"/>
      <c r="G103" s="6" t="s">
        <v>54</v>
      </c>
      <c r="H103" s="6" t="s">
        <v>50</v>
      </c>
      <c r="I103" s="6" t="s">
        <v>51</v>
      </c>
      <c r="J103" s="6" t="s">
        <v>40</v>
      </c>
      <c r="L103" s="6" t="s">
        <v>46</v>
      </c>
      <c r="M103" s="6" t="s">
        <v>52</v>
      </c>
      <c r="N103" s="6" t="s">
        <v>44</v>
      </c>
      <c r="O103" s="6" t="s">
        <v>21</v>
      </c>
      <c r="P103" s="118"/>
      <c r="Q103" s="6" t="s">
        <v>40</v>
      </c>
      <c r="R103" s="6" t="s">
        <v>10</v>
      </c>
      <c r="S103" s="6" t="s">
        <v>21</v>
      </c>
      <c r="T103" s="6" t="s">
        <v>58</v>
      </c>
      <c r="V103" s="6" t="s">
        <v>59</v>
      </c>
      <c r="W103" s="6" t="s">
        <v>6</v>
      </c>
      <c r="X103" s="6" t="s">
        <v>55</v>
      </c>
      <c r="Y103" s="6" t="s">
        <v>33</v>
      </c>
      <c r="Z103" s="118"/>
      <c r="AA103" s="6" t="s">
        <v>29</v>
      </c>
      <c r="AB103" s="6" t="s">
        <v>9</v>
      </c>
      <c r="AC103" s="6" t="s">
        <v>51</v>
      </c>
      <c r="AD103" s="6" t="s">
        <v>53</v>
      </c>
      <c r="AE103" s="118"/>
      <c r="AF103" s="6" t="s">
        <v>52</v>
      </c>
      <c r="AG103" s="6" t="s">
        <v>13</v>
      </c>
      <c r="AH103" s="6" t="s">
        <v>25</v>
      </c>
      <c r="AI103" s="6" t="s">
        <v>28</v>
      </c>
      <c r="AK103" s="6" t="s">
        <v>55</v>
      </c>
      <c r="AL103" s="6" t="s">
        <v>13</v>
      </c>
      <c r="AM103" s="6" t="s">
        <v>10</v>
      </c>
      <c r="AN103" s="6" t="s">
        <v>71</v>
      </c>
      <c r="AO103" s="118"/>
      <c r="AP103" s="6" t="s">
        <v>92</v>
      </c>
      <c r="AQ103" s="6" t="s">
        <v>31</v>
      </c>
      <c r="AR103" s="6" t="s">
        <v>19</v>
      </c>
      <c r="AS103" s="6" t="s">
        <v>52</v>
      </c>
      <c r="AW103" s="15"/>
    </row>
    <row r="104" spans="2:49" ht="15.5" thickBot="1" x14ac:dyDescent="0.45">
      <c r="B104" s="2" t="s">
        <v>40</v>
      </c>
      <c r="C104" s="2" t="s">
        <v>43</v>
      </c>
      <c r="D104" s="2" t="s">
        <v>59</v>
      </c>
      <c r="E104" s="2" t="s">
        <v>15</v>
      </c>
      <c r="F104" s="118"/>
      <c r="G104" s="2" t="s">
        <v>31</v>
      </c>
      <c r="H104" s="2" t="s">
        <v>33</v>
      </c>
      <c r="I104" s="2" t="s">
        <v>61</v>
      </c>
      <c r="J104" s="2" t="s">
        <v>67</v>
      </c>
      <c r="L104" s="2" t="s">
        <v>51</v>
      </c>
      <c r="M104" s="2" t="s">
        <v>67</v>
      </c>
      <c r="N104" s="2" t="s">
        <v>30</v>
      </c>
      <c r="O104" s="2" t="s">
        <v>36</v>
      </c>
      <c r="P104" s="118"/>
      <c r="Q104" s="2" t="s">
        <v>4</v>
      </c>
      <c r="R104" s="2" t="s">
        <v>54</v>
      </c>
      <c r="S104" s="2" t="s">
        <v>44</v>
      </c>
      <c r="T104" s="2" t="s">
        <v>2</v>
      </c>
      <c r="V104" s="2" t="s">
        <v>44</v>
      </c>
      <c r="W104" s="2" t="s">
        <v>58</v>
      </c>
      <c r="X104" s="2" t="s">
        <v>26</v>
      </c>
      <c r="Y104" s="2" t="s">
        <v>92</v>
      </c>
      <c r="Z104" s="118"/>
      <c r="AA104" s="2" t="s">
        <v>44</v>
      </c>
      <c r="AB104" s="2" t="s">
        <v>55</v>
      </c>
      <c r="AC104" s="2" t="s">
        <v>13</v>
      </c>
      <c r="AD104" s="2" t="s">
        <v>34</v>
      </c>
      <c r="AE104" s="118"/>
      <c r="AF104" s="2" t="s">
        <v>38</v>
      </c>
      <c r="AG104" s="2" t="s">
        <v>10</v>
      </c>
      <c r="AH104" s="2" t="s">
        <v>24</v>
      </c>
      <c r="AI104" s="2" t="s">
        <v>40</v>
      </c>
      <c r="AK104" s="2" t="s">
        <v>51</v>
      </c>
      <c r="AL104" s="2" t="s">
        <v>24</v>
      </c>
      <c r="AM104" s="2" t="s">
        <v>44</v>
      </c>
      <c r="AN104" s="2" t="s">
        <v>92</v>
      </c>
      <c r="AO104" s="118"/>
      <c r="AP104" s="2" t="s">
        <v>37</v>
      </c>
      <c r="AQ104" s="2" t="s">
        <v>33</v>
      </c>
      <c r="AR104" s="2" t="s">
        <v>51</v>
      </c>
      <c r="AS104" s="2" t="s">
        <v>49</v>
      </c>
      <c r="AW104" s="15"/>
    </row>
    <row r="105" spans="2:49" ht="15.5" thickBot="1" x14ac:dyDescent="0.45">
      <c r="B105" s="128" t="s">
        <v>69</v>
      </c>
      <c r="C105" s="129"/>
      <c r="D105" s="126" t="s">
        <v>70</v>
      </c>
      <c r="E105" s="127"/>
      <c r="F105" s="119"/>
      <c r="G105" s="128" t="s">
        <v>69</v>
      </c>
      <c r="H105" s="129"/>
      <c r="I105" s="126" t="s">
        <v>70</v>
      </c>
      <c r="J105" s="127"/>
      <c r="L105" s="128" t="s">
        <v>69</v>
      </c>
      <c r="M105" s="129"/>
      <c r="N105" s="126" t="s">
        <v>70</v>
      </c>
      <c r="O105" s="127"/>
      <c r="P105" s="119"/>
      <c r="Q105" s="128" t="s">
        <v>69</v>
      </c>
      <c r="R105" s="129"/>
      <c r="S105" s="126" t="s">
        <v>70</v>
      </c>
      <c r="T105" s="127"/>
      <c r="V105" s="128" t="s">
        <v>69</v>
      </c>
      <c r="W105" s="129"/>
      <c r="X105" s="126" t="s">
        <v>70</v>
      </c>
      <c r="Y105" s="127"/>
      <c r="Z105" s="119"/>
      <c r="AA105" s="128" t="s">
        <v>69</v>
      </c>
      <c r="AB105" s="129"/>
      <c r="AC105" s="126" t="s">
        <v>70</v>
      </c>
      <c r="AD105" s="127"/>
      <c r="AE105" s="119"/>
      <c r="AF105" s="128" t="s">
        <v>69</v>
      </c>
      <c r="AG105" s="129"/>
      <c r="AH105" s="126" t="s">
        <v>70</v>
      </c>
      <c r="AI105" s="127"/>
      <c r="AK105" s="128" t="s">
        <v>69</v>
      </c>
      <c r="AL105" s="129"/>
      <c r="AM105" s="126" t="s">
        <v>70</v>
      </c>
      <c r="AN105" s="127"/>
      <c r="AO105" s="119"/>
      <c r="AP105" s="126" t="s">
        <v>70</v>
      </c>
      <c r="AQ105" s="127"/>
      <c r="AR105" s="128" t="s">
        <v>69</v>
      </c>
      <c r="AS105" s="129"/>
      <c r="AW105" s="15"/>
    </row>
    <row r="106" spans="2:49" ht="15.5" thickBot="1" x14ac:dyDescent="0.45">
      <c r="AW106" s="15"/>
    </row>
    <row r="107" spans="2:49" ht="15.5" thickBot="1" x14ac:dyDescent="0.45">
      <c r="B107" s="134" t="s">
        <v>78</v>
      </c>
      <c r="C107" s="135"/>
      <c r="D107" s="130" t="s">
        <v>74</v>
      </c>
      <c r="E107" s="131"/>
      <c r="F107" s="117" t="s">
        <v>76</v>
      </c>
      <c r="G107" s="140" t="s">
        <v>82</v>
      </c>
      <c r="H107" s="141"/>
      <c r="I107" s="132" t="s">
        <v>73</v>
      </c>
      <c r="J107" s="133"/>
      <c r="L107" s="142" t="s">
        <v>90</v>
      </c>
      <c r="M107" s="143"/>
      <c r="N107" s="144" t="s">
        <v>79</v>
      </c>
      <c r="O107" s="145"/>
      <c r="P107" s="117" t="s">
        <v>76</v>
      </c>
      <c r="Q107" s="138" t="s">
        <v>83</v>
      </c>
      <c r="R107" s="139"/>
      <c r="S107" s="146" t="s">
        <v>87</v>
      </c>
      <c r="T107" s="147"/>
      <c r="V107" s="142" t="s">
        <v>90</v>
      </c>
      <c r="W107" s="143"/>
      <c r="X107" s="138" t="s">
        <v>83</v>
      </c>
      <c r="Y107" s="139"/>
      <c r="Z107" s="117" t="s">
        <v>76</v>
      </c>
      <c r="AA107" s="140" t="s">
        <v>82</v>
      </c>
      <c r="AB107" s="141"/>
      <c r="AC107" s="144" t="s">
        <v>79</v>
      </c>
      <c r="AD107" s="145"/>
      <c r="AE107" s="117" t="s">
        <v>76</v>
      </c>
      <c r="AF107" s="134" t="s">
        <v>78</v>
      </c>
      <c r="AG107" s="135"/>
      <c r="AH107" s="136" t="s">
        <v>84</v>
      </c>
      <c r="AI107" s="137"/>
      <c r="AK107" s="134" t="s">
        <v>78</v>
      </c>
      <c r="AL107" s="135"/>
      <c r="AM107" s="132" t="s">
        <v>73</v>
      </c>
      <c r="AN107" s="133"/>
      <c r="AO107" s="117" t="s">
        <v>76</v>
      </c>
      <c r="AP107" s="130" t="s">
        <v>74</v>
      </c>
      <c r="AQ107" s="131"/>
      <c r="AR107" s="136" t="s">
        <v>84</v>
      </c>
      <c r="AS107" s="137"/>
      <c r="AW107" s="15"/>
    </row>
    <row r="108" spans="2:49" ht="15.5" thickBot="1" x14ac:dyDescent="0.45">
      <c r="B108" s="5" t="s">
        <v>65</v>
      </c>
      <c r="C108" s="4" t="s">
        <v>66</v>
      </c>
      <c r="D108" s="5" t="s">
        <v>65</v>
      </c>
      <c r="E108" s="4" t="s">
        <v>66</v>
      </c>
      <c r="F108" s="118"/>
      <c r="G108" s="5" t="s">
        <v>65</v>
      </c>
      <c r="H108" s="4" t="s">
        <v>66</v>
      </c>
      <c r="I108" s="5" t="s">
        <v>65</v>
      </c>
      <c r="J108" s="4" t="s">
        <v>66</v>
      </c>
      <c r="L108" s="5" t="s">
        <v>65</v>
      </c>
      <c r="M108" s="4" t="s">
        <v>66</v>
      </c>
      <c r="N108" s="5" t="s">
        <v>65</v>
      </c>
      <c r="O108" s="4" t="s">
        <v>66</v>
      </c>
      <c r="P108" s="118"/>
      <c r="Q108" s="5" t="s">
        <v>65</v>
      </c>
      <c r="R108" s="4" t="s">
        <v>66</v>
      </c>
      <c r="S108" s="5" t="s">
        <v>65</v>
      </c>
      <c r="T108" s="4" t="s">
        <v>66</v>
      </c>
      <c r="V108" s="5" t="s">
        <v>65</v>
      </c>
      <c r="W108" s="4" t="s">
        <v>66</v>
      </c>
      <c r="X108" s="5" t="s">
        <v>65</v>
      </c>
      <c r="Y108" s="4" t="s">
        <v>66</v>
      </c>
      <c r="Z108" s="118"/>
      <c r="AA108" s="5" t="s">
        <v>65</v>
      </c>
      <c r="AB108" s="4" t="s">
        <v>66</v>
      </c>
      <c r="AC108" s="5" t="s">
        <v>65</v>
      </c>
      <c r="AD108" s="4" t="s">
        <v>66</v>
      </c>
      <c r="AE108" s="118"/>
      <c r="AF108" s="5" t="s">
        <v>65</v>
      </c>
      <c r="AG108" s="4" t="s">
        <v>66</v>
      </c>
      <c r="AH108" s="5" t="s">
        <v>65</v>
      </c>
      <c r="AI108" s="4" t="s">
        <v>66</v>
      </c>
      <c r="AK108" s="5" t="s">
        <v>65</v>
      </c>
      <c r="AL108" s="4" t="s">
        <v>66</v>
      </c>
      <c r="AM108" s="5" t="s">
        <v>65</v>
      </c>
      <c r="AN108" s="4" t="s">
        <v>66</v>
      </c>
      <c r="AO108" s="118"/>
      <c r="AP108" s="5" t="s">
        <v>65</v>
      </c>
      <c r="AQ108" s="4" t="s">
        <v>66</v>
      </c>
      <c r="AR108" s="5" t="s">
        <v>65</v>
      </c>
      <c r="AS108" s="4" t="s">
        <v>66</v>
      </c>
      <c r="AW108" s="15"/>
    </row>
    <row r="109" spans="2:49" ht="15" x14ac:dyDescent="0.4">
      <c r="B109" s="3" t="s">
        <v>31</v>
      </c>
      <c r="C109" s="3" t="s">
        <v>8</v>
      </c>
      <c r="D109" s="3" t="s">
        <v>27</v>
      </c>
      <c r="E109" s="3" t="s">
        <v>67</v>
      </c>
      <c r="F109" s="118"/>
      <c r="G109" s="3" t="s">
        <v>53</v>
      </c>
      <c r="H109" s="3" t="s">
        <v>91</v>
      </c>
      <c r="I109" s="3" t="s">
        <v>8</v>
      </c>
      <c r="J109" s="3" t="s">
        <v>37</v>
      </c>
      <c r="L109" s="3" t="s">
        <v>31</v>
      </c>
      <c r="M109" s="3" t="s">
        <v>60</v>
      </c>
      <c r="N109" s="3" t="s">
        <v>37</v>
      </c>
      <c r="O109" s="3" t="s">
        <v>4</v>
      </c>
      <c r="P109" s="118"/>
      <c r="Q109" s="3" t="s">
        <v>8</v>
      </c>
      <c r="R109" s="3" t="s">
        <v>60</v>
      </c>
      <c r="S109" s="3" t="s">
        <v>53</v>
      </c>
      <c r="T109" s="3" t="s">
        <v>91</v>
      </c>
      <c r="V109" s="3" t="s">
        <v>30</v>
      </c>
      <c r="W109" s="3" t="s">
        <v>37</v>
      </c>
      <c r="X109" s="3" t="s">
        <v>27</v>
      </c>
      <c r="Y109" s="3" t="s">
        <v>31</v>
      </c>
      <c r="Z109" s="118"/>
      <c r="AA109" s="3" t="s">
        <v>52</v>
      </c>
      <c r="AB109" s="3" t="s">
        <v>31</v>
      </c>
      <c r="AC109" s="3" t="s">
        <v>12</v>
      </c>
      <c r="AD109" s="3" t="s">
        <v>91</v>
      </c>
      <c r="AE109" s="118"/>
      <c r="AF109" s="3" t="s">
        <v>33</v>
      </c>
      <c r="AG109" s="3" t="s">
        <v>19</v>
      </c>
      <c r="AH109" s="3" t="s">
        <v>8</v>
      </c>
      <c r="AI109" s="3" t="s">
        <v>43</v>
      </c>
      <c r="AK109" s="3" t="s">
        <v>91</v>
      </c>
      <c r="AL109" s="3" t="s">
        <v>37</v>
      </c>
      <c r="AM109" s="3" t="s">
        <v>8</v>
      </c>
      <c r="AN109" s="3" t="s">
        <v>55</v>
      </c>
      <c r="AO109" s="118"/>
      <c r="AP109" s="3" t="s">
        <v>33</v>
      </c>
      <c r="AQ109" s="3" t="s">
        <v>43</v>
      </c>
      <c r="AR109" s="3" t="s">
        <v>60</v>
      </c>
      <c r="AS109" s="3" t="s">
        <v>91</v>
      </c>
      <c r="AW109" s="15"/>
    </row>
    <row r="110" spans="2:49" ht="15" x14ac:dyDescent="0.4">
      <c r="B110" s="1" t="s">
        <v>57</v>
      </c>
      <c r="C110" s="1" t="s">
        <v>52</v>
      </c>
      <c r="D110" s="1" t="s">
        <v>30</v>
      </c>
      <c r="E110" s="1" t="s">
        <v>25</v>
      </c>
      <c r="F110" s="118"/>
      <c r="G110" s="1" t="s">
        <v>58</v>
      </c>
      <c r="H110" s="1" t="s">
        <v>38</v>
      </c>
      <c r="I110" s="1" t="s">
        <v>60</v>
      </c>
      <c r="J110" s="1" t="s">
        <v>21</v>
      </c>
      <c r="L110" s="1" t="s">
        <v>30</v>
      </c>
      <c r="M110" s="1" t="s">
        <v>56</v>
      </c>
      <c r="N110" s="1" t="s">
        <v>53</v>
      </c>
      <c r="O110" s="1" t="s">
        <v>55</v>
      </c>
      <c r="P110" s="118"/>
      <c r="Q110" s="1" t="s">
        <v>37</v>
      </c>
      <c r="R110" s="1" t="s">
        <v>55</v>
      </c>
      <c r="S110" s="1" t="s">
        <v>38</v>
      </c>
      <c r="T110" s="1" t="s">
        <v>31</v>
      </c>
      <c r="V110" s="1" t="s">
        <v>53</v>
      </c>
      <c r="W110" s="1" t="s">
        <v>29</v>
      </c>
      <c r="X110" s="1" t="s">
        <v>38</v>
      </c>
      <c r="Y110" s="1" t="s">
        <v>60</v>
      </c>
      <c r="Z110" s="118"/>
      <c r="AA110" s="1" t="s">
        <v>4</v>
      </c>
      <c r="AB110" s="1" t="s">
        <v>57</v>
      </c>
      <c r="AC110" s="1" t="s">
        <v>8</v>
      </c>
      <c r="AD110" s="1" t="s">
        <v>55</v>
      </c>
      <c r="AE110" s="118"/>
      <c r="AF110" s="1" t="s">
        <v>55</v>
      </c>
      <c r="AG110" s="1" t="s">
        <v>52</v>
      </c>
      <c r="AH110" s="1" t="s">
        <v>60</v>
      </c>
      <c r="AI110" s="1" t="s">
        <v>51</v>
      </c>
      <c r="AK110" s="1" t="s">
        <v>53</v>
      </c>
      <c r="AL110" s="1" t="s">
        <v>57</v>
      </c>
      <c r="AM110" s="1" t="s">
        <v>60</v>
      </c>
      <c r="AN110" s="1" t="s">
        <v>58</v>
      </c>
      <c r="AO110" s="118"/>
      <c r="AP110" s="1" t="s">
        <v>53</v>
      </c>
      <c r="AQ110" s="1" t="s">
        <v>21</v>
      </c>
      <c r="AR110" s="1" t="s">
        <v>8</v>
      </c>
      <c r="AS110" s="1" t="s">
        <v>13</v>
      </c>
      <c r="AW110" s="15"/>
    </row>
    <row r="111" spans="2:49" ht="15.5" thickBot="1" x14ac:dyDescent="0.45">
      <c r="B111" s="2" t="s">
        <v>4</v>
      </c>
      <c r="C111" s="2" t="s">
        <v>43</v>
      </c>
      <c r="D111" s="2" t="s">
        <v>60</v>
      </c>
      <c r="E111" s="2" t="s">
        <v>40</v>
      </c>
      <c r="F111" s="118"/>
      <c r="G111" s="2" t="s">
        <v>30</v>
      </c>
      <c r="H111" s="2" t="s">
        <v>54</v>
      </c>
      <c r="I111" s="2" t="s">
        <v>12</v>
      </c>
      <c r="J111" s="2" t="s">
        <v>33</v>
      </c>
      <c r="L111" s="2" t="s">
        <v>27</v>
      </c>
      <c r="M111" s="2" t="s">
        <v>91</v>
      </c>
      <c r="N111" s="2" t="s">
        <v>57</v>
      </c>
      <c r="O111" s="2" t="s">
        <v>8</v>
      </c>
      <c r="P111" s="118"/>
      <c r="Q111" s="2" t="s">
        <v>57</v>
      </c>
      <c r="R111" s="2" t="s">
        <v>4</v>
      </c>
      <c r="S111" s="2" t="s">
        <v>27</v>
      </c>
      <c r="T111" s="2" t="s">
        <v>21</v>
      </c>
      <c r="V111" s="2" t="s">
        <v>8</v>
      </c>
      <c r="W111" s="2" t="s">
        <v>25</v>
      </c>
      <c r="X111" s="2" t="s">
        <v>57</v>
      </c>
      <c r="Y111" s="2" t="s">
        <v>46</v>
      </c>
      <c r="Z111" s="118"/>
      <c r="AA111" s="2" t="s">
        <v>33</v>
      </c>
      <c r="AB111" s="2" t="s">
        <v>43</v>
      </c>
      <c r="AC111" s="2" t="s">
        <v>37</v>
      </c>
      <c r="AD111" s="2" t="s">
        <v>25</v>
      </c>
      <c r="AE111" s="118"/>
      <c r="AF111" s="2" t="s">
        <v>53</v>
      </c>
      <c r="AG111" s="2" t="s">
        <v>29</v>
      </c>
      <c r="AH111" s="2" t="s">
        <v>37</v>
      </c>
      <c r="AI111" s="2" t="s">
        <v>57</v>
      </c>
      <c r="AK111" s="2" t="s">
        <v>33</v>
      </c>
      <c r="AL111" s="2" t="s">
        <v>19</v>
      </c>
      <c r="AM111" s="2" t="s">
        <v>43</v>
      </c>
      <c r="AN111" s="2" t="s">
        <v>25</v>
      </c>
      <c r="AO111" s="118"/>
      <c r="AP111" s="2" t="s">
        <v>30</v>
      </c>
      <c r="AQ111" s="2" t="s">
        <v>52</v>
      </c>
      <c r="AR111" s="2" t="s">
        <v>44</v>
      </c>
      <c r="AS111" s="2" t="s">
        <v>19</v>
      </c>
      <c r="AW111" s="15"/>
    </row>
    <row r="112" spans="2:49" ht="15" x14ac:dyDescent="0.4">
      <c r="B112" s="6" t="s">
        <v>21</v>
      </c>
      <c r="C112" s="6" t="s">
        <v>37</v>
      </c>
      <c r="D112" s="6" t="s">
        <v>58</v>
      </c>
      <c r="E112" s="6" t="s">
        <v>55</v>
      </c>
      <c r="F112" s="118"/>
      <c r="G112" s="6" t="s">
        <v>42</v>
      </c>
      <c r="H112" s="6" t="s">
        <v>19</v>
      </c>
      <c r="I112" s="6" t="s">
        <v>31</v>
      </c>
      <c r="J112" s="6" t="s">
        <v>49</v>
      </c>
      <c r="L112" s="6" t="s">
        <v>52</v>
      </c>
      <c r="M112" s="6" t="s">
        <v>15</v>
      </c>
      <c r="N112" s="6" t="s">
        <v>20</v>
      </c>
      <c r="O112" s="6" t="s">
        <v>43</v>
      </c>
      <c r="P112" s="118"/>
      <c r="Q112" s="6" t="s">
        <v>36</v>
      </c>
      <c r="R112" s="6" t="s">
        <v>67</v>
      </c>
      <c r="S112" s="6" t="s">
        <v>92</v>
      </c>
      <c r="T112" s="6" t="s">
        <v>61</v>
      </c>
      <c r="V112" s="6" t="s">
        <v>89</v>
      </c>
      <c r="W112" s="6" t="s">
        <v>91</v>
      </c>
      <c r="X112" s="6" t="s">
        <v>44</v>
      </c>
      <c r="Y112" s="6" t="s">
        <v>54</v>
      </c>
      <c r="Z112" s="118"/>
      <c r="AA112" s="6" t="s">
        <v>58</v>
      </c>
      <c r="AB112" s="6" t="s">
        <v>71</v>
      </c>
      <c r="AC112" s="6" t="s">
        <v>60</v>
      </c>
      <c r="AD112" s="6" t="s">
        <v>40</v>
      </c>
      <c r="AE112" s="118"/>
      <c r="AF112" s="6" t="s">
        <v>31</v>
      </c>
      <c r="AG112" s="6" t="s">
        <v>54</v>
      </c>
      <c r="AH112" s="6" t="s">
        <v>92</v>
      </c>
      <c r="AI112" s="6" t="s">
        <v>4</v>
      </c>
      <c r="AK112" s="6" t="s">
        <v>21</v>
      </c>
      <c r="AL112" s="6" t="s">
        <v>23</v>
      </c>
      <c r="AM112" s="6" t="s">
        <v>54</v>
      </c>
      <c r="AN112" s="6" t="s">
        <v>29</v>
      </c>
      <c r="AO112" s="118"/>
      <c r="AP112" s="6" t="s">
        <v>49</v>
      </c>
      <c r="AQ112" s="6" t="s">
        <v>40</v>
      </c>
      <c r="AR112" s="6" t="s">
        <v>51</v>
      </c>
      <c r="AS112" s="6" t="s">
        <v>37</v>
      </c>
      <c r="AW112" s="15"/>
    </row>
    <row r="113" spans="2:49" ht="15.5" thickBot="1" x14ac:dyDescent="0.45">
      <c r="B113" s="2" t="s">
        <v>29</v>
      </c>
      <c r="C113" s="2" t="s">
        <v>19</v>
      </c>
      <c r="D113" s="2" t="s">
        <v>20</v>
      </c>
      <c r="E113" s="2" t="s">
        <v>44</v>
      </c>
      <c r="F113" s="118"/>
      <c r="G113" s="2" t="s">
        <v>43</v>
      </c>
      <c r="H113" s="2" t="s">
        <v>61</v>
      </c>
      <c r="I113" s="2" t="s">
        <v>26</v>
      </c>
      <c r="J113" s="2" t="s">
        <v>25</v>
      </c>
      <c r="L113" s="2" t="s">
        <v>61</v>
      </c>
      <c r="M113" s="2" t="s">
        <v>51</v>
      </c>
      <c r="N113" s="2" t="s">
        <v>38</v>
      </c>
      <c r="O113" s="2" t="s">
        <v>11</v>
      </c>
      <c r="P113" s="118"/>
      <c r="Q113" s="2" t="s">
        <v>46</v>
      </c>
      <c r="R113" s="2" t="s">
        <v>25</v>
      </c>
      <c r="S113" s="2" t="s">
        <v>30</v>
      </c>
      <c r="T113" s="2" t="s">
        <v>6</v>
      </c>
      <c r="V113" s="2" t="s">
        <v>43</v>
      </c>
      <c r="W113" s="2" t="s">
        <v>55</v>
      </c>
      <c r="X113" s="2" t="s">
        <v>21</v>
      </c>
      <c r="Y113" s="2" t="s">
        <v>61</v>
      </c>
      <c r="Z113" s="118"/>
      <c r="AA113" s="2" t="s">
        <v>61</v>
      </c>
      <c r="AB113" s="2" t="s">
        <v>21</v>
      </c>
      <c r="AC113" s="2" t="s">
        <v>44</v>
      </c>
      <c r="AD113" s="2" t="s">
        <v>67</v>
      </c>
      <c r="AE113" s="118"/>
      <c r="AF113" s="2" t="s">
        <v>13</v>
      </c>
      <c r="AG113" s="2" t="s">
        <v>61</v>
      </c>
      <c r="AH113" s="2" t="s">
        <v>30</v>
      </c>
      <c r="AI113" s="2" t="s">
        <v>44</v>
      </c>
      <c r="AK113" s="2" t="s">
        <v>61</v>
      </c>
      <c r="AL113" s="2" t="s">
        <v>49</v>
      </c>
      <c r="AM113" s="2" t="s">
        <v>24</v>
      </c>
      <c r="AN113" s="2" t="s">
        <v>30</v>
      </c>
      <c r="AO113" s="118"/>
      <c r="AP113" s="2" t="s">
        <v>25</v>
      </c>
      <c r="AQ113" s="2" t="s">
        <v>59</v>
      </c>
      <c r="AR113" s="2" t="s">
        <v>55</v>
      </c>
      <c r="AS113" s="2" t="s">
        <v>18</v>
      </c>
      <c r="AW113" s="15"/>
    </row>
    <row r="114" spans="2:49" ht="15.5" thickBot="1" x14ac:dyDescent="0.45">
      <c r="B114" s="128" t="s">
        <v>69</v>
      </c>
      <c r="C114" s="129"/>
      <c r="D114" s="126" t="s">
        <v>70</v>
      </c>
      <c r="E114" s="127"/>
      <c r="F114" s="119"/>
      <c r="G114" s="126" t="s">
        <v>70</v>
      </c>
      <c r="H114" s="127"/>
      <c r="I114" s="128" t="s">
        <v>69</v>
      </c>
      <c r="J114" s="129"/>
      <c r="L114" s="126" t="s">
        <v>70</v>
      </c>
      <c r="M114" s="127"/>
      <c r="N114" s="128" t="s">
        <v>69</v>
      </c>
      <c r="O114" s="129"/>
      <c r="P114" s="119"/>
      <c r="Q114" s="126" t="s">
        <v>70</v>
      </c>
      <c r="R114" s="127"/>
      <c r="S114" s="128" t="s">
        <v>69</v>
      </c>
      <c r="T114" s="129"/>
      <c r="V114" s="126" t="s">
        <v>70</v>
      </c>
      <c r="W114" s="127"/>
      <c r="X114" s="128" t="s">
        <v>69</v>
      </c>
      <c r="Y114" s="129"/>
      <c r="Z114" s="119"/>
      <c r="AA114" s="128" t="s">
        <v>69</v>
      </c>
      <c r="AB114" s="129"/>
      <c r="AC114" s="126" t="s">
        <v>70</v>
      </c>
      <c r="AD114" s="127"/>
      <c r="AE114" s="119"/>
      <c r="AF114" s="128" t="s">
        <v>69</v>
      </c>
      <c r="AG114" s="129"/>
      <c r="AH114" s="126" t="s">
        <v>70</v>
      </c>
      <c r="AI114" s="127"/>
      <c r="AK114" s="128" t="s">
        <v>69</v>
      </c>
      <c r="AL114" s="129"/>
      <c r="AM114" s="126" t="s">
        <v>70</v>
      </c>
      <c r="AN114" s="127"/>
      <c r="AO114" s="119"/>
      <c r="AP114" s="126" t="s">
        <v>70</v>
      </c>
      <c r="AQ114" s="127"/>
      <c r="AR114" s="128" t="s">
        <v>69</v>
      </c>
      <c r="AS114" s="129"/>
      <c r="AW114" s="15"/>
    </row>
    <row r="115" spans="2:49" ht="15.5" thickBot="1" x14ac:dyDescent="0.45">
      <c r="AW115" s="15"/>
    </row>
    <row r="116" spans="2:49" ht="15.5" thickBot="1" x14ac:dyDescent="0.45">
      <c r="B116" s="112"/>
      <c r="C116" s="113"/>
      <c r="D116" s="112"/>
      <c r="E116" s="113"/>
      <c r="F116" s="114" t="s">
        <v>77</v>
      </c>
      <c r="G116" s="112"/>
      <c r="H116" s="113"/>
      <c r="I116" s="112"/>
      <c r="J116" s="113"/>
      <c r="L116" s="112"/>
      <c r="M116" s="113"/>
      <c r="N116" s="112"/>
      <c r="O116" s="113"/>
      <c r="P116" s="114" t="s">
        <v>77</v>
      </c>
      <c r="Q116" s="112"/>
      <c r="R116" s="113"/>
      <c r="S116" s="112"/>
      <c r="T116" s="113"/>
      <c r="V116" s="142" t="s">
        <v>90</v>
      </c>
      <c r="W116" s="143"/>
      <c r="X116" s="138" t="s">
        <v>83</v>
      </c>
      <c r="Y116" s="139"/>
      <c r="Z116" s="114" t="s">
        <v>77</v>
      </c>
      <c r="AA116" s="112"/>
      <c r="AB116" s="113"/>
      <c r="AC116" s="112"/>
      <c r="AD116" s="113"/>
      <c r="AE116" s="114" t="s">
        <v>77</v>
      </c>
      <c r="AF116" s="112"/>
      <c r="AG116" s="113"/>
      <c r="AH116" s="112"/>
      <c r="AI116" s="113"/>
      <c r="AK116" s="112"/>
      <c r="AL116" s="113"/>
      <c r="AM116" s="112"/>
      <c r="AN116" s="113"/>
      <c r="AO116" s="114" t="s">
        <v>77</v>
      </c>
      <c r="AP116" s="112"/>
      <c r="AQ116" s="113"/>
      <c r="AR116" s="112"/>
      <c r="AS116" s="113"/>
      <c r="AW116" s="15"/>
    </row>
    <row r="117" spans="2:49" ht="15.5" thickBot="1" x14ac:dyDescent="0.45">
      <c r="B117" s="9"/>
      <c r="C117" s="9"/>
      <c r="D117" s="9"/>
      <c r="E117" s="9"/>
      <c r="F117" s="115"/>
      <c r="G117" s="9"/>
      <c r="H117" s="9"/>
      <c r="I117" s="9"/>
      <c r="J117" s="9"/>
      <c r="L117" s="9"/>
      <c r="M117" s="9"/>
      <c r="N117" s="9"/>
      <c r="O117" s="9"/>
      <c r="P117" s="115"/>
      <c r="Q117" s="9"/>
      <c r="R117" s="9"/>
      <c r="S117" s="9"/>
      <c r="T117" s="9"/>
      <c r="V117" s="5" t="s">
        <v>65</v>
      </c>
      <c r="W117" s="4" t="s">
        <v>66</v>
      </c>
      <c r="X117" s="5" t="s">
        <v>65</v>
      </c>
      <c r="Y117" s="4" t="s">
        <v>66</v>
      </c>
      <c r="Z117" s="115"/>
      <c r="AA117" s="9"/>
      <c r="AB117" s="9"/>
      <c r="AC117" s="9"/>
      <c r="AD117" s="9"/>
      <c r="AE117" s="115"/>
      <c r="AF117" s="9"/>
      <c r="AG117" s="9"/>
      <c r="AH117" s="9"/>
      <c r="AI117" s="9"/>
      <c r="AK117" s="9"/>
      <c r="AL117" s="9"/>
      <c r="AM117" s="9"/>
      <c r="AN117" s="9"/>
      <c r="AO117" s="115"/>
      <c r="AP117" s="9"/>
      <c r="AQ117" s="9"/>
      <c r="AR117" s="9"/>
      <c r="AS117" s="9"/>
      <c r="AW117" s="15"/>
    </row>
    <row r="118" spans="2:49" ht="15" x14ac:dyDescent="0.4">
      <c r="B118" s="10"/>
      <c r="C118" s="10"/>
      <c r="D118" s="10"/>
      <c r="E118" s="10"/>
      <c r="F118" s="115"/>
      <c r="G118" s="10"/>
      <c r="H118" s="10"/>
      <c r="I118" s="10"/>
      <c r="J118" s="10"/>
      <c r="L118" s="10"/>
      <c r="M118" s="10"/>
      <c r="N118" s="10"/>
      <c r="O118" s="10"/>
      <c r="P118" s="115"/>
      <c r="Q118" s="10"/>
      <c r="R118" s="10"/>
      <c r="S118" s="10"/>
      <c r="T118" s="10"/>
      <c r="V118" s="10" t="s">
        <v>30</v>
      </c>
      <c r="W118" s="10" t="s">
        <v>60</v>
      </c>
      <c r="X118" s="10" t="s">
        <v>38</v>
      </c>
      <c r="Y118" s="10" t="s">
        <v>37</v>
      </c>
      <c r="Z118" s="115"/>
      <c r="AA118" s="10"/>
      <c r="AB118" s="10"/>
      <c r="AC118" s="10"/>
      <c r="AD118" s="10"/>
      <c r="AE118" s="115"/>
      <c r="AF118" s="10"/>
      <c r="AG118" s="10"/>
      <c r="AH118" s="10"/>
      <c r="AI118" s="10"/>
      <c r="AK118" s="10"/>
      <c r="AL118" s="10"/>
      <c r="AM118" s="10"/>
      <c r="AN118" s="10"/>
      <c r="AO118" s="115"/>
      <c r="AP118" s="10"/>
      <c r="AQ118" s="10"/>
      <c r="AR118" s="10"/>
      <c r="AS118" s="10"/>
      <c r="AW118" s="15"/>
    </row>
    <row r="119" spans="2:49" ht="15" x14ac:dyDescent="0.4">
      <c r="B119" s="11"/>
      <c r="C119" s="11"/>
      <c r="D119" s="11"/>
      <c r="E119" s="11"/>
      <c r="F119" s="115"/>
      <c r="G119" s="11"/>
      <c r="H119" s="11"/>
      <c r="I119" s="11"/>
      <c r="J119" s="11"/>
      <c r="L119" s="11"/>
      <c r="M119" s="11"/>
      <c r="N119" s="11"/>
      <c r="O119" s="11"/>
      <c r="P119" s="115"/>
      <c r="Q119" s="11"/>
      <c r="R119" s="11"/>
      <c r="S119" s="11"/>
      <c r="T119" s="11"/>
      <c r="V119" s="11" t="s">
        <v>8</v>
      </c>
      <c r="W119" s="11" t="s">
        <v>43</v>
      </c>
      <c r="X119" s="11" t="s">
        <v>27</v>
      </c>
      <c r="Y119" s="11" t="s">
        <v>53</v>
      </c>
      <c r="Z119" s="115"/>
      <c r="AA119" s="11"/>
      <c r="AB119" s="11"/>
      <c r="AC119" s="11"/>
      <c r="AD119" s="11"/>
      <c r="AE119" s="115"/>
      <c r="AF119" s="11"/>
      <c r="AG119" s="11"/>
      <c r="AH119" s="11"/>
      <c r="AI119" s="11"/>
      <c r="AK119" s="11"/>
      <c r="AL119" s="11"/>
      <c r="AM119" s="11"/>
      <c r="AN119" s="11"/>
      <c r="AO119" s="115"/>
      <c r="AP119" s="11"/>
      <c r="AQ119" s="11"/>
      <c r="AR119" s="11"/>
      <c r="AS119" s="11"/>
      <c r="AW119" s="15"/>
    </row>
    <row r="120" spans="2:49" ht="15.5" thickBot="1" x14ac:dyDescent="0.45">
      <c r="B120" s="12"/>
      <c r="C120" s="12"/>
      <c r="D120" s="12"/>
      <c r="E120" s="12"/>
      <c r="F120" s="115"/>
      <c r="G120" s="12"/>
      <c r="H120" s="12"/>
      <c r="I120" s="12"/>
      <c r="J120" s="12"/>
      <c r="L120" s="12"/>
      <c r="M120" s="12"/>
      <c r="N120" s="12"/>
      <c r="O120" s="12"/>
      <c r="P120" s="115"/>
      <c r="Q120" s="12"/>
      <c r="R120" s="12"/>
      <c r="S120" s="12"/>
      <c r="T120" s="12"/>
      <c r="V120" s="12" t="s">
        <v>31</v>
      </c>
      <c r="W120" s="12" t="s">
        <v>33</v>
      </c>
      <c r="X120" s="12" t="s">
        <v>57</v>
      </c>
      <c r="Y120" s="12" t="s">
        <v>4</v>
      </c>
      <c r="Z120" s="115"/>
      <c r="AA120" s="12"/>
      <c r="AB120" s="12"/>
      <c r="AC120" s="12"/>
      <c r="AD120" s="12"/>
      <c r="AE120" s="115"/>
      <c r="AF120" s="12"/>
      <c r="AG120" s="12"/>
      <c r="AH120" s="12"/>
      <c r="AI120" s="12"/>
      <c r="AK120" s="12"/>
      <c r="AL120" s="12"/>
      <c r="AM120" s="12"/>
      <c r="AN120" s="12"/>
      <c r="AO120" s="115"/>
      <c r="AP120" s="12"/>
      <c r="AQ120" s="12"/>
      <c r="AR120" s="12"/>
      <c r="AS120" s="12"/>
      <c r="AW120" s="15"/>
    </row>
    <row r="121" spans="2:49" ht="15" x14ac:dyDescent="0.4">
      <c r="B121" s="10"/>
      <c r="C121" s="10"/>
      <c r="D121" s="10"/>
      <c r="E121" s="10"/>
      <c r="F121" s="115"/>
      <c r="G121" s="10"/>
      <c r="H121" s="10"/>
      <c r="I121" s="10"/>
      <c r="J121" s="10"/>
      <c r="L121" s="10"/>
      <c r="M121" s="10"/>
      <c r="N121" s="10"/>
      <c r="O121" s="10"/>
      <c r="P121" s="115"/>
      <c r="Q121" s="10"/>
      <c r="R121" s="10"/>
      <c r="S121" s="10"/>
      <c r="T121" s="10"/>
      <c r="V121" s="10" t="s">
        <v>46</v>
      </c>
      <c r="W121" s="10" t="s">
        <v>20</v>
      </c>
      <c r="X121" s="10" t="s">
        <v>58</v>
      </c>
      <c r="Y121" s="10" t="s">
        <v>71</v>
      </c>
      <c r="Z121" s="115"/>
      <c r="AA121" s="10"/>
      <c r="AB121" s="10"/>
      <c r="AC121" s="10"/>
      <c r="AD121" s="10"/>
      <c r="AE121" s="115"/>
      <c r="AF121" s="10"/>
      <c r="AG121" s="10"/>
      <c r="AH121" s="10"/>
      <c r="AI121" s="10"/>
      <c r="AK121" s="10"/>
      <c r="AL121" s="10"/>
      <c r="AM121" s="10"/>
      <c r="AN121" s="10"/>
      <c r="AO121" s="115"/>
      <c r="AP121" s="10"/>
      <c r="AQ121" s="10"/>
      <c r="AR121" s="10"/>
      <c r="AS121" s="10"/>
      <c r="AW121" s="15"/>
    </row>
    <row r="122" spans="2:49" ht="15.5" thickBot="1" x14ac:dyDescent="0.45">
      <c r="B122" s="12"/>
      <c r="C122" s="12"/>
      <c r="D122" s="12"/>
      <c r="E122" s="12"/>
      <c r="F122" s="115"/>
      <c r="G122" s="12"/>
      <c r="H122" s="12"/>
      <c r="I122" s="12"/>
      <c r="J122" s="12"/>
      <c r="L122" s="12"/>
      <c r="M122" s="12"/>
      <c r="N122" s="12"/>
      <c r="O122" s="12"/>
      <c r="P122" s="115"/>
      <c r="Q122" s="12"/>
      <c r="R122" s="12"/>
      <c r="S122" s="12"/>
      <c r="T122" s="12"/>
      <c r="V122" s="12" t="s">
        <v>26</v>
      </c>
      <c r="W122" s="12" t="s">
        <v>52</v>
      </c>
      <c r="X122" s="12" t="s">
        <v>48</v>
      </c>
      <c r="Y122" s="12" t="s">
        <v>45</v>
      </c>
      <c r="Z122" s="115"/>
      <c r="AA122" s="12"/>
      <c r="AB122" s="12"/>
      <c r="AC122" s="12"/>
      <c r="AD122" s="12"/>
      <c r="AE122" s="115"/>
      <c r="AF122" s="12"/>
      <c r="AG122" s="12"/>
      <c r="AH122" s="12"/>
      <c r="AI122" s="12"/>
      <c r="AK122" s="12"/>
      <c r="AL122" s="12"/>
      <c r="AM122" s="12"/>
      <c r="AN122" s="12"/>
      <c r="AO122" s="115"/>
      <c r="AP122" s="12"/>
      <c r="AQ122" s="12"/>
      <c r="AR122" s="12"/>
      <c r="AS122" s="12"/>
      <c r="AW122" s="15"/>
    </row>
    <row r="123" spans="2:49" ht="15.5" thickBot="1" x14ac:dyDescent="0.45">
      <c r="B123" s="112"/>
      <c r="C123" s="113"/>
      <c r="D123" s="112"/>
      <c r="E123" s="113"/>
      <c r="F123" s="116"/>
      <c r="G123" s="112"/>
      <c r="H123" s="113"/>
      <c r="I123" s="112"/>
      <c r="J123" s="113"/>
      <c r="L123" s="112"/>
      <c r="M123" s="113"/>
      <c r="N123" s="112"/>
      <c r="O123" s="113"/>
      <c r="P123" s="116"/>
      <c r="Q123" s="112"/>
      <c r="R123" s="113"/>
      <c r="S123" s="112"/>
      <c r="T123" s="113"/>
      <c r="V123" s="126" t="s">
        <v>70</v>
      </c>
      <c r="W123" s="127"/>
      <c r="X123" s="128" t="s">
        <v>69</v>
      </c>
      <c r="Y123" s="129"/>
      <c r="Z123" s="116"/>
      <c r="AA123" s="112"/>
      <c r="AB123" s="113"/>
      <c r="AC123" s="112"/>
      <c r="AD123" s="113"/>
      <c r="AE123" s="116"/>
      <c r="AF123" s="112"/>
      <c r="AG123" s="113"/>
      <c r="AH123" s="112"/>
      <c r="AI123" s="113"/>
      <c r="AK123" s="112"/>
      <c r="AL123" s="113"/>
      <c r="AM123" s="112"/>
      <c r="AN123" s="113"/>
      <c r="AO123" s="116"/>
      <c r="AP123" s="112"/>
      <c r="AQ123" s="113"/>
      <c r="AR123" s="112"/>
      <c r="AS123" s="113"/>
      <c r="AW123" s="15"/>
    </row>
    <row r="124" spans="2:49" ht="15" x14ac:dyDescent="0.4">
      <c r="AW124" s="15"/>
    </row>
    <row r="125" spans="2:49" ht="15.5" thickBot="1" x14ac:dyDescent="0.45">
      <c r="AW125" s="15"/>
    </row>
    <row r="126" spans="2:49" ht="15.5" thickBot="1" x14ac:dyDescent="0.45">
      <c r="B126" s="123" t="s">
        <v>96</v>
      </c>
      <c r="C126" s="124"/>
      <c r="D126" s="124"/>
      <c r="E126" s="124"/>
      <c r="F126" s="124"/>
      <c r="G126" s="124"/>
      <c r="H126" s="124"/>
      <c r="I126" s="124"/>
      <c r="J126" s="125"/>
      <c r="L126" s="123" t="s">
        <v>96</v>
      </c>
      <c r="M126" s="124"/>
      <c r="N126" s="124"/>
      <c r="O126" s="124"/>
      <c r="P126" s="124"/>
      <c r="Q126" s="124"/>
      <c r="R126" s="124"/>
      <c r="S126" s="124"/>
      <c r="T126" s="125"/>
      <c r="V126" s="123" t="s">
        <v>96</v>
      </c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  <c r="AI126" s="125"/>
      <c r="AK126" s="123" t="s">
        <v>96</v>
      </c>
      <c r="AL126" s="124"/>
      <c r="AM126" s="124"/>
      <c r="AN126" s="124"/>
      <c r="AO126" s="124"/>
      <c r="AP126" s="124"/>
      <c r="AQ126" s="124"/>
      <c r="AR126" s="124"/>
      <c r="AS126" s="125"/>
      <c r="AW126" s="15"/>
    </row>
    <row r="127" spans="2:49" ht="15.5" thickBot="1" x14ac:dyDescent="0.45">
      <c r="B127" s="123" t="s">
        <v>64</v>
      </c>
      <c r="C127" s="124"/>
      <c r="D127" s="124"/>
      <c r="E127" s="124"/>
      <c r="F127" s="124"/>
      <c r="G127" s="124"/>
      <c r="H127" s="124"/>
      <c r="I127" s="124"/>
      <c r="J127" s="125"/>
      <c r="L127" s="123" t="s">
        <v>81</v>
      </c>
      <c r="M127" s="124"/>
      <c r="N127" s="124"/>
      <c r="O127" s="124"/>
      <c r="P127" s="124"/>
      <c r="Q127" s="124"/>
      <c r="R127" s="124"/>
      <c r="S127" s="124"/>
      <c r="T127" s="125"/>
      <c r="V127" s="123" t="s">
        <v>85</v>
      </c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  <c r="AI127" s="125"/>
      <c r="AK127" s="123" t="s">
        <v>86</v>
      </c>
      <c r="AL127" s="124"/>
      <c r="AM127" s="124"/>
      <c r="AN127" s="124"/>
      <c r="AO127" s="124"/>
      <c r="AP127" s="124"/>
      <c r="AQ127" s="124"/>
      <c r="AR127" s="124"/>
      <c r="AS127" s="125"/>
      <c r="AW127" s="15"/>
    </row>
    <row r="128" spans="2:49" ht="15.5" thickBot="1" x14ac:dyDescent="0.45">
      <c r="B128" s="123" t="s">
        <v>63</v>
      </c>
      <c r="C128" s="124"/>
      <c r="D128" s="124"/>
      <c r="E128" s="125"/>
      <c r="F128" s="7"/>
      <c r="G128" s="123" t="s">
        <v>72</v>
      </c>
      <c r="H128" s="124"/>
      <c r="I128" s="124"/>
      <c r="J128" s="125"/>
      <c r="L128" s="123" t="s">
        <v>63</v>
      </c>
      <c r="M128" s="124"/>
      <c r="N128" s="124"/>
      <c r="O128" s="125"/>
      <c r="P128" s="7"/>
      <c r="Q128" s="123" t="s">
        <v>72</v>
      </c>
      <c r="R128" s="124"/>
      <c r="S128" s="124"/>
      <c r="T128" s="125"/>
      <c r="V128" s="123" t="s">
        <v>63</v>
      </c>
      <c r="W128" s="124"/>
      <c r="X128" s="124"/>
      <c r="Y128" s="125"/>
      <c r="Z128" s="7"/>
      <c r="AA128" s="123" t="s">
        <v>72</v>
      </c>
      <c r="AB128" s="124"/>
      <c r="AC128" s="124"/>
      <c r="AD128" s="125"/>
      <c r="AE128" s="7"/>
      <c r="AF128" s="123" t="s">
        <v>94</v>
      </c>
      <c r="AG128" s="124"/>
      <c r="AH128" s="124"/>
      <c r="AI128" s="125"/>
      <c r="AK128" s="123" t="s">
        <v>63</v>
      </c>
      <c r="AL128" s="124"/>
      <c r="AM128" s="124"/>
      <c r="AN128" s="125"/>
      <c r="AO128" s="7"/>
      <c r="AP128" s="123" t="s">
        <v>72</v>
      </c>
      <c r="AQ128" s="124"/>
      <c r="AR128" s="124"/>
      <c r="AS128" s="125"/>
      <c r="AW128" s="15"/>
    </row>
    <row r="129" spans="2:49" ht="15.5" thickBot="1" x14ac:dyDescent="0.45">
      <c r="B129" s="130" t="s">
        <v>74</v>
      </c>
      <c r="C129" s="131"/>
      <c r="D129" s="132" t="s">
        <v>73</v>
      </c>
      <c r="E129" s="133"/>
      <c r="F129" s="122" t="s">
        <v>75</v>
      </c>
      <c r="G129" s="134" t="s">
        <v>78</v>
      </c>
      <c r="H129" s="135"/>
      <c r="I129" s="134" t="s">
        <v>78</v>
      </c>
      <c r="J129" s="135"/>
      <c r="L129" s="138" t="s">
        <v>83</v>
      </c>
      <c r="M129" s="139"/>
      <c r="N129" s="140" t="s">
        <v>82</v>
      </c>
      <c r="O129" s="141"/>
      <c r="P129" s="122" t="s">
        <v>75</v>
      </c>
      <c r="Q129" s="134" t="s">
        <v>78</v>
      </c>
      <c r="R129" s="135"/>
      <c r="S129" s="136" t="s">
        <v>84</v>
      </c>
      <c r="T129" s="137"/>
      <c r="V129" s="112"/>
      <c r="W129" s="113"/>
      <c r="X129" s="112"/>
      <c r="Y129" s="113"/>
      <c r="Z129" s="122" t="s">
        <v>75</v>
      </c>
      <c r="AA129" s="112"/>
      <c r="AB129" s="113"/>
      <c r="AC129" s="112"/>
      <c r="AD129" s="113"/>
      <c r="AE129" s="122" t="s">
        <v>75</v>
      </c>
      <c r="AF129" s="112"/>
      <c r="AG129" s="113"/>
      <c r="AH129" s="112"/>
      <c r="AI129" s="113"/>
      <c r="AK129" s="112"/>
      <c r="AL129" s="113"/>
      <c r="AM129" s="112"/>
      <c r="AN129" s="113"/>
      <c r="AO129" s="122" t="s">
        <v>75</v>
      </c>
      <c r="AP129" s="112"/>
      <c r="AQ129" s="113"/>
      <c r="AR129" s="112"/>
      <c r="AS129" s="113"/>
      <c r="AW129" s="15"/>
    </row>
    <row r="130" spans="2:49" ht="15.5" thickBot="1" x14ac:dyDescent="0.45">
      <c r="B130" s="5" t="s">
        <v>65</v>
      </c>
      <c r="C130" s="4" t="s">
        <v>66</v>
      </c>
      <c r="D130" s="5" t="s">
        <v>65</v>
      </c>
      <c r="E130" s="4" t="s">
        <v>66</v>
      </c>
      <c r="F130" s="118"/>
      <c r="G130" s="5" t="s">
        <v>65</v>
      </c>
      <c r="H130" s="4" t="s">
        <v>66</v>
      </c>
      <c r="I130" s="5" t="s">
        <v>65</v>
      </c>
      <c r="J130" s="4" t="s">
        <v>66</v>
      </c>
      <c r="L130" s="5" t="s">
        <v>65</v>
      </c>
      <c r="M130" s="4" t="s">
        <v>66</v>
      </c>
      <c r="N130" s="5" t="s">
        <v>65</v>
      </c>
      <c r="O130" s="4" t="s">
        <v>66</v>
      </c>
      <c r="P130" s="118"/>
      <c r="Q130" s="5" t="s">
        <v>65</v>
      </c>
      <c r="R130" s="4" t="s">
        <v>66</v>
      </c>
      <c r="S130" s="5" t="s">
        <v>65</v>
      </c>
      <c r="T130" s="4" t="s">
        <v>66</v>
      </c>
      <c r="V130" s="5" t="s">
        <v>65</v>
      </c>
      <c r="W130" s="4" t="s">
        <v>66</v>
      </c>
      <c r="X130" s="5" t="s">
        <v>65</v>
      </c>
      <c r="Y130" s="4" t="s">
        <v>66</v>
      </c>
      <c r="Z130" s="118"/>
      <c r="AA130" s="5" t="s">
        <v>65</v>
      </c>
      <c r="AB130" s="4" t="s">
        <v>66</v>
      </c>
      <c r="AC130" s="5" t="s">
        <v>65</v>
      </c>
      <c r="AD130" s="4" t="s">
        <v>66</v>
      </c>
      <c r="AE130" s="118"/>
      <c r="AF130" s="5" t="s">
        <v>65</v>
      </c>
      <c r="AG130" s="4" t="s">
        <v>66</v>
      </c>
      <c r="AH130" s="5" t="s">
        <v>65</v>
      </c>
      <c r="AI130" s="4" t="s">
        <v>66</v>
      </c>
      <c r="AK130" s="5" t="s">
        <v>65</v>
      </c>
      <c r="AL130" s="4" t="s">
        <v>66</v>
      </c>
      <c r="AM130" s="5" t="s">
        <v>65</v>
      </c>
      <c r="AN130" s="4" t="s">
        <v>66</v>
      </c>
      <c r="AO130" s="118"/>
      <c r="AP130" s="5" t="s">
        <v>65</v>
      </c>
      <c r="AQ130" s="4" t="s">
        <v>66</v>
      </c>
      <c r="AR130" s="5" t="s">
        <v>65</v>
      </c>
      <c r="AS130" s="4" t="s">
        <v>66</v>
      </c>
      <c r="AW130" s="15"/>
    </row>
    <row r="131" spans="2:49" ht="15" x14ac:dyDescent="0.4">
      <c r="B131" s="3" t="s">
        <v>53</v>
      </c>
      <c r="C131" s="3" t="s">
        <v>21</v>
      </c>
      <c r="D131" s="3" t="s">
        <v>8</v>
      </c>
      <c r="E131" s="3" t="s">
        <v>33</v>
      </c>
      <c r="F131" s="118"/>
      <c r="G131" s="3"/>
      <c r="H131" s="3"/>
      <c r="I131" s="3"/>
      <c r="J131" s="3"/>
      <c r="L131" s="3" t="s">
        <v>12</v>
      </c>
      <c r="M131" s="3" t="s">
        <v>57</v>
      </c>
      <c r="N131" s="3" t="s">
        <v>60</v>
      </c>
      <c r="O131" s="3" t="s">
        <v>37</v>
      </c>
      <c r="P131" s="118"/>
      <c r="Q131" s="3" t="s">
        <v>33</v>
      </c>
      <c r="R131" s="3" t="s">
        <v>19</v>
      </c>
      <c r="S131" s="3" t="s">
        <v>8</v>
      </c>
      <c r="T131" s="3" t="s">
        <v>57</v>
      </c>
      <c r="V131" s="3"/>
      <c r="W131" s="3"/>
      <c r="X131" s="3"/>
      <c r="Y131" s="3"/>
      <c r="Z131" s="118"/>
      <c r="AA131" s="3"/>
      <c r="AB131" s="3"/>
      <c r="AC131" s="3"/>
      <c r="AD131" s="3"/>
      <c r="AE131" s="118"/>
      <c r="AF131" s="3"/>
      <c r="AG131" s="3"/>
      <c r="AH131" s="3"/>
      <c r="AI131" s="3"/>
      <c r="AK131" s="3"/>
      <c r="AL131" s="3"/>
      <c r="AM131" s="3"/>
      <c r="AN131" s="3"/>
      <c r="AO131" s="118"/>
      <c r="AP131" s="3"/>
      <c r="AQ131" s="3"/>
      <c r="AR131" s="3"/>
      <c r="AS131" s="3"/>
      <c r="AW131" s="15"/>
    </row>
    <row r="132" spans="2:49" ht="15" x14ac:dyDescent="0.4">
      <c r="B132" s="1" t="s">
        <v>91</v>
      </c>
      <c r="C132" s="1" t="s">
        <v>19</v>
      </c>
      <c r="D132" s="1" t="s">
        <v>60</v>
      </c>
      <c r="E132" s="1" t="s">
        <v>58</v>
      </c>
      <c r="F132" s="118"/>
      <c r="G132" s="1"/>
      <c r="H132" s="1"/>
      <c r="I132" s="1"/>
      <c r="J132" s="1"/>
      <c r="L132" s="1" t="s">
        <v>31</v>
      </c>
      <c r="M132" s="1" t="s">
        <v>55</v>
      </c>
      <c r="N132" s="1" t="s">
        <v>8</v>
      </c>
      <c r="O132" s="1" t="s">
        <v>33</v>
      </c>
      <c r="P132" s="118"/>
      <c r="Q132" s="1" t="s">
        <v>55</v>
      </c>
      <c r="R132" s="1" t="s">
        <v>29</v>
      </c>
      <c r="S132" s="1" t="s">
        <v>60</v>
      </c>
      <c r="T132" s="1" t="s">
        <v>13</v>
      </c>
      <c r="V132" s="1"/>
      <c r="W132" s="1"/>
      <c r="X132" s="1"/>
      <c r="Y132" s="1"/>
      <c r="Z132" s="118"/>
      <c r="AA132" s="1"/>
      <c r="AB132" s="1"/>
      <c r="AC132" s="1"/>
      <c r="AD132" s="1"/>
      <c r="AE132" s="118"/>
      <c r="AF132" s="1"/>
      <c r="AG132" s="1"/>
      <c r="AH132" s="1"/>
      <c r="AI132" s="1"/>
      <c r="AK132" s="1"/>
      <c r="AL132" s="1"/>
      <c r="AM132" s="1"/>
      <c r="AN132" s="1"/>
      <c r="AO132" s="118"/>
      <c r="AP132" s="1"/>
      <c r="AQ132" s="1"/>
      <c r="AR132" s="1"/>
      <c r="AS132" s="1"/>
      <c r="AW132" s="15"/>
    </row>
    <row r="133" spans="2:49" ht="15.5" thickBot="1" x14ac:dyDescent="0.45">
      <c r="B133" s="2" t="s">
        <v>27</v>
      </c>
      <c r="C133" s="2" t="s">
        <v>52</v>
      </c>
      <c r="D133" s="2" t="s">
        <v>57</v>
      </c>
      <c r="E133" s="2" t="s">
        <v>37</v>
      </c>
      <c r="F133" s="118"/>
      <c r="G133" s="2"/>
      <c r="H133" s="2"/>
      <c r="I133" s="2"/>
      <c r="J133" s="2"/>
      <c r="L133" s="2" t="s">
        <v>38</v>
      </c>
      <c r="M133" s="2" t="s">
        <v>9</v>
      </c>
      <c r="N133" s="2" t="s">
        <v>53</v>
      </c>
      <c r="O133" s="2" t="s">
        <v>21</v>
      </c>
      <c r="P133" s="118"/>
      <c r="Q133" s="2" t="s">
        <v>53</v>
      </c>
      <c r="R133" s="2" t="s">
        <v>52</v>
      </c>
      <c r="S133" s="2" t="s">
        <v>37</v>
      </c>
      <c r="T133" s="2" t="s">
        <v>49</v>
      </c>
      <c r="V133" s="2"/>
      <c r="W133" s="2"/>
      <c r="X133" s="2"/>
      <c r="Y133" s="2"/>
      <c r="Z133" s="118"/>
      <c r="AA133" s="2"/>
      <c r="AB133" s="2"/>
      <c r="AC133" s="2"/>
      <c r="AD133" s="2"/>
      <c r="AE133" s="118"/>
      <c r="AF133" s="2"/>
      <c r="AG133" s="2"/>
      <c r="AH133" s="2"/>
      <c r="AI133" s="2"/>
      <c r="AK133" s="2"/>
      <c r="AL133" s="2"/>
      <c r="AM133" s="2"/>
      <c r="AN133" s="2"/>
      <c r="AO133" s="118"/>
      <c r="AP133" s="2"/>
      <c r="AQ133" s="2"/>
      <c r="AR133" s="2"/>
      <c r="AS133" s="2"/>
      <c r="AW133" s="15"/>
    </row>
    <row r="134" spans="2:49" ht="15" x14ac:dyDescent="0.4">
      <c r="B134" s="6" t="s">
        <v>10</v>
      </c>
      <c r="C134" s="6" t="s">
        <v>30</v>
      </c>
      <c r="D134" s="6" t="s">
        <v>43</v>
      </c>
      <c r="E134" s="6" t="s">
        <v>31</v>
      </c>
      <c r="F134" s="118"/>
      <c r="G134" s="6"/>
      <c r="H134" s="6"/>
      <c r="I134" s="6"/>
      <c r="J134" s="6"/>
      <c r="L134" s="6" t="s">
        <v>54</v>
      </c>
      <c r="M134" s="6" t="s">
        <v>20</v>
      </c>
      <c r="N134" s="6" t="s">
        <v>45</v>
      </c>
      <c r="O134" s="6" t="s">
        <v>43</v>
      </c>
      <c r="P134" s="118"/>
      <c r="Q134" s="6" t="s">
        <v>36</v>
      </c>
      <c r="R134" s="6" t="s">
        <v>58</v>
      </c>
      <c r="S134" s="6" t="s">
        <v>61</v>
      </c>
      <c r="T134" s="6" t="s">
        <v>91</v>
      </c>
      <c r="V134" s="6"/>
      <c r="W134" s="6"/>
      <c r="X134" s="6"/>
      <c r="Y134" s="6"/>
      <c r="Z134" s="118"/>
      <c r="AA134" s="6"/>
      <c r="AB134" s="6"/>
      <c r="AC134" s="6"/>
      <c r="AD134" s="6"/>
      <c r="AE134" s="118"/>
      <c r="AF134" s="6"/>
      <c r="AG134" s="6"/>
      <c r="AH134" s="6"/>
      <c r="AI134" s="6"/>
      <c r="AK134" s="6"/>
      <c r="AL134" s="6"/>
      <c r="AM134" s="6"/>
      <c r="AN134" s="6"/>
      <c r="AO134" s="118"/>
      <c r="AP134" s="6"/>
      <c r="AQ134" s="6"/>
      <c r="AR134" s="6"/>
      <c r="AS134" s="6"/>
      <c r="AW134" s="15"/>
    </row>
    <row r="135" spans="2:49" ht="15.5" thickBot="1" x14ac:dyDescent="0.45">
      <c r="B135" s="2" t="s">
        <v>29</v>
      </c>
      <c r="C135" s="2" t="s">
        <v>40</v>
      </c>
      <c r="D135" s="2" t="s">
        <v>20</v>
      </c>
      <c r="E135" s="2" t="s">
        <v>44</v>
      </c>
      <c r="F135" s="118"/>
      <c r="G135" s="2"/>
      <c r="H135" s="2"/>
      <c r="I135" s="2"/>
      <c r="J135" s="2"/>
      <c r="L135" s="2" t="s">
        <v>30</v>
      </c>
      <c r="M135" s="2" t="s">
        <v>24</v>
      </c>
      <c r="N135" s="2" t="s">
        <v>29</v>
      </c>
      <c r="O135" s="2" t="s">
        <v>15</v>
      </c>
      <c r="P135" s="118"/>
      <c r="Q135" s="2" t="s">
        <v>51</v>
      </c>
      <c r="R135" s="2" t="s">
        <v>43</v>
      </c>
      <c r="S135" s="2" t="s">
        <v>30</v>
      </c>
      <c r="T135" s="2" t="s">
        <v>71</v>
      </c>
      <c r="V135" s="2"/>
      <c r="W135" s="2"/>
      <c r="X135" s="2"/>
      <c r="Y135" s="2"/>
      <c r="Z135" s="118"/>
      <c r="AA135" s="2"/>
      <c r="AB135" s="2"/>
      <c r="AC135" s="2"/>
      <c r="AD135" s="2"/>
      <c r="AE135" s="118"/>
      <c r="AF135" s="2"/>
      <c r="AG135" s="2"/>
      <c r="AH135" s="2"/>
      <c r="AI135" s="2"/>
      <c r="AK135" s="2"/>
      <c r="AL135" s="2"/>
      <c r="AM135" s="2"/>
      <c r="AN135" s="2"/>
      <c r="AO135" s="118"/>
      <c r="AP135" s="2"/>
      <c r="AQ135" s="2"/>
      <c r="AR135" s="2"/>
      <c r="AS135" s="2"/>
      <c r="AW135" s="15"/>
    </row>
    <row r="136" spans="2:49" ht="15.5" thickBot="1" x14ac:dyDescent="0.45">
      <c r="B136" s="126" t="s">
        <v>70</v>
      </c>
      <c r="C136" s="127"/>
      <c r="D136" s="128" t="s">
        <v>69</v>
      </c>
      <c r="E136" s="129"/>
      <c r="F136" s="119"/>
      <c r="G136" s="120"/>
      <c r="H136" s="121"/>
      <c r="I136" s="120"/>
      <c r="J136" s="121"/>
      <c r="L136" s="120"/>
      <c r="M136" s="121"/>
      <c r="N136" s="120"/>
      <c r="O136" s="121"/>
      <c r="P136" s="119"/>
      <c r="Q136" s="120"/>
      <c r="R136" s="121"/>
      <c r="S136" s="120"/>
      <c r="T136" s="121"/>
      <c r="V136" s="120"/>
      <c r="W136" s="121"/>
      <c r="X136" s="120"/>
      <c r="Y136" s="121"/>
      <c r="Z136" s="119"/>
      <c r="AA136" s="120"/>
      <c r="AB136" s="121"/>
      <c r="AC136" s="120"/>
      <c r="AD136" s="121"/>
      <c r="AE136" s="119"/>
      <c r="AF136" s="120"/>
      <c r="AG136" s="121"/>
      <c r="AH136" s="120"/>
      <c r="AI136" s="121"/>
      <c r="AK136" s="120"/>
      <c r="AL136" s="121"/>
      <c r="AM136" s="120"/>
      <c r="AN136" s="121"/>
      <c r="AO136" s="119"/>
      <c r="AP136" s="120"/>
      <c r="AQ136" s="121"/>
      <c r="AR136" s="120"/>
      <c r="AS136" s="121"/>
      <c r="AW136" s="15"/>
    </row>
    <row r="137" spans="2:49" ht="15.5" thickBot="1" x14ac:dyDescent="0.45">
      <c r="AW137" s="15"/>
    </row>
    <row r="138" spans="2:49" ht="15.5" thickBot="1" x14ac:dyDescent="0.45">
      <c r="B138" s="130" t="s">
        <v>74</v>
      </c>
      <c r="C138" s="131"/>
      <c r="D138" s="132" t="s">
        <v>73</v>
      </c>
      <c r="E138" s="133"/>
      <c r="F138" s="117" t="s">
        <v>76</v>
      </c>
      <c r="G138" s="134" t="s">
        <v>78</v>
      </c>
      <c r="H138" s="135"/>
      <c r="I138" s="134" t="s">
        <v>78</v>
      </c>
      <c r="J138" s="135"/>
      <c r="L138" s="138" t="s">
        <v>83</v>
      </c>
      <c r="M138" s="139"/>
      <c r="N138" s="140" t="s">
        <v>82</v>
      </c>
      <c r="O138" s="141"/>
      <c r="P138" s="117" t="s">
        <v>76</v>
      </c>
      <c r="Q138" s="136" t="s">
        <v>84</v>
      </c>
      <c r="R138" s="137"/>
      <c r="S138" s="136" t="s">
        <v>84</v>
      </c>
      <c r="T138" s="137"/>
      <c r="V138" s="112"/>
      <c r="W138" s="113"/>
      <c r="X138" s="112"/>
      <c r="Y138" s="113"/>
      <c r="Z138" s="117" t="s">
        <v>76</v>
      </c>
      <c r="AA138" s="112"/>
      <c r="AB138" s="113"/>
      <c r="AC138" s="112"/>
      <c r="AD138" s="113"/>
      <c r="AE138" s="117" t="s">
        <v>76</v>
      </c>
      <c r="AF138" s="112"/>
      <c r="AG138" s="113"/>
      <c r="AH138" s="112"/>
      <c r="AI138" s="113"/>
      <c r="AK138" s="112"/>
      <c r="AL138" s="113"/>
      <c r="AM138" s="112"/>
      <c r="AN138" s="113"/>
      <c r="AO138" s="117" t="s">
        <v>76</v>
      </c>
      <c r="AP138" s="112"/>
      <c r="AQ138" s="113"/>
      <c r="AR138" s="112"/>
      <c r="AS138" s="113"/>
      <c r="AW138" s="15"/>
    </row>
    <row r="139" spans="2:49" ht="15.5" thickBot="1" x14ac:dyDescent="0.45">
      <c r="B139" s="5" t="s">
        <v>65</v>
      </c>
      <c r="C139" s="4" t="s">
        <v>66</v>
      </c>
      <c r="D139" s="5" t="s">
        <v>65</v>
      </c>
      <c r="E139" s="4" t="s">
        <v>66</v>
      </c>
      <c r="F139" s="118"/>
      <c r="G139" s="5" t="s">
        <v>65</v>
      </c>
      <c r="H139" s="4" t="s">
        <v>66</v>
      </c>
      <c r="I139" s="5" t="s">
        <v>65</v>
      </c>
      <c r="J139" s="4" t="s">
        <v>66</v>
      </c>
      <c r="L139" s="5" t="s">
        <v>65</v>
      </c>
      <c r="M139" s="4" t="s">
        <v>66</v>
      </c>
      <c r="N139" s="5" t="s">
        <v>65</v>
      </c>
      <c r="O139" s="4" t="s">
        <v>66</v>
      </c>
      <c r="P139" s="118"/>
      <c r="Q139" s="5" t="s">
        <v>65</v>
      </c>
      <c r="R139" s="4" t="s">
        <v>66</v>
      </c>
      <c r="S139" s="5" t="s">
        <v>65</v>
      </c>
      <c r="T139" s="4" t="s">
        <v>66</v>
      </c>
      <c r="V139" s="5" t="s">
        <v>65</v>
      </c>
      <c r="W139" s="4" t="s">
        <v>66</v>
      </c>
      <c r="X139" s="5" t="s">
        <v>65</v>
      </c>
      <c r="Y139" s="4" t="s">
        <v>66</v>
      </c>
      <c r="Z139" s="118"/>
      <c r="AA139" s="5" t="s">
        <v>65</v>
      </c>
      <c r="AB139" s="4" t="s">
        <v>66</v>
      </c>
      <c r="AC139" s="5" t="s">
        <v>65</v>
      </c>
      <c r="AD139" s="4" t="s">
        <v>66</v>
      </c>
      <c r="AE139" s="118"/>
      <c r="AF139" s="5" t="s">
        <v>65</v>
      </c>
      <c r="AG139" s="4" t="s">
        <v>66</v>
      </c>
      <c r="AH139" s="5" t="s">
        <v>65</v>
      </c>
      <c r="AI139" s="4" t="s">
        <v>66</v>
      </c>
      <c r="AK139" s="5" t="s">
        <v>65</v>
      </c>
      <c r="AL139" s="4" t="s">
        <v>66</v>
      </c>
      <c r="AM139" s="5" t="s">
        <v>65</v>
      </c>
      <c r="AN139" s="4" t="s">
        <v>66</v>
      </c>
      <c r="AO139" s="118"/>
      <c r="AP139" s="5" t="s">
        <v>65</v>
      </c>
      <c r="AQ139" s="4" t="s">
        <v>66</v>
      </c>
      <c r="AR139" s="5" t="s">
        <v>65</v>
      </c>
      <c r="AS139" s="4" t="s">
        <v>66</v>
      </c>
      <c r="AW139" s="15"/>
    </row>
    <row r="140" spans="2:49" ht="15" x14ac:dyDescent="0.4">
      <c r="B140" s="3" t="s">
        <v>53</v>
      </c>
      <c r="C140" s="3" t="s">
        <v>21</v>
      </c>
      <c r="D140" s="3" t="s">
        <v>60</v>
      </c>
      <c r="E140" s="3" t="s">
        <v>33</v>
      </c>
      <c r="F140" s="118"/>
      <c r="G140" s="3"/>
      <c r="H140" s="3"/>
      <c r="I140" s="3"/>
      <c r="J140" s="3"/>
      <c r="L140" s="3" t="s">
        <v>31</v>
      </c>
      <c r="M140" s="3" t="s">
        <v>57</v>
      </c>
      <c r="N140" s="3" t="s">
        <v>60</v>
      </c>
      <c r="O140" s="3" t="s">
        <v>33</v>
      </c>
      <c r="P140" s="118"/>
      <c r="Q140" s="3"/>
      <c r="R140" s="3"/>
      <c r="S140" s="3"/>
      <c r="T140" s="3"/>
      <c r="V140" s="3"/>
      <c r="W140" s="3"/>
      <c r="X140" s="3"/>
      <c r="Y140" s="3"/>
      <c r="Z140" s="118"/>
      <c r="AA140" s="3"/>
      <c r="AB140" s="3"/>
      <c r="AC140" s="3"/>
      <c r="AD140" s="3"/>
      <c r="AE140" s="118"/>
      <c r="AF140" s="3"/>
      <c r="AG140" s="3"/>
      <c r="AH140" s="3"/>
      <c r="AI140" s="3"/>
      <c r="AK140" s="3"/>
      <c r="AL140" s="3"/>
      <c r="AM140" s="3"/>
      <c r="AN140" s="3"/>
      <c r="AO140" s="118"/>
      <c r="AP140" s="3"/>
      <c r="AQ140" s="3"/>
      <c r="AR140" s="3"/>
      <c r="AS140" s="3"/>
      <c r="AW140" s="15"/>
    </row>
    <row r="141" spans="2:49" ht="15" x14ac:dyDescent="0.4">
      <c r="B141" s="1" t="s">
        <v>27</v>
      </c>
      <c r="C141" s="1" t="s">
        <v>19</v>
      </c>
      <c r="D141" s="1" t="s">
        <v>8</v>
      </c>
      <c r="E141" s="1" t="s">
        <v>58</v>
      </c>
      <c r="F141" s="118"/>
      <c r="G141" s="1"/>
      <c r="H141" s="1"/>
      <c r="I141" s="1"/>
      <c r="J141" s="1"/>
      <c r="L141" s="1" t="s">
        <v>38</v>
      </c>
      <c r="M141" s="1" t="s">
        <v>21</v>
      </c>
      <c r="N141" s="1" t="s">
        <v>8</v>
      </c>
      <c r="O141" s="1" t="s">
        <v>30</v>
      </c>
      <c r="P141" s="118"/>
      <c r="Q141" s="1"/>
      <c r="R141" s="1"/>
      <c r="S141" s="1"/>
      <c r="T141" s="1"/>
      <c r="V141" s="1"/>
      <c r="W141" s="1"/>
      <c r="X141" s="1"/>
      <c r="Y141" s="1"/>
      <c r="Z141" s="118"/>
      <c r="AA141" s="1"/>
      <c r="AB141" s="1"/>
      <c r="AC141" s="1"/>
      <c r="AD141" s="1"/>
      <c r="AE141" s="118"/>
      <c r="AF141" s="1"/>
      <c r="AG141" s="1"/>
      <c r="AH141" s="1"/>
      <c r="AI141" s="1"/>
      <c r="AK141" s="1"/>
      <c r="AL141" s="1"/>
      <c r="AM141" s="1"/>
      <c r="AN141" s="1"/>
      <c r="AO141" s="118"/>
      <c r="AP141" s="1"/>
      <c r="AQ141" s="1"/>
      <c r="AR141" s="1"/>
      <c r="AS141" s="1"/>
      <c r="AW141" s="15"/>
    </row>
    <row r="142" spans="2:49" ht="15.5" thickBot="1" x14ac:dyDescent="0.45">
      <c r="B142" s="2" t="s">
        <v>91</v>
      </c>
      <c r="C142" s="2" t="s">
        <v>31</v>
      </c>
      <c r="D142" s="2" t="s">
        <v>57</v>
      </c>
      <c r="E142" s="2" t="s">
        <v>10</v>
      </c>
      <c r="F142" s="118"/>
      <c r="G142" s="2"/>
      <c r="H142" s="2"/>
      <c r="I142" s="2"/>
      <c r="J142" s="2"/>
      <c r="L142" s="2" t="s">
        <v>37</v>
      </c>
      <c r="M142" s="2" t="s">
        <v>4</v>
      </c>
      <c r="N142" s="2" t="s">
        <v>53</v>
      </c>
      <c r="O142" s="2" t="s">
        <v>25</v>
      </c>
      <c r="P142" s="118"/>
      <c r="Q142" s="2"/>
      <c r="R142" s="2"/>
      <c r="S142" s="2"/>
      <c r="T142" s="2"/>
      <c r="V142" s="2"/>
      <c r="W142" s="2"/>
      <c r="X142" s="2"/>
      <c r="Y142" s="2"/>
      <c r="Z142" s="118"/>
      <c r="AA142" s="2"/>
      <c r="AB142" s="2"/>
      <c r="AC142" s="2"/>
      <c r="AD142" s="2"/>
      <c r="AE142" s="118"/>
      <c r="AF142" s="2"/>
      <c r="AG142" s="2"/>
      <c r="AH142" s="2"/>
      <c r="AI142" s="2"/>
      <c r="AK142" s="2"/>
      <c r="AL142" s="2"/>
      <c r="AM142" s="2"/>
      <c r="AN142" s="2"/>
      <c r="AO142" s="118"/>
      <c r="AP142" s="2"/>
      <c r="AQ142" s="2"/>
      <c r="AR142" s="2"/>
      <c r="AS142" s="2"/>
      <c r="AW142" s="15"/>
    </row>
    <row r="143" spans="2:49" ht="15" x14ac:dyDescent="0.4">
      <c r="B143" s="6" t="s">
        <v>25</v>
      </c>
      <c r="C143" s="6" t="s">
        <v>61</v>
      </c>
      <c r="D143" s="6" t="s">
        <v>37</v>
      </c>
      <c r="E143" s="6" t="s">
        <v>43</v>
      </c>
      <c r="F143" s="118"/>
      <c r="G143" s="6"/>
      <c r="H143" s="6"/>
      <c r="I143" s="6"/>
      <c r="J143" s="6"/>
      <c r="L143" s="6" t="s">
        <v>29</v>
      </c>
      <c r="M143" s="6" t="s">
        <v>71</v>
      </c>
      <c r="N143" s="6" t="s">
        <v>26</v>
      </c>
      <c r="O143" s="6" t="s">
        <v>15</v>
      </c>
      <c r="P143" s="118"/>
      <c r="Q143" s="6"/>
      <c r="R143" s="6"/>
      <c r="S143" s="6"/>
      <c r="T143" s="6"/>
      <c r="V143" s="6"/>
      <c r="W143" s="6"/>
      <c r="X143" s="6"/>
      <c r="Y143" s="6"/>
      <c r="Z143" s="118"/>
      <c r="AA143" s="6"/>
      <c r="AB143" s="6"/>
      <c r="AC143" s="6"/>
      <c r="AD143" s="6"/>
      <c r="AE143" s="118"/>
      <c r="AF143" s="6"/>
      <c r="AG143" s="6"/>
      <c r="AH143" s="6"/>
      <c r="AI143" s="6"/>
      <c r="AK143" s="6"/>
      <c r="AL143" s="6"/>
      <c r="AM143" s="6"/>
      <c r="AN143" s="6"/>
      <c r="AO143" s="118"/>
      <c r="AP143" s="6"/>
      <c r="AQ143" s="6"/>
      <c r="AR143" s="6"/>
      <c r="AS143" s="6"/>
      <c r="AW143" s="15"/>
    </row>
    <row r="144" spans="2:49" ht="15.5" thickBot="1" x14ac:dyDescent="0.45">
      <c r="B144" s="2" t="s">
        <v>40</v>
      </c>
      <c r="C144" s="2" t="s">
        <v>30</v>
      </c>
      <c r="D144" s="2" t="s">
        <v>52</v>
      </c>
      <c r="E144" s="2" t="s">
        <v>38</v>
      </c>
      <c r="F144" s="118"/>
      <c r="G144" s="2"/>
      <c r="H144" s="2"/>
      <c r="I144" s="2"/>
      <c r="J144" s="2"/>
      <c r="L144" s="2" t="s">
        <v>12</v>
      </c>
      <c r="M144" s="2" t="s">
        <v>58</v>
      </c>
      <c r="N144" s="2" t="s">
        <v>43</v>
      </c>
      <c r="O144" s="2" t="s">
        <v>45</v>
      </c>
      <c r="P144" s="118"/>
      <c r="Q144" s="2"/>
      <c r="R144" s="2"/>
      <c r="S144" s="2"/>
      <c r="T144" s="2"/>
      <c r="V144" s="2"/>
      <c r="W144" s="2"/>
      <c r="X144" s="2"/>
      <c r="Y144" s="2"/>
      <c r="Z144" s="118"/>
      <c r="AA144" s="2"/>
      <c r="AB144" s="2"/>
      <c r="AC144" s="2"/>
      <c r="AD144" s="2"/>
      <c r="AE144" s="118"/>
      <c r="AF144" s="2"/>
      <c r="AG144" s="2"/>
      <c r="AH144" s="2"/>
      <c r="AI144" s="2"/>
      <c r="AK144" s="2"/>
      <c r="AL144" s="2"/>
      <c r="AM144" s="2"/>
      <c r="AN144" s="2"/>
      <c r="AO144" s="118"/>
      <c r="AP144" s="2"/>
      <c r="AQ144" s="2"/>
      <c r="AR144" s="2"/>
      <c r="AS144" s="2"/>
      <c r="AW144" s="15"/>
    </row>
    <row r="145" spans="2:49" ht="15.5" thickBot="1" x14ac:dyDescent="0.45">
      <c r="B145" s="126" t="s">
        <v>70</v>
      </c>
      <c r="C145" s="127"/>
      <c r="D145" s="128" t="s">
        <v>69</v>
      </c>
      <c r="E145" s="129"/>
      <c r="F145" s="119"/>
      <c r="G145" s="120"/>
      <c r="H145" s="121"/>
      <c r="I145" s="120"/>
      <c r="J145" s="121"/>
      <c r="L145" s="120"/>
      <c r="M145" s="121"/>
      <c r="N145" s="120"/>
      <c r="O145" s="121"/>
      <c r="P145" s="119"/>
      <c r="Q145" s="120"/>
      <c r="R145" s="121"/>
      <c r="S145" s="120"/>
      <c r="T145" s="121"/>
      <c r="V145" s="120"/>
      <c r="W145" s="121"/>
      <c r="X145" s="120"/>
      <c r="Y145" s="121"/>
      <c r="Z145" s="119"/>
      <c r="AA145" s="120"/>
      <c r="AB145" s="121"/>
      <c r="AC145" s="120"/>
      <c r="AD145" s="121"/>
      <c r="AE145" s="119"/>
      <c r="AF145" s="120"/>
      <c r="AG145" s="121"/>
      <c r="AH145" s="120"/>
      <c r="AI145" s="121"/>
      <c r="AK145" s="120"/>
      <c r="AL145" s="121"/>
      <c r="AM145" s="120"/>
      <c r="AN145" s="121"/>
      <c r="AO145" s="119"/>
      <c r="AP145" s="120"/>
      <c r="AQ145" s="121"/>
      <c r="AR145" s="120"/>
      <c r="AS145" s="121"/>
      <c r="AW145" s="15"/>
    </row>
    <row r="146" spans="2:49" ht="15.5" thickBot="1" x14ac:dyDescent="0.45">
      <c r="AW146" s="15"/>
    </row>
    <row r="147" spans="2:49" ht="15.5" thickBot="1" x14ac:dyDescent="0.45">
      <c r="B147" s="112"/>
      <c r="C147" s="113"/>
      <c r="D147" s="112"/>
      <c r="E147" s="113"/>
      <c r="F147" s="114" t="s">
        <v>77</v>
      </c>
      <c r="G147" s="112"/>
      <c r="H147" s="113"/>
      <c r="I147" s="112"/>
      <c r="J147" s="113"/>
      <c r="L147" s="112"/>
      <c r="M147" s="113"/>
      <c r="N147" s="112"/>
      <c r="O147" s="113"/>
      <c r="P147" s="114" t="s">
        <v>77</v>
      </c>
      <c r="Q147" s="112"/>
      <c r="R147" s="113"/>
      <c r="S147" s="112"/>
      <c r="T147" s="113"/>
      <c r="V147" s="112"/>
      <c r="W147" s="113"/>
      <c r="X147" s="112"/>
      <c r="Y147" s="113"/>
      <c r="Z147" s="114" t="s">
        <v>77</v>
      </c>
      <c r="AA147" s="112"/>
      <c r="AB147" s="113"/>
      <c r="AC147" s="112"/>
      <c r="AD147" s="113"/>
      <c r="AE147" s="114" t="s">
        <v>77</v>
      </c>
      <c r="AF147" s="112"/>
      <c r="AG147" s="113"/>
      <c r="AH147" s="112"/>
      <c r="AI147" s="113"/>
      <c r="AK147" s="112"/>
      <c r="AL147" s="113"/>
      <c r="AM147" s="112"/>
      <c r="AN147" s="113"/>
      <c r="AO147" s="114" t="s">
        <v>77</v>
      </c>
      <c r="AP147" s="112"/>
      <c r="AQ147" s="113"/>
      <c r="AR147" s="112"/>
      <c r="AS147" s="113"/>
      <c r="AW147" s="15"/>
    </row>
    <row r="148" spans="2:49" ht="15.5" thickBot="1" x14ac:dyDescent="0.45">
      <c r="B148" s="9"/>
      <c r="C148" s="9"/>
      <c r="D148" s="9"/>
      <c r="E148" s="9"/>
      <c r="F148" s="115"/>
      <c r="G148" s="9"/>
      <c r="H148" s="9"/>
      <c r="I148" s="9"/>
      <c r="J148" s="9"/>
      <c r="L148" s="9"/>
      <c r="M148" s="9"/>
      <c r="N148" s="9"/>
      <c r="O148" s="9"/>
      <c r="P148" s="115"/>
      <c r="Q148" s="9"/>
      <c r="R148" s="9"/>
      <c r="S148" s="9"/>
      <c r="T148" s="9"/>
      <c r="V148" s="9"/>
      <c r="W148" s="9"/>
      <c r="X148" s="9"/>
      <c r="Y148" s="9"/>
      <c r="Z148" s="115"/>
      <c r="AA148" s="9"/>
      <c r="AB148" s="9"/>
      <c r="AC148" s="9"/>
      <c r="AD148" s="9"/>
      <c r="AE148" s="115"/>
      <c r="AF148" s="9"/>
      <c r="AG148" s="9"/>
      <c r="AH148" s="9"/>
      <c r="AI148" s="9"/>
      <c r="AK148" s="9"/>
      <c r="AL148" s="9"/>
      <c r="AM148" s="9"/>
      <c r="AN148" s="9"/>
      <c r="AO148" s="115"/>
      <c r="AP148" s="9"/>
      <c r="AQ148" s="9"/>
      <c r="AR148" s="9"/>
      <c r="AS148" s="9"/>
      <c r="AW148" s="15"/>
    </row>
    <row r="149" spans="2:49" ht="15" x14ac:dyDescent="0.4">
      <c r="B149" s="10"/>
      <c r="C149" s="10"/>
      <c r="D149" s="10"/>
      <c r="E149" s="10"/>
      <c r="F149" s="115"/>
      <c r="G149" s="10"/>
      <c r="H149" s="10"/>
      <c r="I149" s="10"/>
      <c r="J149" s="10"/>
      <c r="L149" s="10"/>
      <c r="M149" s="10"/>
      <c r="N149" s="10"/>
      <c r="O149" s="10"/>
      <c r="P149" s="115"/>
      <c r="Q149" s="10"/>
      <c r="R149" s="10"/>
      <c r="S149" s="10"/>
      <c r="T149" s="10"/>
      <c r="V149" s="10"/>
      <c r="W149" s="10"/>
      <c r="X149" s="10"/>
      <c r="Y149" s="10"/>
      <c r="Z149" s="115"/>
      <c r="AA149" s="10"/>
      <c r="AB149" s="10"/>
      <c r="AC149" s="10"/>
      <c r="AD149" s="10"/>
      <c r="AE149" s="115"/>
      <c r="AF149" s="10"/>
      <c r="AG149" s="10"/>
      <c r="AH149" s="10"/>
      <c r="AI149" s="10"/>
      <c r="AK149" s="10"/>
      <c r="AL149" s="10"/>
      <c r="AM149" s="10"/>
      <c r="AN149" s="10"/>
      <c r="AO149" s="115"/>
      <c r="AP149" s="10"/>
      <c r="AQ149" s="10"/>
      <c r="AR149" s="10"/>
      <c r="AS149" s="10"/>
      <c r="AW149" s="15"/>
    </row>
    <row r="150" spans="2:49" ht="15" x14ac:dyDescent="0.4">
      <c r="B150" s="11"/>
      <c r="C150" s="11"/>
      <c r="D150" s="11"/>
      <c r="E150" s="11"/>
      <c r="F150" s="115"/>
      <c r="G150" s="11"/>
      <c r="H150" s="11"/>
      <c r="I150" s="11"/>
      <c r="J150" s="11"/>
      <c r="L150" s="11"/>
      <c r="M150" s="11"/>
      <c r="N150" s="11"/>
      <c r="O150" s="11"/>
      <c r="P150" s="115"/>
      <c r="Q150" s="11"/>
      <c r="R150" s="11"/>
      <c r="S150" s="11"/>
      <c r="T150" s="11"/>
      <c r="V150" s="11"/>
      <c r="W150" s="11"/>
      <c r="X150" s="11"/>
      <c r="Y150" s="11"/>
      <c r="Z150" s="115"/>
      <c r="AA150" s="11"/>
      <c r="AB150" s="11"/>
      <c r="AC150" s="11"/>
      <c r="AD150" s="11"/>
      <c r="AE150" s="115"/>
      <c r="AF150" s="11"/>
      <c r="AG150" s="11"/>
      <c r="AH150" s="11"/>
      <c r="AI150" s="11"/>
      <c r="AK150" s="11"/>
      <c r="AL150" s="11"/>
      <c r="AM150" s="11"/>
      <c r="AN150" s="11"/>
      <c r="AO150" s="115"/>
      <c r="AP150" s="11"/>
      <c r="AQ150" s="11"/>
      <c r="AR150" s="11"/>
      <c r="AS150" s="11"/>
      <c r="AW150" s="15"/>
    </row>
    <row r="151" spans="2:49" ht="15.5" thickBot="1" x14ac:dyDescent="0.45">
      <c r="B151" s="12"/>
      <c r="C151" s="12"/>
      <c r="D151" s="12"/>
      <c r="E151" s="12"/>
      <c r="F151" s="115"/>
      <c r="G151" s="12"/>
      <c r="H151" s="12"/>
      <c r="I151" s="12"/>
      <c r="J151" s="12"/>
      <c r="L151" s="12"/>
      <c r="M151" s="12"/>
      <c r="N151" s="12"/>
      <c r="O151" s="12"/>
      <c r="P151" s="115"/>
      <c r="Q151" s="12"/>
      <c r="R151" s="12"/>
      <c r="S151" s="12"/>
      <c r="T151" s="12"/>
      <c r="V151" s="12"/>
      <c r="W151" s="12"/>
      <c r="X151" s="12"/>
      <c r="Y151" s="12"/>
      <c r="Z151" s="115"/>
      <c r="AA151" s="12"/>
      <c r="AB151" s="12"/>
      <c r="AC151" s="12"/>
      <c r="AD151" s="12"/>
      <c r="AE151" s="115"/>
      <c r="AF151" s="12"/>
      <c r="AG151" s="12"/>
      <c r="AH151" s="12"/>
      <c r="AI151" s="12"/>
      <c r="AK151" s="12"/>
      <c r="AL151" s="12"/>
      <c r="AM151" s="12"/>
      <c r="AN151" s="12"/>
      <c r="AO151" s="115"/>
      <c r="AP151" s="12"/>
      <c r="AQ151" s="12"/>
      <c r="AR151" s="12"/>
      <c r="AS151" s="12"/>
      <c r="AW151" s="15"/>
    </row>
    <row r="152" spans="2:49" ht="15" x14ac:dyDescent="0.4">
      <c r="B152" s="10"/>
      <c r="C152" s="10"/>
      <c r="D152" s="10"/>
      <c r="E152" s="10"/>
      <c r="F152" s="115"/>
      <c r="G152" s="10"/>
      <c r="H152" s="10"/>
      <c r="I152" s="10"/>
      <c r="J152" s="10"/>
      <c r="L152" s="10"/>
      <c r="M152" s="10"/>
      <c r="N152" s="10"/>
      <c r="O152" s="10"/>
      <c r="P152" s="115"/>
      <c r="Q152" s="10"/>
      <c r="R152" s="10"/>
      <c r="S152" s="10"/>
      <c r="T152" s="10"/>
      <c r="V152" s="10"/>
      <c r="W152" s="10"/>
      <c r="X152" s="10"/>
      <c r="Y152" s="10"/>
      <c r="Z152" s="115"/>
      <c r="AA152" s="10"/>
      <c r="AB152" s="10"/>
      <c r="AC152" s="10"/>
      <c r="AD152" s="10"/>
      <c r="AE152" s="115"/>
      <c r="AF152" s="10"/>
      <c r="AG152" s="10"/>
      <c r="AH152" s="10"/>
      <c r="AI152" s="10"/>
      <c r="AK152" s="10"/>
      <c r="AL152" s="10"/>
      <c r="AM152" s="10"/>
      <c r="AN152" s="10"/>
      <c r="AO152" s="115"/>
      <c r="AP152" s="10"/>
      <c r="AQ152" s="10"/>
      <c r="AR152" s="10"/>
      <c r="AS152" s="10"/>
      <c r="AW152" s="15"/>
    </row>
    <row r="153" spans="2:49" ht="15.5" thickBot="1" x14ac:dyDescent="0.45">
      <c r="B153" s="12"/>
      <c r="C153" s="12"/>
      <c r="D153" s="12"/>
      <c r="E153" s="12"/>
      <c r="F153" s="115"/>
      <c r="G153" s="12"/>
      <c r="H153" s="12"/>
      <c r="I153" s="12"/>
      <c r="J153" s="12"/>
      <c r="L153" s="12"/>
      <c r="M153" s="12"/>
      <c r="N153" s="12"/>
      <c r="O153" s="12"/>
      <c r="P153" s="115"/>
      <c r="Q153" s="12"/>
      <c r="R153" s="12"/>
      <c r="S153" s="12"/>
      <c r="T153" s="12"/>
      <c r="V153" s="12"/>
      <c r="W153" s="12"/>
      <c r="X153" s="12"/>
      <c r="Y153" s="12"/>
      <c r="Z153" s="115"/>
      <c r="AA153" s="12"/>
      <c r="AB153" s="12"/>
      <c r="AC153" s="12"/>
      <c r="AD153" s="12"/>
      <c r="AE153" s="115"/>
      <c r="AF153" s="12"/>
      <c r="AG153" s="12"/>
      <c r="AH153" s="12"/>
      <c r="AI153" s="12"/>
      <c r="AK153" s="12"/>
      <c r="AL153" s="12"/>
      <c r="AM153" s="12"/>
      <c r="AN153" s="12"/>
      <c r="AO153" s="115"/>
      <c r="AP153" s="12"/>
      <c r="AQ153" s="12"/>
      <c r="AR153" s="12"/>
      <c r="AS153" s="12"/>
      <c r="AW153" s="15"/>
    </row>
    <row r="154" spans="2:49" ht="15.5" thickBot="1" x14ac:dyDescent="0.45">
      <c r="B154" s="112"/>
      <c r="C154" s="113"/>
      <c r="D154" s="112"/>
      <c r="E154" s="113"/>
      <c r="F154" s="116"/>
      <c r="G154" s="112"/>
      <c r="H154" s="113"/>
      <c r="I154" s="112"/>
      <c r="J154" s="113"/>
      <c r="L154" s="112"/>
      <c r="M154" s="113"/>
      <c r="N154" s="112"/>
      <c r="O154" s="113"/>
      <c r="P154" s="116"/>
      <c r="Q154" s="112"/>
      <c r="R154" s="113"/>
      <c r="S154" s="112"/>
      <c r="T154" s="113"/>
      <c r="V154" s="112"/>
      <c r="W154" s="113"/>
      <c r="X154" s="112"/>
      <c r="Y154" s="113"/>
      <c r="Z154" s="116"/>
      <c r="AA154" s="112"/>
      <c r="AB154" s="113"/>
      <c r="AC154" s="112"/>
      <c r="AD154" s="113"/>
      <c r="AE154" s="116"/>
      <c r="AF154" s="112"/>
      <c r="AG154" s="113"/>
      <c r="AH154" s="112"/>
      <c r="AI154" s="113"/>
      <c r="AK154" s="112"/>
      <c r="AL154" s="113"/>
      <c r="AM154" s="112"/>
      <c r="AN154" s="113"/>
      <c r="AO154" s="116"/>
      <c r="AP154" s="112"/>
      <c r="AQ154" s="113"/>
      <c r="AR154" s="112"/>
      <c r="AS154" s="113"/>
      <c r="AW154" s="15"/>
    </row>
    <row r="155" spans="2:49" ht="15" x14ac:dyDescent="0.4">
      <c r="AW155" s="15"/>
    </row>
    <row r="156" spans="2:49" ht="15.5" thickBot="1" x14ac:dyDescent="0.45">
      <c r="AW156" s="15"/>
    </row>
    <row r="157" spans="2:49" ht="15.5" thickBot="1" x14ac:dyDescent="0.45">
      <c r="B157" s="123" t="s">
        <v>97</v>
      </c>
      <c r="C157" s="124"/>
      <c r="D157" s="124"/>
      <c r="E157" s="124"/>
      <c r="F157" s="124"/>
      <c r="G157" s="124"/>
      <c r="H157" s="124"/>
      <c r="I157" s="124"/>
      <c r="J157" s="125"/>
      <c r="L157" s="123" t="s">
        <v>97</v>
      </c>
      <c r="M157" s="124"/>
      <c r="N157" s="124"/>
      <c r="O157" s="124"/>
      <c r="P157" s="124"/>
      <c r="Q157" s="124"/>
      <c r="R157" s="124"/>
      <c r="S157" s="124"/>
      <c r="T157" s="125"/>
      <c r="V157" s="123" t="s">
        <v>97</v>
      </c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  <c r="AI157" s="125"/>
      <c r="AK157" s="123" t="s">
        <v>97</v>
      </c>
      <c r="AL157" s="124"/>
      <c r="AM157" s="124"/>
      <c r="AN157" s="124"/>
      <c r="AO157" s="124"/>
      <c r="AP157" s="124"/>
      <c r="AQ157" s="124"/>
      <c r="AR157" s="124"/>
      <c r="AS157" s="125"/>
      <c r="AW157" s="15"/>
    </row>
    <row r="158" spans="2:49" ht="15.5" thickBot="1" x14ac:dyDescent="0.45">
      <c r="B158" s="123" t="s">
        <v>64</v>
      </c>
      <c r="C158" s="124"/>
      <c r="D158" s="124"/>
      <c r="E158" s="124"/>
      <c r="F158" s="124"/>
      <c r="G158" s="124"/>
      <c r="H158" s="124"/>
      <c r="I158" s="124"/>
      <c r="J158" s="125"/>
      <c r="L158" s="123" t="s">
        <v>81</v>
      </c>
      <c r="M158" s="124"/>
      <c r="N158" s="124"/>
      <c r="O158" s="124"/>
      <c r="P158" s="124"/>
      <c r="Q158" s="124"/>
      <c r="R158" s="124"/>
      <c r="S158" s="124"/>
      <c r="T158" s="125"/>
      <c r="V158" s="123" t="s">
        <v>85</v>
      </c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  <c r="AI158" s="125"/>
      <c r="AK158" s="123" t="s">
        <v>86</v>
      </c>
      <c r="AL158" s="124"/>
      <c r="AM158" s="124"/>
      <c r="AN158" s="124"/>
      <c r="AO158" s="124"/>
      <c r="AP158" s="124"/>
      <c r="AQ158" s="124"/>
      <c r="AR158" s="124"/>
      <c r="AS158" s="125"/>
      <c r="AW158" s="15"/>
    </row>
    <row r="159" spans="2:49" ht="15" thickBot="1" x14ac:dyDescent="0.4">
      <c r="B159" s="123" t="s">
        <v>63</v>
      </c>
      <c r="C159" s="124"/>
      <c r="D159" s="124"/>
      <c r="E159" s="125"/>
      <c r="F159" s="7"/>
      <c r="G159" s="123" t="s">
        <v>72</v>
      </c>
      <c r="H159" s="124"/>
      <c r="I159" s="124"/>
      <c r="J159" s="125"/>
      <c r="L159" s="123" t="s">
        <v>63</v>
      </c>
      <c r="M159" s="124"/>
      <c r="N159" s="124"/>
      <c r="O159" s="125"/>
      <c r="P159" s="7"/>
      <c r="Q159" s="123" t="s">
        <v>72</v>
      </c>
      <c r="R159" s="124"/>
      <c r="S159" s="124"/>
      <c r="T159" s="125"/>
      <c r="V159" s="123" t="s">
        <v>63</v>
      </c>
      <c r="W159" s="124"/>
      <c r="X159" s="124"/>
      <c r="Y159" s="125"/>
      <c r="Z159" s="7"/>
      <c r="AA159" s="123" t="s">
        <v>72</v>
      </c>
      <c r="AB159" s="124"/>
      <c r="AC159" s="124"/>
      <c r="AD159" s="125"/>
      <c r="AE159" s="7"/>
      <c r="AF159" s="123" t="s">
        <v>94</v>
      </c>
      <c r="AG159" s="124"/>
      <c r="AH159" s="124"/>
      <c r="AI159" s="125"/>
      <c r="AK159" s="123" t="s">
        <v>63</v>
      </c>
      <c r="AL159" s="124"/>
      <c r="AM159" s="124"/>
      <c r="AN159" s="125"/>
      <c r="AO159" s="7"/>
      <c r="AP159" s="123" t="s">
        <v>72</v>
      </c>
      <c r="AQ159" s="124"/>
      <c r="AR159" s="124"/>
      <c r="AS159" s="125"/>
    </row>
    <row r="160" spans="2:49" ht="15" thickBot="1" x14ac:dyDescent="0.4">
      <c r="B160" s="112"/>
      <c r="C160" s="113"/>
      <c r="D160" s="112"/>
      <c r="E160" s="113"/>
      <c r="F160" s="122" t="s">
        <v>75</v>
      </c>
      <c r="G160" s="112"/>
      <c r="H160" s="113"/>
      <c r="I160" s="112"/>
      <c r="J160" s="113"/>
      <c r="L160" s="112"/>
      <c r="M160" s="113"/>
      <c r="N160" s="112"/>
      <c r="O160" s="113"/>
      <c r="P160" s="122" t="s">
        <v>75</v>
      </c>
      <c r="Q160" s="112"/>
      <c r="R160" s="113"/>
      <c r="S160" s="112"/>
      <c r="T160" s="113"/>
      <c r="V160" s="112"/>
      <c r="W160" s="113"/>
      <c r="X160" s="112"/>
      <c r="Y160" s="113"/>
      <c r="Z160" s="122" t="s">
        <v>75</v>
      </c>
      <c r="AA160" s="112"/>
      <c r="AB160" s="113"/>
      <c r="AC160" s="112"/>
      <c r="AD160" s="113"/>
      <c r="AE160" s="122" t="s">
        <v>75</v>
      </c>
      <c r="AF160" s="112"/>
      <c r="AG160" s="113"/>
      <c r="AH160" s="112"/>
      <c r="AI160" s="113"/>
      <c r="AK160" s="112"/>
      <c r="AL160" s="113"/>
      <c r="AM160" s="112"/>
      <c r="AN160" s="113"/>
      <c r="AO160" s="122" t="s">
        <v>75</v>
      </c>
      <c r="AP160" s="112"/>
      <c r="AQ160" s="113"/>
      <c r="AR160" s="112"/>
      <c r="AS160" s="113"/>
    </row>
    <row r="161" spans="2:45" ht="15" thickBot="1" x14ac:dyDescent="0.4">
      <c r="B161" s="5" t="s">
        <v>65</v>
      </c>
      <c r="C161" s="4" t="s">
        <v>66</v>
      </c>
      <c r="D161" s="5" t="s">
        <v>65</v>
      </c>
      <c r="E161" s="4" t="s">
        <v>66</v>
      </c>
      <c r="F161" s="118"/>
      <c r="G161" s="5" t="s">
        <v>65</v>
      </c>
      <c r="H161" s="4" t="s">
        <v>66</v>
      </c>
      <c r="I161" s="5" t="s">
        <v>65</v>
      </c>
      <c r="J161" s="4" t="s">
        <v>66</v>
      </c>
      <c r="L161" s="5" t="s">
        <v>65</v>
      </c>
      <c r="M161" s="4" t="s">
        <v>66</v>
      </c>
      <c r="N161" s="5" t="s">
        <v>65</v>
      </c>
      <c r="O161" s="4" t="s">
        <v>66</v>
      </c>
      <c r="P161" s="118"/>
      <c r="Q161" s="5" t="s">
        <v>65</v>
      </c>
      <c r="R161" s="4" t="s">
        <v>66</v>
      </c>
      <c r="S161" s="5" t="s">
        <v>65</v>
      </c>
      <c r="T161" s="4" t="s">
        <v>66</v>
      </c>
      <c r="V161" s="5" t="s">
        <v>65</v>
      </c>
      <c r="W161" s="4" t="s">
        <v>66</v>
      </c>
      <c r="X161" s="5" t="s">
        <v>65</v>
      </c>
      <c r="Y161" s="4" t="s">
        <v>66</v>
      </c>
      <c r="Z161" s="118"/>
      <c r="AA161" s="5" t="s">
        <v>65</v>
      </c>
      <c r="AB161" s="4" t="s">
        <v>66</v>
      </c>
      <c r="AC161" s="5" t="s">
        <v>65</v>
      </c>
      <c r="AD161" s="4" t="s">
        <v>66</v>
      </c>
      <c r="AE161" s="118"/>
      <c r="AF161" s="5" t="s">
        <v>65</v>
      </c>
      <c r="AG161" s="4" t="s">
        <v>66</v>
      </c>
      <c r="AH161" s="5" t="s">
        <v>65</v>
      </c>
      <c r="AI161" s="4" t="s">
        <v>66</v>
      </c>
      <c r="AK161" s="5" t="s">
        <v>65</v>
      </c>
      <c r="AL161" s="4" t="s">
        <v>66</v>
      </c>
      <c r="AM161" s="5" t="s">
        <v>65</v>
      </c>
      <c r="AN161" s="4" t="s">
        <v>66</v>
      </c>
      <c r="AO161" s="118"/>
      <c r="AP161" s="5" t="s">
        <v>65</v>
      </c>
      <c r="AQ161" s="4" t="s">
        <v>66</v>
      </c>
      <c r="AR161" s="5" t="s">
        <v>65</v>
      </c>
      <c r="AS161" s="4" t="s">
        <v>66</v>
      </c>
    </row>
    <row r="162" spans="2:45" x14ac:dyDescent="0.35">
      <c r="B162" s="3"/>
      <c r="C162" s="3"/>
      <c r="D162" s="3"/>
      <c r="E162" s="3"/>
      <c r="F162" s="118"/>
      <c r="G162" s="3"/>
      <c r="H162" s="3"/>
      <c r="I162" s="3"/>
      <c r="J162" s="3"/>
      <c r="L162" s="3"/>
      <c r="M162" s="3"/>
      <c r="N162" s="3"/>
      <c r="O162" s="3"/>
      <c r="P162" s="118"/>
      <c r="Q162" s="3"/>
      <c r="R162" s="3"/>
      <c r="S162" s="3"/>
      <c r="T162" s="3"/>
      <c r="V162" s="3"/>
      <c r="W162" s="3"/>
      <c r="X162" s="3"/>
      <c r="Y162" s="3"/>
      <c r="Z162" s="118"/>
      <c r="AA162" s="3"/>
      <c r="AB162" s="3"/>
      <c r="AC162" s="3"/>
      <c r="AD162" s="3"/>
      <c r="AE162" s="118"/>
      <c r="AF162" s="3"/>
      <c r="AG162" s="3"/>
      <c r="AH162" s="3"/>
      <c r="AI162" s="3"/>
      <c r="AK162" s="3"/>
      <c r="AL162" s="3"/>
      <c r="AM162" s="3"/>
      <c r="AN162" s="3"/>
      <c r="AO162" s="118"/>
      <c r="AP162" s="3"/>
      <c r="AQ162" s="3"/>
      <c r="AR162" s="3"/>
      <c r="AS162" s="3"/>
    </row>
    <row r="163" spans="2:45" x14ac:dyDescent="0.35">
      <c r="B163" s="1"/>
      <c r="C163" s="1"/>
      <c r="D163" s="1"/>
      <c r="E163" s="1"/>
      <c r="F163" s="118"/>
      <c r="G163" s="1"/>
      <c r="H163" s="1"/>
      <c r="I163" s="1"/>
      <c r="J163" s="1"/>
      <c r="L163" s="1"/>
      <c r="M163" s="1"/>
      <c r="N163" s="1"/>
      <c r="O163" s="1"/>
      <c r="P163" s="118"/>
      <c r="Q163" s="1"/>
      <c r="R163" s="1"/>
      <c r="S163" s="1"/>
      <c r="T163" s="1"/>
      <c r="V163" s="1"/>
      <c r="W163" s="1"/>
      <c r="X163" s="1"/>
      <c r="Y163" s="1"/>
      <c r="Z163" s="118"/>
      <c r="AA163" s="1"/>
      <c r="AB163" s="1"/>
      <c r="AC163" s="1"/>
      <c r="AD163" s="1"/>
      <c r="AE163" s="118"/>
      <c r="AF163" s="1"/>
      <c r="AG163" s="1"/>
      <c r="AH163" s="1"/>
      <c r="AI163" s="1"/>
      <c r="AK163" s="1"/>
      <c r="AL163" s="1"/>
      <c r="AM163" s="1"/>
      <c r="AN163" s="1"/>
      <c r="AO163" s="118"/>
      <c r="AP163" s="1"/>
      <c r="AQ163" s="1"/>
      <c r="AR163" s="1"/>
      <c r="AS163" s="1"/>
    </row>
    <row r="164" spans="2:45" ht="15" thickBot="1" x14ac:dyDescent="0.4">
      <c r="B164" s="2"/>
      <c r="C164" s="2"/>
      <c r="D164" s="2"/>
      <c r="E164" s="2"/>
      <c r="F164" s="118"/>
      <c r="G164" s="2"/>
      <c r="H164" s="2"/>
      <c r="I164" s="2"/>
      <c r="J164" s="2"/>
      <c r="L164" s="2"/>
      <c r="M164" s="2"/>
      <c r="N164" s="2"/>
      <c r="O164" s="2"/>
      <c r="P164" s="118"/>
      <c r="Q164" s="2"/>
      <c r="R164" s="2"/>
      <c r="S164" s="2"/>
      <c r="T164" s="2"/>
      <c r="V164" s="2"/>
      <c r="W164" s="2"/>
      <c r="X164" s="2"/>
      <c r="Y164" s="2"/>
      <c r="Z164" s="118"/>
      <c r="AA164" s="2"/>
      <c r="AB164" s="2"/>
      <c r="AC164" s="2"/>
      <c r="AD164" s="2"/>
      <c r="AE164" s="118"/>
      <c r="AF164" s="2"/>
      <c r="AG164" s="2"/>
      <c r="AH164" s="2"/>
      <c r="AI164" s="2"/>
      <c r="AK164" s="2"/>
      <c r="AL164" s="2"/>
      <c r="AM164" s="2"/>
      <c r="AN164" s="2"/>
      <c r="AO164" s="118"/>
      <c r="AP164" s="2"/>
      <c r="AQ164" s="2"/>
      <c r="AR164" s="2"/>
      <c r="AS164" s="2"/>
    </row>
    <row r="165" spans="2:45" x14ac:dyDescent="0.35">
      <c r="B165" s="6"/>
      <c r="C165" s="6"/>
      <c r="D165" s="6"/>
      <c r="E165" s="6"/>
      <c r="F165" s="118"/>
      <c r="G165" s="6"/>
      <c r="H165" s="6"/>
      <c r="I165" s="6"/>
      <c r="J165" s="6"/>
      <c r="L165" s="6"/>
      <c r="M165" s="6"/>
      <c r="N165" s="6"/>
      <c r="O165" s="6"/>
      <c r="P165" s="118"/>
      <c r="Q165" s="6"/>
      <c r="R165" s="6"/>
      <c r="S165" s="6"/>
      <c r="T165" s="6"/>
      <c r="V165" s="6"/>
      <c r="W165" s="6"/>
      <c r="X165" s="6"/>
      <c r="Y165" s="6"/>
      <c r="Z165" s="118"/>
      <c r="AA165" s="6"/>
      <c r="AB165" s="6"/>
      <c r="AC165" s="6"/>
      <c r="AD165" s="6"/>
      <c r="AE165" s="118"/>
      <c r="AF165" s="6"/>
      <c r="AG165" s="6"/>
      <c r="AH165" s="6"/>
      <c r="AI165" s="6"/>
      <c r="AK165" s="6"/>
      <c r="AL165" s="6"/>
      <c r="AM165" s="6"/>
      <c r="AN165" s="6"/>
      <c r="AO165" s="118"/>
      <c r="AP165" s="6"/>
      <c r="AQ165" s="6"/>
      <c r="AR165" s="6"/>
      <c r="AS165" s="6"/>
    </row>
    <row r="166" spans="2:45" ht="15" thickBot="1" x14ac:dyDescent="0.4">
      <c r="B166" s="2"/>
      <c r="C166" s="2"/>
      <c r="D166" s="2"/>
      <c r="E166" s="2"/>
      <c r="F166" s="118"/>
      <c r="G166" s="2"/>
      <c r="H166" s="2"/>
      <c r="I166" s="2"/>
      <c r="J166" s="2"/>
      <c r="L166" s="2"/>
      <c r="M166" s="2"/>
      <c r="N166" s="2"/>
      <c r="O166" s="2"/>
      <c r="P166" s="118"/>
      <c r="Q166" s="2"/>
      <c r="R166" s="2"/>
      <c r="S166" s="2"/>
      <c r="T166" s="2"/>
      <c r="V166" s="2"/>
      <c r="W166" s="2"/>
      <c r="X166" s="2"/>
      <c r="Y166" s="2"/>
      <c r="Z166" s="118"/>
      <c r="AA166" s="2"/>
      <c r="AB166" s="2"/>
      <c r="AC166" s="2"/>
      <c r="AD166" s="2"/>
      <c r="AE166" s="118"/>
      <c r="AF166" s="2"/>
      <c r="AG166" s="2"/>
      <c r="AH166" s="2"/>
      <c r="AI166" s="2"/>
      <c r="AK166" s="2"/>
      <c r="AL166" s="2"/>
      <c r="AM166" s="2"/>
      <c r="AN166" s="2"/>
      <c r="AO166" s="118"/>
      <c r="AP166" s="2"/>
      <c r="AQ166" s="2"/>
      <c r="AR166" s="2"/>
      <c r="AS166" s="2"/>
    </row>
    <row r="167" spans="2:45" ht="15" thickBot="1" x14ac:dyDescent="0.4">
      <c r="B167" s="120"/>
      <c r="C167" s="121"/>
      <c r="D167" s="120"/>
      <c r="E167" s="121"/>
      <c r="F167" s="119"/>
      <c r="G167" s="120"/>
      <c r="H167" s="121"/>
      <c r="I167" s="120"/>
      <c r="J167" s="121"/>
      <c r="L167" s="120"/>
      <c r="M167" s="121"/>
      <c r="N167" s="120"/>
      <c r="O167" s="121"/>
      <c r="P167" s="119"/>
      <c r="Q167" s="120"/>
      <c r="R167" s="121"/>
      <c r="S167" s="120"/>
      <c r="T167" s="121"/>
      <c r="V167" s="120"/>
      <c r="W167" s="121"/>
      <c r="X167" s="120"/>
      <c r="Y167" s="121"/>
      <c r="Z167" s="119"/>
      <c r="AA167" s="120"/>
      <c r="AB167" s="121"/>
      <c r="AC167" s="120"/>
      <c r="AD167" s="121"/>
      <c r="AE167" s="119"/>
      <c r="AF167" s="120"/>
      <c r="AG167" s="121"/>
      <c r="AH167" s="120"/>
      <c r="AI167" s="121"/>
      <c r="AK167" s="120"/>
      <c r="AL167" s="121"/>
      <c r="AM167" s="120"/>
      <c r="AN167" s="121"/>
      <c r="AO167" s="119"/>
      <c r="AP167" s="120"/>
      <c r="AQ167" s="121"/>
      <c r="AR167" s="120"/>
      <c r="AS167" s="121"/>
    </row>
    <row r="168" spans="2:45" ht="15" thickBot="1" x14ac:dyDescent="0.4"/>
    <row r="169" spans="2:45" ht="15" thickBot="1" x14ac:dyDescent="0.4">
      <c r="B169" s="112"/>
      <c r="C169" s="113"/>
      <c r="D169" s="112"/>
      <c r="E169" s="113"/>
      <c r="F169" s="117" t="s">
        <v>76</v>
      </c>
      <c r="G169" s="112"/>
      <c r="H169" s="113"/>
      <c r="I169" s="112"/>
      <c r="J169" s="113"/>
      <c r="L169" s="112"/>
      <c r="M169" s="113"/>
      <c r="N169" s="112"/>
      <c r="O169" s="113"/>
      <c r="P169" s="117" t="s">
        <v>76</v>
      </c>
      <c r="Q169" s="112"/>
      <c r="R169" s="113"/>
      <c r="S169" s="112"/>
      <c r="T169" s="113"/>
      <c r="V169" s="112"/>
      <c r="W169" s="113"/>
      <c r="X169" s="112"/>
      <c r="Y169" s="113"/>
      <c r="Z169" s="117" t="s">
        <v>76</v>
      </c>
      <c r="AA169" s="112"/>
      <c r="AB169" s="113"/>
      <c r="AC169" s="112"/>
      <c r="AD169" s="113"/>
      <c r="AE169" s="117" t="s">
        <v>76</v>
      </c>
      <c r="AF169" s="112"/>
      <c r="AG169" s="113"/>
      <c r="AH169" s="112"/>
      <c r="AI169" s="113"/>
      <c r="AK169" s="112"/>
      <c r="AL169" s="113"/>
      <c r="AM169" s="112"/>
      <c r="AN169" s="113"/>
      <c r="AO169" s="117" t="s">
        <v>76</v>
      </c>
      <c r="AP169" s="112"/>
      <c r="AQ169" s="113"/>
      <c r="AR169" s="112"/>
      <c r="AS169" s="113"/>
    </row>
    <row r="170" spans="2:45" ht="15" thickBot="1" x14ac:dyDescent="0.4">
      <c r="B170" s="5" t="s">
        <v>65</v>
      </c>
      <c r="C170" s="4" t="s">
        <v>66</v>
      </c>
      <c r="D170" s="5" t="s">
        <v>65</v>
      </c>
      <c r="E170" s="4" t="s">
        <v>66</v>
      </c>
      <c r="F170" s="118"/>
      <c r="G170" s="5" t="s">
        <v>65</v>
      </c>
      <c r="H170" s="4" t="s">
        <v>66</v>
      </c>
      <c r="I170" s="5" t="s">
        <v>65</v>
      </c>
      <c r="J170" s="4" t="s">
        <v>66</v>
      </c>
      <c r="L170" s="5" t="s">
        <v>65</v>
      </c>
      <c r="M170" s="4" t="s">
        <v>66</v>
      </c>
      <c r="N170" s="5" t="s">
        <v>65</v>
      </c>
      <c r="O170" s="4" t="s">
        <v>66</v>
      </c>
      <c r="P170" s="118"/>
      <c r="Q170" s="5" t="s">
        <v>65</v>
      </c>
      <c r="R170" s="4" t="s">
        <v>66</v>
      </c>
      <c r="S170" s="5" t="s">
        <v>65</v>
      </c>
      <c r="T170" s="4" t="s">
        <v>66</v>
      </c>
      <c r="V170" s="5" t="s">
        <v>65</v>
      </c>
      <c r="W170" s="4" t="s">
        <v>66</v>
      </c>
      <c r="X170" s="5" t="s">
        <v>65</v>
      </c>
      <c r="Y170" s="4" t="s">
        <v>66</v>
      </c>
      <c r="Z170" s="118"/>
      <c r="AA170" s="5" t="s">
        <v>65</v>
      </c>
      <c r="AB170" s="4" t="s">
        <v>66</v>
      </c>
      <c r="AC170" s="5" t="s">
        <v>65</v>
      </c>
      <c r="AD170" s="4" t="s">
        <v>66</v>
      </c>
      <c r="AE170" s="118"/>
      <c r="AF170" s="5" t="s">
        <v>65</v>
      </c>
      <c r="AG170" s="4" t="s">
        <v>66</v>
      </c>
      <c r="AH170" s="5" t="s">
        <v>65</v>
      </c>
      <c r="AI170" s="4" t="s">
        <v>66</v>
      </c>
      <c r="AK170" s="5" t="s">
        <v>65</v>
      </c>
      <c r="AL170" s="4" t="s">
        <v>66</v>
      </c>
      <c r="AM170" s="5" t="s">
        <v>65</v>
      </c>
      <c r="AN170" s="4" t="s">
        <v>66</v>
      </c>
      <c r="AO170" s="118"/>
      <c r="AP170" s="5" t="s">
        <v>65</v>
      </c>
      <c r="AQ170" s="4" t="s">
        <v>66</v>
      </c>
      <c r="AR170" s="5" t="s">
        <v>65</v>
      </c>
      <c r="AS170" s="4" t="s">
        <v>66</v>
      </c>
    </row>
    <row r="171" spans="2:45" x14ac:dyDescent="0.35">
      <c r="B171" s="3"/>
      <c r="C171" s="3"/>
      <c r="D171" s="3"/>
      <c r="E171" s="3"/>
      <c r="F171" s="118"/>
      <c r="G171" s="3"/>
      <c r="H171" s="3"/>
      <c r="I171" s="3"/>
      <c r="J171" s="3"/>
      <c r="L171" s="3"/>
      <c r="M171" s="3"/>
      <c r="N171" s="3"/>
      <c r="O171" s="3"/>
      <c r="P171" s="118"/>
      <c r="Q171" s="3"/>
      <c r="R171" s="3"/>
      <c r="S171" s="3"/>
      <c r="T171" s="3"/>
      <c r="V171" s="3"/>
      <c r="W171" s="3"/>
      <c r="X171" s="3"/>
      <c r="Y171" s="3"/>
      <c r="Z171" s="118"/>
      <c r="AA171" s="3"/>
      <c r="AB171" s="3"/>
      <c r="AC171" s="3"/>
      <c r="AD171" s="3"/>
      <c r="AE171" s="118"/>
      <c r="AF171" s="3"/>
      <c r="AG171" s="3"/>
      <c r="AH171" s="3"/>
      <c r="AI171" s="3"/>
      <c r="AK171" s="3"/>
      <c r="AL171" s="3"/>
      <c r="AM171" s="3"/>
      <c r="AN171" s="3"/>
      <c r="AO171" s="118"/>
      <c r="AP171" s="3"/>
      <c r="AQ171" s="3"/>
      <c r="AR171" s="3"/>
      <c r="AS171" s="3"/>
    </row>
    <row r="172" spans="2:45" x14ac:dyDescent="0.35">
      <c r="B172" s="1"/>
      <c r="C172" s="1"/>
      <c r="D172" s="1"/>
      <c r="E172" s="1"/>
      <c r="F172" s="118"/>
      <c r="G172" s="1"/>
      <c r="H172" s="1"/>
      <c r="I172" s="1"/>
      <c r="J172" s="1"/>
      <c r="L172" s="1"/>
      <c r="M172" s="1"/>
      <c r="N172" s="1"/>
      <c r="O172" s="1"/>
      <c r="P172" s="118"/>
      <c r="Q172" s="1"/>
      <c r="R172" s="1"/>
      <c r="S172" s="1"/>
      <c r="T172" s="1"/>
      <c r="V172" s="1"/>
      <c r="W172" s="1"/>
      <c r="X172" s="1"/>
      <c r="Y172" s="1"/>
      <c r="Z172" s="118"/>
      <c r="AA172" s="1"/>
      <c r="AB172" s="1"/>
      <c r="AC172" s="1"/>
      <c r="AD172" s="1"/>
      <c r="AE172" s="118"/>
      <c r="AF172" s="1"/>
      <c r="AG172" s="1"/>
      <c r="AH172" s="1"/>
      <c r="AI172" s="1"/>
      <c r="AK172" s="1"/>
      <c r="AL172" s="1"/>
      <c r="AM172" s="1"/>
      <c r="AN172" s="1"/>
      <c r="AO172" s="118"/>
      <c r="AP172" s="1"/>
      <c r="AQ172" s="1"/>
      <c r="AR172" s="1"/>
      <c r="AS172" s="1"/>
    </row>
    <row r="173" spans="2:45" ht="15" thickBot="1" x14ac:dyDescent="0.4">
      <c r="B173" s="2"/>
      <c r="C173" s="2"/>
      <c r="D173" s="2"/>
      <c r="E173" s="2"/>
      <c r="F173" s="118"/>
      <c r="G173" s="2"/>
      <c r="H173" s="2"/>
      <c r="I173" s="2"/>
      <c r="J173" s="2"/>
      <c r="L173" s="2"/>
      <c r="M173" s="2"/>
      <c r="N173" s="2"/>
      <c r="O173" s="2"/>
      <c r="P173" s="118"/>
      <c r="Q173" s="2"/>
      <c r="R173" s="2"/>
      <c r="S173" s="2"/>
      <c r="T173" s="2"/>
      <c r="V173" s="2"/>
      <c r="W173" s="2"/>
      <c r="X173" s="2"/>
      <c r="Y173" s="2"/>
      <c r="Z173" s="118"/>
      <c r="AA173" s="2"/>
      <c r="AB173" s="2"/>
      <c r="AC173" s="2"/>
      <c r="AD173" s="2"/>
      <c r="AE173" s="118"/>
      <c r="AF173" s="2"/>
      <c r="AG173" s="2"/>
      <c r="AH173" s="2"/>
      <c r="AI173" s="2"/>
      <c r="AK173" s="2"/>
      <c r="AL173" s="2"/>
      <c r="AM173" s="2"/>
      <c r="AN173" s="2"/>
      <c r="AO173" s="118"/>
      <c r="AP173" s="2"/>
      <c r="AQ173" s="2"/>
      <c r="AR173" s="2"/>
      <c r="AS173" s="2"/>
    </row>
    <row r="174" spans="2:45" x14ac:dyDescent="0.35">
      <c r="B174" s="6"/>
      <c r="C174" s="6"/>
      <c r="D174" s="6"/>
      <c r="E174" s="6"/>
      <c r="F174" s="118"/>
      <c r="G174" s="6"/>
      <c r="H174" s="6"/>
      <c r="I174" s="6"/>
      <c r="J174" s="6"/>
      <c r="L174" s="6"/>
      <c r="M174" s="6"/>
      <c r="N174" s="6"/>
      <c r="O174" s="6"/>
      <c r="P174" s="118"/>
      <c r="Q174" s="6"/>
      <c r="R174" s="6"/>
      <c r="S174" s="6"/>
      <c r="T174" s="6"/>
      <c r="V174" s="6"/>
      <c r="W174" s="6"/>
      <c r="X174" s="6"/>
      <c r="Y174" s="6"/>
      <c r="Z174" s="118"/>
      <c r="AA174" s="6"/>
      <c r="AB174" s="6"/>
      <c r="AC174" s="6"/>
      <c r="AD174" s="6"/>
      <c r="AE174" s="118"/>
      <c r="AF174" s="6"/>
      <c r="AG174" s="6"/>
      <c r="AH174" s="6"/>
      <c r="AI174" s="6"/>
      <c r="AK174" s="6"/>
      <c r="AL174" s="6"/>
      <c r="AM174" s="6"/>
      <c r="AN174" s="6"/>
      <c r="AO174" s="118"/>
      <c r="AP174" s="6"/>
      <c r="AQ174" s="6"/>
      <c r="AR174" s="6"/>
      <c r="AS174" s="6"/>
    </row>
    <row r="175" spans="2:45" ht="15" thickBot="1" x14ac:dyDescent="0.4">
      <c r="B175" s="2"/>
      <c r="C175" s="2"/>
      <c r="D175" s="2"/>
      <c r="E175" s="2"/>
      <c r="F175" s="118"/>
      <c r="G175" s="2"/>
      <c r="H175" s="2"/>
      <c r="I175" s="2"/>
      <c r="J175" s="2"/>
      <c r="L175" s="2"/>
      <c r="M175" s="2"/>
      <c r="N175" s="2"/>
      <c r="O175" s="2"/>
      <c r="P175" s="118"/>
      <c r="Q175" s="2"/>
      <c r="R175" s="2"/>
      <c r="S175" s="2"/>
      <c r="T175" s="2"/>
      <c r="V175" s="2"/>
      <c r="W175" s="2"/>
      <c r="X175" s="2"/>
      <c r="Y175" s="2"/>
      <c r="Z175" s="118"/>
      <c r="AA175" s="2"/>
      <c r="AB175" s="2"/>
      <c r="AC175" s="2"/>
      <c r="AD175" s="2"/>
      <c r="AE175" s="118"/>
      <c r="AF175" s="2"/>
      <c r="AG175" s="2"/>
      <c r="AH175" s="2"/>
      <c r="AI175" s="2"/>
      <c r="AK175" s="2"/>
      <c r="AL175" s="2"/>
      <c r="AM175" s="2"/>
      <c r="AN175" s="2"/>
      <c r="AO175" s="118"/>
      <c r="AP175" s="2"/>
      <c r="AQ175" s="2"/>
      <c r="AR175" s="2"/>
      <c r="AS175" s="2"/>
    </row>
    <row r="176" spans="2:45" ht="15" thickBot="1" x14ac:dyDescent="0.4">
      <c r="B176" s="120"/>
      <c r="C176" s="121"/>
      <c r="D176" s="120"/>
      <c r="E176" s="121"/>
      <c r="F176" s="119"/>
      <c r="G176" s="120"/>
      <c r="H176" s="121"/>
      <c r="I176" s="120"/>
      <c r="J176" s="121"/>
      <c r="L176" s="120"/>
      <c r="M176" s="121"/>
      <c r="N176" s="120"/>
      <c r="O176" s="121"/>
      <c r="P176" s="119"/>
      <c r="Q176" s="120"/>
      <c r="R176" s="121"/>
      <c r="S176" s="120"/>
      <c r="T176" s="121"/>
      <c r="V176" s="120"/>
      <c r="W176" s="121"/>
      <c r="X176" s="120"/>
      <c r="Y176" s="121"/>
      <c r="Z176" s="119"/>
      <c r="AA176" s="120"/>
      <c r="AB176" s="121"/>
      <c r="AC176" s="120"/>
      <c r="AD176" s="121"/>
      <c r="AE176" s="119"/>
      <c r="AF176" s="120"/>
      <c r="AG176" s="121"/>
      <c r="AH176" s="120"/>
      <c r="AI176" s="121"/>
      <c r="AK176" s="120"/>
      <c r="AL176" s="121"/>
      <c r="AM176" s="120"/>
      <c r="AN176" s="121"/>
      <c r="AO176" s="119"/>
      <c r="AP176" s="120"/>
      <c r="AQ176" s="121"/>
      <c r="AR176" s="120"/>
      <c r="AS176" s="121"/>
    </row>
    <row r="177" spans="2:45" ht="15" thickBot="1" x14ac:dyDescent="0.4"/>
    <row r="178" spans="2:45" ht="15" thickBot="1" x14ac:dyDescent="0.4">
      <c r="B178" s="112"/>
      <c r="C178" s="113"/>
      <c r="D178" s="112"/>
      <c r="E178" s="113"/>
      <c r="F178" s="114" t="s">
        <v>77</v>
      </c>
      <c r="G178" s="112"/>
      <c r="H178" s="113"/>
      <c r="I178" s="112"/>
      <c r="J178" s="113"/>
      <c r="L178" s="112"/>
      <c r="M178" s="113"/>
      <c r="N178" s="112"/>
      <c r="O178" s="113"/>
      <c r="P178" s="114" t="s">
        <v>77</v>
      </c>
      <c r="Q178" s="112"/>
      <c r="R178" s="113"/>
      <c r="S178" s="112"/>
      <c r="T178" s="113"/>
      <c r="V178" s="112"/>
      <c r="W178" s="113"/>
      <c r="X178" s="112"/>
      <c r="Y178" s="113"/>
      <c r="Z178" s="114" t="s">
        <v>77</v>
      </c>
      <c r="AA178" s="112"/>
      <c r="AB178" s="113"/>
      <c r="AC178" s="112"/>
      <c r="AD178" s="113"/>
      <c r="AE178" s="114" t="s">
        <v>77</v>
      </c>
      <c r="AF178" s="112"/>
      <c r="AG178" s="113"/>
      <c r="AH178" s="112"/>
      <c r="AI178" s="113"/>
      <c r="AK178" s="112"/>
      <c r="AL178" s="113"/>
      <c r="AM178" s="112"/>
      <c r="AN178" s="113"/>
      <c r="AO178" s="114" t="s">
        <v>77</v>
      </c>
      <c r="AP178" s="112"/>
      <c r="AQ178" s="113"/>
      <c r="AR178" s="112"/>
      <c r="AS178" s="113"/>
    </row>
    <row r="179" spans="2:45" ht="15" thickBot="1" x14ac:dyDescent="0.4">
      <c r="B179" s="9"/>
      <c r="C179" s="9"/>
      <c r="D179" s="9"/>
      <c r="E179" s="9"/>
      <c r="F179" s="115"/>
      <c r="G179" s="9"/>
      <c r="H179" s="9"/>
      <c r="I179" s="9"/>
      <c r="J179" s="9"/>
      <c r="L179" s="9"/>
      <c r="M179" s="9"/>
      <c r="N179" s="9"/>
      <c r="O179" s="9"/>
      <c r="P179" s="115"/>
      <c r="Q179" s="9"/>
      <c r="R179" s="9"/>
      <c r="S179" s="9"/>
      <c r="T179" s="9"/>
      <c r="V179" s="9"/>
      <c r="W179" s="9"/>
      <c r="X179" s="9"/>
      <c r="Y179" s="9"/>
      <c r="Z179" s="115"/>
      <c r="AA179" s="9"/>
      <c r="AB179" s="9"/>
      <c r="AC179" s="9"/>
      <c r="AD179" s="9"/>
      <c r="AE179" s="115"/>
      <c r="AF179" s="9"/>
      <c r="AG179" s="9"/>
      <c r="AH179" s="9"/>
      <c r="AI179" s="9"/>
      <c r="AK179" s="9"/>
      <c r="AL179" s="9"/>
      <c r="AM179" s="9"/>
      <c r="AN179" s="9"/>
      <c r="AO179" s="115"/>
      <c r="AP179" s="9"/>
      <c r="AQ179" s="9"/>
      <c r="AR179" s="9"/>
      <c r="AS179" s="9"/>
    </row>
    <row r="180" spans="2:45" x14ac:dyDescent="0.35">
      <c r="B180" s="10"/>
      <c r="C180" s="10"/>
      <c r="D180" s="10"/>
      <c r="E180" s="10"/>
      <c r="F180" s="115"/>
      <c r="G180" s="10"/>
      <c r="H180" s="10"/>
      <c r="I180" s="10"/>
      <c r="J180" s="10"/>
      <c r="L180" s="10"/>
      <c r="M180" s="10"/>
      <c r="N180" s="10"/>
      <c r="O180" s="10"/>
      <c r="P180" s="115"/>
      <c r="Q180" s="10"/>
      <c r="R180" s="10"/>
      <c r="S180" s="10"/>
      <c r="T180" s="10"/>
      <c r="V180" s="10"/>
      <c r="W180" s="10"/>
      <c r="X180" s="10"/>
      <c r="Y180" s="10"/>
      <c r="Z180" s="115"/>
      <c r="AA180" s="10"/>
      <c r="AB180" s="10"/>
      <c r="AC180" s="10"/>
      <c r="AD180" s="10"/>
      <c r="AE180" s="115"/>
      <c r="AF180" s="10"/>
      <c r="AG180" s="10"/>
      <c r="AH180" s="10"/>
      <c r="AI180" s="10"/>
      <c r="AK180" s="10"/>
      <c r="AL180" s="10"/>
      <c r="AM180" s="10"/>
      <c r="AN180" s="10"/>
      <c r="AO180" s="115"/>
      <c r="AP180" s="10"/>
      <c r="AQ180" s="10"/>
      <c r="AR180" s="10"/>
      <c r="AS180" s="10"/>
    </row>
    <row r="181" spans="2:45" x14ac:dyDescent="0.35">
      <c r="B181" s="11"/>
      <c r="C181" s="11"/>
      <c r="D181" s="11"/>
      <c r="E181" s="11"/>
      <c r="F181" s="115"/>
      <c r="G181" s="11"/>
      <c r="H181" s="11"/>
      <c r="I181" s="11"/>
      <c r="J181" s="11"/>
      <c r="L181" s="11"/>
      <c r="M181" s="11"/>
      <c r="N181" s="11"/>
      <c r="O181" s="11"/>
      <c r="P181" s="115"/>
      <c r="Q181" s="11"/>
      <c r="R181" s="11"/>
      <c r="S181" s="11"/>
      <c r="T181" s="11"/>
      <c r="V181" s="11"/>
      <c r="W181" s="11"/>
      <c r="X181" s="11"/>
      <c r="Y181" s="11"/>
      <c r="Z181" s="115"/>
      <c r="AA181" s="11"/>
      <c r="AB181" s="11"/>
      <c r="AC181" s="11"/>
      <c r="AD181" s="11"/>
      <c r="AE181" s="115"/>
      <c r="AF181" s="11"/>
      <c r="AG181" s="11"/>
      <c r="AH181" s="11"/>
      <c r="AI181" s="11"/>
      <c r="AK181" s="11"/>
      <c r="AL181" s="11"/>
      <c r="AM181" s="11"/>
      <c r="AN181" s="11"/>
      <c r="AO181" s="115"/>
      <c r="AP181" s="11"/>
      <c r="AQ181" s="11"/>
      <c r="AR181" s="11"/>
      <c r="AS181" s="11"/>
    </row>
    <row r="182" spans="2:45" ht="15" thickBot="1" x14ac:dyDescent="0.4">
      <c r="B182" s="12"/>
      <c r="C182" s="12"/>
      <c r="D182" s="12"/>
      <c r="E182" s="12"/>
      <c r="F182" s="115"/>
      <c r="G182" s="12"/>
      <c r="H182" s="12"/>
      <c r="I182" s="12"/>
      <c r="J182" s="12"/>
      <c r="L182" s="12"/>
      <c r="M182" s="12"/>
      <c r="N182" s="12"/>
      <c r="O182" s="12"/>
      <c r="P182" s="115"/>
      <c r="Q182" s="12"/>
      <c r="R182" s="12"/>
      <c r="S182" s="12"/>
      <c r="T182" s="12"/>
      <c r="V182" s="12"/>
      <c r="W182" s="12"/>
      <c r="X182" s="12"/>
      <c r="Y182" s="12"/>
      <c r="Z182" s="115"/>
      <c r="AA182" s="12"/>
      <c r="AB182" s="12"/>
      <c r="AC182" s="12"/>
      <c r="AD182" s="12"/>
      <c r="AE182" s="115"/>
      <c r="AF182" s="12"/>
      <c r="AG182" s="12"/>
      <c r="AH182" s="12"/>
      <c r="AI182" s="12"/>
      <c r="AK182" s="12"/>
      <c r="AL182" s="12"/>
      <c r="AM182" s="12"/>
      <c r="AN182" s="12"/>
      <c r="AO182" s="115"/>
      <c r="AP182" s="12"/>
      <c r="AQ182" s="12"/>
      <c r="AR182" s="12"/>
      <c r="AS182" s="12"/>
    </row>
    <row r="183" spans="2:45" x14ac:dyDescent="0.35">
      <c r="B183" s="10"/>
      <c r="C183" s="10"/>
      <c r="D183" s="10"/>
      <c r="E183" s="10"/>
      <c r="F183" s="115"/>
      <c r="G183" s="10"/>
      <c r="H183" s="10"/>
      <c r="I183" s="10"/>
      <c r="J183" s="10"/>
      <c r="L183" s="10"/>
      <c r="M183" s="10"/>
      <c r="N183" s="10"/>
      <c r="O183" s="10"/>
      <c r="P183" s="115"/>
      <c r="Q183" s="10"/>
      <c r="R183" s="10"/>
      <c r="S183" s="10"/>
      <c r="T183" s="10"/>
      <c r="V183" s="10"/>
      <c r="W183" s="10"/>
      <c r="X183" s="10"/>
      <c r="Y183" s="10"/>
      <c r="Z183" s="115"/>
      <c r="AA183" s="10"/>
      <c r="AB183" s="10"/>
      <c r="AC183" s="10"/>
      <c r="AD183" s="10"/>
      <c r="AE183" s="115"/>
      <c r="AF183" s="10"/>
      <c r="AG183" s="10"/>
      <c r="AH183" s="10"/>
      <c r="AI183" s="10"/>
      <c r="AK183" s="10"/>
      <c r="AL183" s="10"/>
      <c r="AM183" s="10"/>
      <c r="AN183" s="10"/>
      <c r="AO183" s="115"/>
      <c r="AP183" s="10"/>
      <c r="AQ183" s="10"/>
      <c r="AR183" s="10"/>
      <c r="AS183" s="10"/>
    </row>
    <row r="184" spans="2:45" ht="15" thickBot="1" x14ac:dyDescent="0.4">
      <c r="B184" s="12"/>
      <c r="C184" s="12"/>
      <c r="D184" s="12"/>
      <c r="E184" s="12"/>
      <c r="F184" s="115"/>
      <c r="G184" s="12"/>
      <c r="H184" s="12"/>
      <c r="I184" s="12"/>
      <c r="J184" s="12"/>
      <c r="L184" s="12"/>
      <c r="M184" s="12"/>
      <c r="N184" s="12"/>
      <c r="O184" s="12"/>
      <c r="P184" s="115"/>
      <c r="Q184" s="12"/>
      <c r="R184" s="12"/>
      <c r="S184" s="12"/>
      <c r="T184" s="12"/>
      <c r="V184" s="12"/>
      <c r="W184" s="12"/>
      <c r="X184" s="12"/>
      <c r="Y184" s="12"/>
      <c r="Z184" s="115"/>
      <c r="AA184" s="12"/>
      <c r="AB184" s="12"/>
      <c r="AC184" s="12"/>
      <c r="AD184" s="12"/>
      <c r="AE184" s="115"/>
      <c r="AF184" s="12"/>
      <c r="AG184" s="12"/>
      <c r="AH184" s="12"/>
      <c r="AI184" s="12"/>
      <c r="AK184" s="12"/>
      <c r="AL184" s="12"/>
      <c r="AM184" s="12"/>
      <c r="AN184" s="12"/>
      <c r="AO184" s="115"/>
      <c r="AP184" s="12"/>
      <c r="AQ184" s="12"/>
      <c r="AR184" s="12"/>
      <c r="AS184" s="12"/>
    </row>
    <row r="185" spans="2:45" ht="15" thickBot="1" x14ac:dyDescent="0.4">
      <c r="B185" s="112"/>
      <c r="C185" s="113"/>
      <c r="D185" s="112"/>
      <c r="E185" s="113"/>
      <c r="F185" s="116"/>
      <c r="G185" s="112"/>
      <c r="H185" s="113"/>
      <c r="I185" s="112"/>
      <c r="J185" s="113"/>
      <c r="L185" s="112"/>
      <c r="M185" s="113"/>
      <c r="N185" s="112"/>
      <c r="O185" s="113"/>
      <c r="P185" s="116"/>
      <c r="Q185" s="112"/>
      <c r="R185" s="113"/>
      <c r="S185" s="112"/>
      <c r="T185" s="113"/>
      <c r="V185" s="112"/>
      <c r="W185" s="113"/>
      <c r="X185" s="112"/>
      <c r="Y185" s="113"/>
      <c r="Z185" s="116"/>
      <c r="AA185" s="112"/>
      <c r="AB185" s="113"/>
      <c r="AC185" s="112"/>
      <c r="AD185" s="113"/>
      <c r="AE185" s="116"/>
      <c r="AF185" s="112"/>
      <c r="AG185" s="113"/>
      <c r="AH185" s="112"/>
      <c r="AI185" s="113"/>
      <c r="AK185" s="112"/>
      <c r="AL185" s="113"/>
      <c r="AM185" s="112"/>
      <c r="AN185" s="113"/>
      <c r="AO185" s="116"/>
      <c r="AP185" s="112"/>
      <c r="AQ185" s="113"/>
      <c r="AR185" s="112"/>
      <c r="AS185" s="113"/>
    </row>
    <row r="187" spans="2:45" ht="15" thickBot="1" x14ac:dyDescent="0.4"/>
    <row r="188" spans="2:45" ht="15" thickBot="1" x14ac:dyDescent="0.4">
      <c r="B188" s="123" t="s">
        <v>98</v>
      </c>
      <c r="C188" s="124"/>
      <c r="D188" s="124"/>
      <c r="E188" s="124"/>
      <c r="F188" s="124"/>
      <c r="G188" s="124"/>
      <c r="H188" s="124"/>
      <c r="I188" s="124"/>
      <c r="J188" s="125"/>
      <c r="L188" s="123" t="s">
        <v>98</v>
      </c>
      <c r="M188" s="124"/>
      <c r="N188" s="124"/>
      <c r="O188" s="124"/>
      <c r="P188" s="124"/>
      <c r="Q188" s="124"/>
      <c r="R188" s="124"/>
      <c r="S188" s="124"/>
      <c r="T188" s="125"/>
      <c r="V188" s="123" t="s">
        <v>98</v>
      </c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  <c r="AI188" s="125"/>
      <c r="AK188" s="123" t="s">
        <v>98</v>
      </c>
      <c r="AL188" s="124"/>
      <c r="AM188" s="124"/>
      <c r="AN188" s="124"/>
      <c r="AO188" s="124"/>
      <c r="AP188" s="124"/>
      <c r="AQ188" s="124"/>
      <c r="AR188" s="124"/>
      <c r="AS188" s="125"/>
    </row>
    <row r="189" spans="2:45" ht="15" thickBot="1" x14ac:dyDescent="0.4">
      <c r="B189" s="123" t="s">
        <v>64</v>
      </c>
      <c r="C189" s="124"/>
      <c r="D189" s="124"/>
      <c r="E189" s="124"/>
      <c r="F189" s="124"/>
      <c r="G189" s="124"/>
      <c r="H189" s="124"/>
      <c r="I189" s="124"/>
      <c r="J189" s="125"/>
      <c r="L189" s="123" t="s">
        <v>81</v>
      </c>
      <c r="M189" s="124"/>
      <c r="N189" s="124"/>
      <c r="O189" s="124"/>
      <c r="P189" s="124"/>
      <c r="Q189" s="124"/>
      <c r="R189" s="124"/>
      <c r="S189" s="124"/>
      <c r="T189" s="125"/>
      <c r="V189" s="123" t="s">
        <v>85</v>
      </c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  <c r="AI189" s="125"/>
      <c r="AK189" s="123" t="s">
        <v>86</v>
      </c>
      <c r="AL189" s="124"/>
      <c r="AM189" s="124"/>
      <c r="AN189" s="124"/>
      <c r="AO189" s="124"/>
      <c r="AP189" s="124"/>
      <c r="AQ189" s="124"/>
      <c r="AR189" s="124"/>
      <c r="AS189" s="125"/>
    </row>
    <row r="190" spans="2:45" ht="15" thickBot="1" x14ac:dyDescent="0.4">
      <c r="B190" s="123" t="s">
        <v>63</v>
      </c>
      <c r="C190" s="124"/>
      <c r="D190" s="124"/>
      <c r="E190" s="125"/>
      <c r="F190" s="7"/>
      <c r="G190" s="123" t="s">
        <v>72</v>
      </c>
      <c r="H190" s="124"/>
      <c r="I190" s="124"/>
      <c r="J190" s="125"/>
      <c r="L190" s="123" t="s">
        <v>63</v>
      </c>
      <c r="M190" s="124"/>
      <c r="N190" s="124"/>
      <c r="O190" s="125"/>
      <c r="P190" s="7"/>
      <c r="Q190" s="123" t="s">
        <v>72</v>
      </c>
      <c r="R190" s="124"/>
      <c r="S190" s="124"/>
      <c r="T190" s="125"/>
      <c r="V190" s="123" t="s">
        <v>63</v>
      </c>
      <c r="W190" s="124"/>
      <c r="X190" s="124"/>
      <c r="Y190" s="125"/>
      <c r="Z190" s="7"/>
      <c r="AA190" s="123" t="s">
        <v>72</v>
      </c>
      <c r="AB190" s="124"/>
      <c r="AC190" s="124"/>
      <c r="AD190" s="125"/>
      <c r="AE190" s="7"/>
      <c r="AF190" s="123" t="s">
        <v>94</v>
      </c>
      <c r="AG190" s="124"/>
      <c r="AH190" s="124"/>
      <c r="AI190" s="125"/>
      <c r="AK190" s="123" t="s">
        <v>63</v>
      </c>
      <c r="AL190" s="124"/>
      <c r="AM190" s="124"/>
      <c r="AN190" s="125"/>
      <c r="AO190" s="7"/>
      <c r="AP190" s="123" t="s">
        <v>72</v>
      </c>
      <c r="AQ190" s="124"/>
      <c r="AR190" s="124"/>
      <c r="AS190" s="125"/>
    </row>
    <row r="191" spans="2:45" ht="15" thickBot="1" x14ac:dyDescent="0.4">
      <c r="B191" s="112"/>
      <c r="C191" s="113"/>
      <c r="D191" s="112"/>
      <c r="E191" s="113"/>
      <c r="F191" s="122" t="s">
        <v>75</v>
      </c>
      <c r="G191" s="112"/>
      <c r="H191" s="113"/>
      <c r="I191" s="112"/>
      <c r="J191" s="113"/>
      <c r="L191" s="112"/>
      <c r="M191" s="113"/>
      <c r="N191" s="112"/>
      <c r="O191" s="113"/>
      <c r="P191" s="122" t="s">
        <v>75</v>
      </c>
      <c r="Q191" s="112"/>
      <c r="R191" s="113"/>
      <c r="S191" s="112"/>
      <c r="T191" s="113"/>
      <c r="V191" s="112"/>
      <c r="W191" s="113"/>
      <c r="X191" s="112"/>
      <c r="Y191" s="113"/>
      <c r="Z191" s="122" t="s">
        <v>75</v>
      </c>
      <c r="AA191" s="112"/>
      <c r="AB191" s="113"/>
      <c r="AC191" s="112"/>
      <c r="AD191" s="113"/>
      <c r="AE191" s="122" t="s">
        <v>75</v>
      </c>
      <c r="AF191" s="112"/>
      <c r="AG191" s="113"/>
      <c r="AH191" s="112"/>
      <c r="AI191" s="113"/>
      <c r="AK191" s="112"/>
      <c r="AL191" s="113"/>
      <c r="AM191" s="112"/>
      <c r="AN191" s="113"/>
      <c r="AO191" s="122" t="s">
        <v>75</v>
      </c>
      <c r="AP191" s="112"/>
      <c r="AQ191" s="113"/>
      <c r="AR191" s="112"/>
      <c r="AS191" s="113"/>
    </row>
    <row r="192" spans="2:45" ht="15" thickBot="1" x14ac:dyDescent="0.4">
      <c r="B192" s="5" t="s">
        <v>65</v>
      </c>
      <c r="C192" s="4" t="s">
        <v>66</v>
      </c>
      <c r="D192" s="5" t="s">
        <v>65</v>
      </c>
      <c r="E192" s="4" t="s">
        <v>66</v>
      </c>
      <c r="F192" s="118"/>
      <c r="G192" s="5" t="s">
        <v>65</v>
      </c>
      <c r="H192" s="4" t="s">
        <v>66</v>
      </c>
      <c r="I192" s="5" t="s">
        <v>65</v>
      </c>
      <c r="J192" s="4" t="s">
        <v>66</v>
      </c>
      <c r="L192" s="5" t="s">
        <v>65</v>
      </c>
      <c r="M192" s="4" t="s">
        <v>66</v>
      </c>
      <c r="N192" s="5" t="s">
        <v>65</v>
      </c>
      <c r="O192" s="4" t="s">
        <v>66</v>
      </c>
      <c r="P192" s="118"/>
      <c r="Q192" s="5" t="s">
        <v>65</v>
      </c>
      <c r="R192" s="4" t="s">
        <v>66</v>
      </c>
      <c r="S192" s="5" t="s">
        <v>65</v>
      </c>
      <c r="T192" s="4" t="s">
        <v>66</v>
      </c>
      <c r="V192" s="5" t="s">
        <v>65</v>
      </c>
      <c r="W192" s="4" t="s">
        <v>66</v>
      </c>
      <c r="X192" s="5" t="s">
        <v>65</v>
      </c>
      <c r="Y192" s="4" t="s">
        <v>66</v>
      </c>
      <c r="Z192" s="118"/>
      <c r="AA192" s="5" t="s">
        <v>65</v>
      </c>
      <c r="AB192" s="4" t="s">
        <v>66</v>
      </c>
      <c r="AC192" s="5" t="s">
        <v>65</v>
      </c>
      <c r="AD192" s="4" t="s">
        <v>66</v>
      </c>
      <c r="AE192" s="118"/>
      <c r="AF192" s="5" t="s">
        <v>65</v>
      </c>
      <c r="AG192" s="4" t="s">
        <v>66</v>
      </c>
      <c r="AH192" s="5" t="s">
        <v>65</v>
      </c>
      <c r="AI192" s="4" t="s">
        <v>66</v>
      </c>
      <c r="AK192" s="5" t="s">
        <v>65</v>
      </c>
      <c r="AL192" s="4" t="s">
        <v>66</v>
      </c>
      <c r="AM192" s="5" t="s">
        <v>65</v>
      </c>
      <c r="AN192" s="4" t="s">
        <v>66</v>
      </c>
      <c r="AO192" s="118"/>
      <c r="AP192" s="5" t="s">
        <v>65</v>
      </c>
      <c r="AQ192" s="4" t="s">
        <v>66</v>
      </c>
      <c r="AR192" s="5" t="s">
        <v>65</v>
      </c>
      <c r="AS192" s="4" t="s">
        <v>66</v>
      </c>
    </row>
    <row r="193" spans="2:45" x14ac:dyDescent="0.35">
      <c r="B193" s="3"/>
      <c r="C193" s="3"/>
      <c r="D193" s="3"/>
      <c r="E193" s="3"/>
      <c r="F193" s="118"/>
      <c r="G193" s="3"/>
      <c r="H193" s="3"/>
      <c r="I193" s="3"/>
      <c r="J193" s="3"/>
      <c r="L193" s="3"/>
      <c r="M193" s="3"/>
      <c r="N193" s="3"/>
      <c r="O193" s="3"/>
      <c r="P193" s="118"/>
      <c r="Q193" s="3"/>
      <c r="R193" s="3"/>
      <c r="S193" s="3"/>
      <c r="T193" s="3"/>
      <c r="V193" s="3"/>
      <c r="W193" s="3"/>
      <c r="X193" s="3"/>
      <c r="Y193" s="3"/>
      <c r="Z193" s="118"/>
      <c r="AA193" s="3"/>
      <c r="AB193" s="3"/>
      <c r="AC193" s="3"/>
      <c r="AD193" s="3"/>
      <c r="AE193" s="118"/>
      <c r="AF193" s="3"/>
      <c r="AG193" s="3"/>
      <c r="AH193" s="3"/>
      <c r="AI193" s="3"/>
      <c r="AK193" s="3"/>
      <c r="AL193" s="3"/>
      <c r="AM193" s="3"/>
      <c r="AN193" s="3"/>
      <c r="AO193" s="118"/>
      <c r="AP193" s="3"/>
      <c r="AQ193" s="3"/>
      <c r="AR193" s="3"/>
      <c r="AS193" s="3"/>
    </row>
    <row r="194" spans="2:45" x14ac:dyDescent="0.35">
      <c r="B194" s="1"/>
      <c r="C194" s="1"/>
      <c r="D194" s="1"/>
      <c r="E194" s="1"/>
      <c r="F194" s="118"/>
      <c r="G194" s="1"/>
      <c r="H194" s="1"/>
      <c r="I194" s="1"/>
      <c r="J194" s="1"/>
      <c r="L194" s="1"/>
      <c r="M194" s="1"/>
      <c r="N194" s="1"/>
      <c r="O194" s="1"/>
      <c r="P194" s="118"/>
      <c r="Q194" s="1"/>
      <c r="R194" s="1"/>
      <c r="S194" s="1"/>
      <c r="T194" s="1"/>
      <c r="V194" s="1"/>
      <c r="W194" s="1"/>
      <c r="X194" s="1"/>
      <c r="Y194" s="1"/>
      <c r="Z194" s="118"/>
      <c r="AA194" s="1"/>
      <c r="AB194" s="1"/>
      <c r="AC194" s="1"/>
      <c r="AD194" s="1"/>
      <c r="AE194" s="118"/>
      <c r="AF194" s="1"/>
      <c r="AG194" s="1"/>
      <c r="AH194" s="1"/>
      <c r="AI194" s="1"/>
      <c r="AK194" s="1"/>
      <c r="AL194" s="1"/>
      <c r="AM194" s="1"/>
      <c r="AN194" s="1"/>
      <c r="AO194" s="118"/>
      <c r="AP194" s="1"/>
      <c r="AQ194" s="1"/>
      <c r="AR194" s="1"/>
      <c r="AS194" s="1"/>
    </row>
    <row r="195" spans="2:45" ht="15" thickBot="1" x14ac:dyDescent="0.4">
      <c r="B195" s="2"/>
      <c r="C195" s="2"/>
      <c r="D195" s="2"/>
      <c r="E195" s="2"/>
      <c r="F195" s="118"/>
      <c r="G195" s="2"/>
      <c r="H195" s="2"/>
      <c r="I195" s="2"/>
      <c r="J195" s="2"/>
      <c r="L195" s="2"/>
      <c r="M195" s="2"/>
      <c r="N195" s="2"/>
      <c r="O195" s="2"/>
      <c r="P195" s="118"/>
      <c r="Q195" s="2"/>
      <c r="R195" s="2"/>
      <c r="S195" s="2"/>
      <c r="T195" s="2"/>
      <c r="V195" s="2"/>
      <c r="W195" s="2"/>
      <c r="X195" s="2"/>
      <c r="Y195" s="2"/>
      <c r="Z195" s="118"/>
      <c r="AA195" s="2"/>
      <c r="AB195" s="2"/>
      <c r="AC195" s="2"/>
      <c r="AD195" s="2"/>
      <c r="AE195" s="118"/>
      <c r="AF195" s="2"/>
      <c r="AG195" s="2"/>
      <c r="AH195" s="2"/>
      <c r="AI195" s="2"/>
      <c r="AK195" s="2"/>
      <c r="AL195" s="2"/>
      <c r="AM195" s="2"/>
      <c r="AN195" s="2"/>
      <c r="AO195" s="118"/>
      <c r="AP195" s="2"/>
      <c r="AQ195" s="2"/>
      <c r="AR195" s="2"/>
      <c r="AS195" s="2"/>
    </row>
    <row r="196" spans="2:45" x14ac:dyDescent="0.35">
      <c r="B196" s="6"/>
      <c r="C196" s="6"/>
      <c r="D196" s="6"/>
      <c r="E196" s="6"/>
      <c r="F196" s="118"/>
      <c r="G196" s="6"/>
      <c r="H196" s="6"/>
      <c r="I196" s="6"/>
      <c r="J196" s="6"/>
      <c r="L196" s="6"/>
      <c r="M196" s="6"/>
      <c r="N196" s="6"/>
      <c r="O196" s="6"/>
      <c r="P196" s="118"/>
      <c r="Q196" s="6"/>
      <c r="R196" s="6"/>
      <c r="S196" s="6"/>
      <c r="T196" s="6"/>
      <c r="V196" s="6"/>
      <c r="W196" s="6"/>
      <c r="X196" s="6"/>
      <c r="Y196" s="6"/>
      <c r="Z196" s="118"/>
      <c r="AA196" s="6"/>
      <c r="AB196" s="6"/>
      <c r="AC196" s="6"/>
      <c r="AD196" s="6"/>
      <c r="AE196" s="118"/>
      <c r="AF196" s="6"/>
      <c r="AG196" s="6"/>
      <c r="AH196" s="6"/>
      <c r="AI196" s="6"/>
      <c r="AK196" s="6"/>
      <c r="AL196" s="6"/>
      <c r="AM196" s="6"/>
      <c r="AN196" s="6"/>
      <c r="AO196" s="118"/>
      <c r="AP196" s="6"/>
      <c r="AQ196" s="6"/>
      <c r="AR196" s="6"/>
      <c r="AS196" s="6"/>
    </row>
    <row r="197" spans="2:45" ht="15" thickBot="1" x14ac:dyDescent="0.4">
      <c r="B197" s="2"/>
      <c r="C197" s="2"/>
      <c r="D197" s="2"/>
      <c r="E197" s="2"/>
      <c r="F197" s="118"/>
      <c r="G197" s="2"/>
      <c r="H197" s="2"/>
      <c r="I197" s="2"/>
      <c r="J197" s="2"/>
      <c r="L197" s="2"/>
      <c r="M197" s="2"/>
      <c r="N197" s="2"/>
      <c r="O197" s="2"/>
      <c r="P197" s="118"/>
      <c r="Q197" s="2"/>
      <c r="R197" s="2"/>
      <c r="S197" s="2"/>
      <c r="T197" s="2"/>
      <c r="V197" s="2"/>
      <c r="W197" s="2"/>
      <c r="X197" s="2"/>
      <c r="Y197" s="2"/>
      <c r="Z197" s="118"/>
      <c r="AA197" s="2"/>
      <c r="AB197" s="2"/>
      <c r="AC197" s="2"/>
      <c r="AD197" s="2"/>
      <c r="AE197" s="118"/>
      <c r="AF197" s="2"/>
      <c r="AG197" s="2"/>
      <c r="AH197" s="2"/>
      <c r="AI197" s="2"/>
      <c r="AK197" s="2"/>
      <c r="AL197" s="2"/>
      <c r="AM197" s="2"/>
      <c r="AN197" s="2"/>
      <c r="AO197" s="118"/>
      <c r="AP197" s="2"/>
      <c r="AQ197" s="2"/>
      <c r="AR197" s="2"/>
      <c r="AS197" s="2"/>
    </row>
    <row r="198" spans="2:45" ht="15" thickBot="1" x14ac:dyDescent="0.4">
      <c r="B198" s="120"/>
      <c r="C198" s="121"/>
      <c r="D198" s="120"/>
      <c r="E198" s="121"/>
      <c r="F198" s="119"/>
      <c r="G198" s="120"/>
      <c r="H198" s="121"/>
      <c r="I198" s="120"/>
      <c r="J198" s="121"/>
      <c r="L198" s="120"/>
      <c r="M198" s="121"/>
      <c r="N198" s="120"/>
      <c r="O198" s="121"/>
      <c r="P198" s="119"/>
      <c r="Q198" s="120"/>
      <c r="R198" s="121"/>
      <c r="S198" s="120"/>
      <c r="T198" s="121"/>
      <c r="V198" s="120"/>
      <c r="W198" s="121"/>
      <c r="X198" s="120"/>
      <c r="Y198" s="121"/>
      <c r="Z198" s="119"/>
      <c r="AA198" s="120"/>
      <c r="AB198" s="121"/>
      <c r="AC198" s="120"/>
      <c r="AD198" s="121"/>
      <c r="AE198" s="119"/>
      <c r="AF198" s="120"/>
      <c r="AG198" s="121"/>
      <c r="AH198" s="120"/>
      <c r="AI198" s="121"/>
      <c r="AK198" s="120"/>
      <c r="AL198" s="121"/>
      <c r="AM198" s="120"/>
      <c r="AN198" s="121"/>
      <c r="AO198" s="119"/>
      <c r="AP198" s="120"/>
      <c r="AQ198" s="121"/>
      <c r="AR198" s="120"/>
      <c r="AS198" s="121"/>
    </row>
    <row r="199" spans="2:45" ht="15" thickBot="1" x14ac:dyDescent="0.4"/>
    <row r="200" spans="2:45" ht="15" thickBot="1" x14ac:dyDescent="0.4">
      <c r="B200" s="112"/>
      <c r="C200" s="113"/>
      <c r="D200" s="112"/>
      <c r="E200" s="113"/>
      <c r="F200" s="117" t="s">
        <v>76</v>
      </c>
      <c r="G200" s="112"/>
      <c r="H200" s="113"/>
      <c r="I200" s="112"/>
      <c r="J200" s="113"/>
      <c r="L200" s="112"/>
      <c r="M200" s="113"/>
      <c r="N200" s="112"/>
      <c r="O200" s="113"/>
      <c r="P200" s="117" t="s">
        <v>76</v>
      </c>
      <c r="Q200" s="112"/>
      <c r="R200" s="113"/>
      <c r="S200" s="112"/>
      <c r="T200" s="113"/>
      <c r="V200" s="112"/>
      <c r="W200" s="113"/>
      <c r="X200" s="112"/>
      <c r="Y200" s="113"/>
      <c r="Z200" s="117" t="s">
        <v>76</v>
      </c>
      <c r="AA200" s="112"/>
      <c r="AB200" s="113"/>
      <c r="AC200" s="112"/>
      <c r="AD200" s="113"/>
      <c r="AE200" s="117" t="s">
        <v>76</v>
      </c>
      <c r="AF200" s="112"/>
      <c r="AG200" s="113"/>
      <c r="AH200" s="112"/>
      <c r="AI200" s="113"/>
      <c r="AK200" s="112"/>
      <c r="AL200" s="113"/>
      <c r="AM200" s="112"/>
      <c r="AN200" s="113"/>
      <c r="AO200" s="117" t="s">
        <v>76</v>
      </c>
      <c r="AP200" s="112"/>
      <c r="AQ200" s="113"/>
      <c r="AR200" s="112"/>
      <c r="AS200" s="113"/>
    </row>
    <row r="201" spans="2:45" ht="15" thickBot="1" x14ac:dyDescent="0.4">
      <c r="B201" s="5" t="s">
        <v>65</v>
      </c>
      <c r="C201" s="4" t="s">
        <v>66</v>
      </c>
      <c r="D201" s="5" t="s">
        <v>65</v>
      </c>
      <c r="E201" s="4" t="s">
        <v>66</v>
      </c>
      <c r="F201" s="118"/>
      <c r="G201" s="5" t="s">
        <v>65</v>
      </c>
      <c r="H201" s="4" t="s">
        <v>66</v>
      </c>
      <c r="I201" s="5" t="s">
        <v>65</v>
      </c>
      <c r="J201" s="4" t="s">
        <v>66</v>
      </c>
      <c r="L201" s="5" t="s">
        <v>65</v>
      </c>
      <c r="M201" s="4" t="s">
        <v>66</v>
      </c>
      <c r="N201" s="5" t="s">
        <v>65</v>
      </c>
      <c r="O201" s="4" t="s">
        <v>66</v>
      </c>
      <c r="P201" s="118"/>
      <c r="Q201" s="5" t="s">
        <v>65</v>
      </c>
      <c r="R201" s="4" t="s">
        <v>66</v>
      </c>
      <c r="S201" s="5" t="s">
        <v>65</v>
      </c>
      <c r="T201" s="4" t="s">
        <v>66</v>
      </c>
      <c r="V201" s="5" t="s">
        <v>65</v>
      </c>
      <c r="W201" s="4" t="s">
        <v>66</v>
      </c>
      <c r="X201" s="5" t="s">
        <v>65</v>
      </c>
      <c r="Y201" s="4" t="s">
        <v>66</v>
      </c>
      <c r="Z201" s="118"/>
      <c r="AA201" s="5" t="s">
        <v>65</v>
      </c>
      <c r="AB201" s="4" t="s">
        <v>66</v>
      </c>
      <c r="AC201" s="5" t="s">
        <v>65</v>
      </c>
      <c r="AD201" s="4" t="s">
        <v>66</v>
      </c>
      <c r="AE201" s="118"/>
      <c r="AF201" s="5" t="s">
        <v>65</v>
      </c>
      <c r="AG201" s="4" t="s">
        <v>66</v>
      </c>
      <c r="AH201" s="5" t="s">
        <v>65</v>
      </c>
      <c r="AI201" s="4" t="s">
        <v>66</v>
      </c>
      <c r="AK201" s="5" t="s">
        <v>65</v>
      </c>
      <c r="AL201" s="4" t="s">
        <v>66</v>
      </c>
      <c r="AM201" s="5" t="s">
        <v>65</v>
      </c>
      <c r="AN201" s="4" t="s">
        <v>66</v>
      </c>
      <c r="AO201" s="118"/>
      <c r="AP201" s="5" t="s">
        <v>65</v>
      </c>
      <c r="AQ201" s="4" t="s">
        <v>66</v>
      </c>
      <c r="AR201" s="5" t="s">
        <v>65</v>
      </c>
      <c r="AS201" s="4" t="s">
        <v>66</v>
      </c>
    </row>
    <row r="202" spans="2:45" x14ac:dyDescent="0.35">
      <c r="B202" s="3"/>
      <c r="C202" s="3"/>
      <c r="D202" s="3"/>
      <c r="E202" s="3"/>
      <c r="F202" s="118"/>
      <c r="G202" s="3"/>
      <c r="H202" s="3"/>
      <c r="I202" s="3"/>
      <c r="J202" s="3"/>
      <c r="L202" s="3"/>
      <c r="M202" s="3"/>
      <c r="N202" s="3"/>
      <c r="O202" s="3"/>
      <c r="P202" s="118"/>
      <c r="Q202" s="3"/>
      <c r="R202" s="3"/>
      <c r="S202" s="3"/>
      <c r="T202" s="3"/>
      <c r="V202" s="3"/>
      <c r="W202" s="3"/>
      <c r="X202" s="3"/>
      <c r="Y202" s="3"/>
      <c r="Z202" s="118"/>
      <c r="AA202" s="3"/>
      <c r="AB202" s="3"/>
      <c r="AC202" s="3"/>
      <c r="AD202" s="3"/>
      <c r="AE202" s="118"/>
      <c r="AF202" s="3"/>
      <c r="AG202" s="3"/>
      <c r="AH202" s="3"/>
      <c r="AI202" s="3"/>
      <c r="AK202" s="3"/>
      <c r="AL202" s="3"/>
      <c r="AM202" s="3"/>
      <c r="AN202" s="3"/>
      <c r="AO202" s="118"/>
      <c r="AP202" s="3"/>
      <c r="AQ202" s="3"/>
      <c r="AR202" s="3"/>
      <c r="AS202" s="3"/>
    </row>
    <row r="203" spans="2:45" x14ac:dyDescent="0.35">
      <c r="B203" s="1"/>
      <c r="C203" s="1"/>
      <c r="D203" s="1"/>
      <c r="E203" s="1"/>
      <c r="F203" s="118"/>
      <c r="G203" s="1"/>
      <c r="H203" s="1"/>
      <c r="I203" s="1"/>
      <c r="J203" s="1"/>
      <c r="L203" s="1"/>
      <c r="M203" s="1"/>
      <c r="N203" s="1"/>
      <c r="O203" s="1"/>
      <c r="P203" s="118"/>
      <c r="Q203" s="1"/>
      <c r="R203" s="1"/>
      <c r="S203" s="1"/>
      <c r="T203" s="1"/>
      <c r="V203" s="1"/>
      <c r="W203" s="1"/>
      <c r="X203" s="1"/>
      <c r="Y203" s="1"/>
      <c r="Z203" s="118"/>
      <c r="AA203" s="1"/>
      <c r="AB203" s="1"/>
      <c r="AC203" s="1"/>
      <c r="AD203" s="1"/>
      <c r="AE203" s="118"/>
      <c r="AF203" s="1"/>
      <c r="AG203" s="1"/>
      <c r="AH203" s="1"/>
      <c r="AI203" s="1"/>
      <c r="AK203" s="1"/>
      <c r="AL203" s="1"/>
      <c r="AM203" s="1"/>
      <c r="AN203" s="1"/>
      <c r="AO203" s="118"/>
      <c r="AP203" s="1"/>
      <c r="AQ203" s="1"/>
      <c r="AR203" s="1"/>
      <c r="AS203" s="1"/>
    </row>
    <row r="204" spans="2:45" ht="15" thickBot="1" x14ac:dyDescent="0.4">
      <c r="B204" s="2"/>
      <c r="C204" s="2"/>
      <c r="D204" s="2"/>
      <c r="E204" s="2"/>
      <c r="F204" s="118"/>
      <c r="G204" s="2"/>
      <c r="H204" s="2"/>
      <c r="I204" s="2"/>
      <c r="J204" s="2"/>
      <c r="L204" s="2"/>
      <c r="M204" s="2"/>
      <c r="N204" s="2"/>
      <c r="O204" s="2"/>
      <c r="P204" s="118"/>
      <c r="Q204" s="2"/>
      <c r="R204" s="2"/>
      <c r="S204" s="2"/>
      <c r="T204" s="2"/>
      <c r="V204" s="2"/>
      <c r="W204" s="2"/>
      <c r="X204" s="2"/>
      <c r="Y204" s="2"/>
      <c r="Z204" s="118"/>
      <c r="AA204" s="2"/>
      <c r="AB204" s="2"/>
      <c r="AC204" s="2"/>
      <c r="AD204" s="2"/>
      <c r="AE204" s="118"/>
      <c r="AF204" s="2"/>
      <c r="AG204" s="2"/>
      <c r="AH204" s="2"/>
      <c r="AI204" s="2"/>
      <c r="AK204" s="2"/>
      <c r="AL204" s="2"/>
      <c r="AM204" s="2"/>
      <c r="AN204" s="2"/>
      <c r="AO204" s="118"/>
      <c r="AP204" s="2"/>
      <c r="AQ204" s="2"/>
      <c r="AR204" s="2"/>
      <c r="AS204" s="2"/>
    </row>
    <row r="205" spans="2:45" x14ac:dyDescent="0.35">
      <c r="B205" s="6"/>
      <c r="C205" s="6"/>
      <c r="D205" s="6"/>
      <c r="E205" s="6"/>
      <c r="F205" s="118"/>
      <c r="G205" s="6"/>
      <c r="H205" s="6"/>
      <c r="I205" s="6"/>
      <c r="J205" s="6"/>
      <c r="L205" s="6"/>
      <c r="M205" s="6"/>
      <c r="N205" s="6"/>
      <c r="O205" s="6"/>
      <c r="P205" s="118"/>
      <c r="Q205" s="6"/>
      <c r="R205" s="6"/>
      <c r="S205" s="6"/>
      <c r="T205" s="6"/>
      <c r="V205" s="6"/>
      <c r="W205" s="6"/>
      <c r="X205" s="6"/>
      <c r="Y205" s="6"/>
      <c r="Z205" s="118"/>
      <c r="AA205" s="6"/>
      <c r="AB205" s="6"/>
      <c r="AC205" s="6"/>
      <c r="AD205" s="6"/>
      <c r="AE205" s="118"/>
      <c r="AF205" s="6"/>
      <c r="AG205" s="6"/>
      <c r="AH205" s="6"/>
      <c r="AI205" s="6"/>
      <c r="AK205" s="6"/>
      <c r="AL205" s="6"/>
      <c r="AM205" s="6"/>
      <c r="AN205" s="6"/>
      <c r="AO205" s="118"/>
      <c r="AP205" s="6"/>
      <c r="AQ205" s="6"/>
      <c r="AR205" s="6"/>
      <c r="AS205" s="6"/>
    </row>
    <row r="206" spans="2:45" ht="15" thickBot="1" x14ac:dyDescent="0.4">
      <c r="B206" s="2"/>
      <c r="C206" s="2"/>
      <c r="D206" s="2"/>
      <c r="E206" s="2"/>
      <c r="F206" s="118"/>
      <c r="G206" s="2"/>
      <c r="H206" s="2"/>
      <c r="I206" s="2"/>
      <c r="J206" s="2"/>
      <c r="L206" s="2"/>
      <c r="M206" s="2"/>
      <c r="N206" s="2"/>
      <c r="O206" s="2"/>
      <c r="P206" s="118"/>
      <c r="Q206" s="2"/>
      <c r="R206" s="2"/>
      <c r="S206" s="2"/>
      <c r="T206" s="2"/>
      <c r="V206" s="2"/>
      <c r="W206" s="2"/>
      <c r="X206" s="2"/>
      <c r="Y206" s="2"/>
      <c r="Z206" s="118"/>
      <c r="AA206" s="2"/>
      <c r="AB206" s="2"/>
      <c r="AC206" s="2"/>
      <c r="AD206" s="2"/>
      <c r="AE206" s="118"/>
      <c r="AF206" s="2"/>
      <c r="AG206" s="2"/>
      <c r="AH206" s="2"/>
      <c r="AI206" s="2"/>
      <c r="AK206" s="2"/>
      <c r="AL206" s="2"/>
      <c r="AM206" s="2"/>
      <c r="AN206" s="2"/>
      <c r="AO206" s="118"/>
      <c r="AP206" s="2"/>
      <c r="AQ206" s="2"/>
      <c r="AR206" s="2"/>
      <c r="AS206" s="2"/>
    </row>
    <row r="207" spans="2:45" ht="15" thickBot="1" x14ac:dyDescent="0.4">
      <c r="B207" s="120"/>
      <c r="C207" s="121"/>
      <c r="D207" s="120"/>
      <c r="E207" s="121"/>
      <c r="F207" s="119"/>
      <c r="G207" s="120"/>
      <c r="H207" s="121"/>
      <c r="I207" s="120"/>
      <c r="J207" s="121"/>
      <c r="L207" s="120"/>
      <c r="M207" s="121"/>
      <c r="N207" s="120"/>
      <c r="O207" s="121"/>
      <c r="P207" s="119"/>
      <c r="Q207" s="120"/>
      <c r="R207" s="121"/>
      <c r="S207" s="120"/>
      <c r="T207" s="121"/>
      <c r="V207" s="120"/>
      <c r="W207" s="121"/>
      <c r="X207" s="120"/>
      <c r="Y207" s="121"/>
      <c r="Z207" s="119"/>
      <c r="AA207" s="120"/>
      <c r="AB207" s="121"/>
      <c r="AC207" s="120"/>
      <c r="AD207" s="121"/>
      <c r="AE207" s="119"/>
      <c r="AF207" s="120"/>
      <c r="AG207" s="121"/>
      <c r="AH207" s="120"/>
      <c r="AI207" s="121"/>
      <c r="AK207" s="120"/>
      <c r="AL207" s="121"/>
      <c r="AM207" s="120"/>
      <c r="AN207" s="121"/>
      <c r="AO207" s="119"/>
      <c r="AP207" s="120"/>
      <c r="AQ207" s="121"/>
      <c r="AR207" s="120"/>
      <c r="AS207" s="121"/>
    </row>
    <row r="208" spans="2:45" ht="15" thickBot="1" x14ac:dyDescent="0.4"/>
    <row r="209" spans="2:45" ht="15" thickBot="1" x14ac:dyDescent="0.4">
      <c r="B209" s="112"/>
      <c r="C209" s="113"/>
      <c r="D209" s="112"/>
      <c r="E209" s="113"/>
      <c r="F209" s="114" t="s">
        <v>77</v>
      </c>
      <c r="G209" s="112"/>
      <c r="H209" s="113"/>
      <c r="I209" s="112"/>
      <c r="J209" s="113"/>
      <c r="L209" s="112"/>
      <c r="M209" s="113"/>
      <c r="N209" s="112"/>
      <c r="O209" s="113"/>
      <c r="P209" s="114" t="s">
        <v>77</v>
      </c>
      <c r="Q209" s="112"/>
      <c r="R209" s="113"/>
      <c r="S209" s="112"/>
      <c r="T209" s="113"/>
      <c r="V209" s="112"/>
      <c r="W209" s="113"/>
      <c r="X209" s="112"/>
      <c r="Y209" s="113"/>
      <c r="Z209" s="114" t="s">
        <v>77</v>
      </c>
      <c r="AA209" s="112"/>
      <c r="AB209" s="113"/>
      <c r="AC209" s="112"/>
      <c r="AD209" s="113"/>
      <c r="AE209" s="114" t="s">
        <v>77</v>
      </c>
      <c r="AF209" s="112"/>
      <c r="AG209" s="113"/>
      <c r="AH209" s="112"/>
      <c r="AI209" s="113"/>
      <c r="AK209" s="112"/>
      <c r="AL209" s="113"/>
      <c r="AM209" s="112"/>
      <c r="AN209" s="113"/>
      <c r="AO209" s="114" t="s">
        <v>77</v>
      </c>
      <c r="AP209" s="112"/>
      <c r="AQ209" s="113"/>
      <c r="AR209" s="112"/>
      <c r="AS209" s="113"/>
    </row>
    <row r="210" spans="2:45" ht="15" thickBot="1" x14ac:dyDescent="0.4">
      <c r="B210" s="9"/>
      <c r="C210" s="9"/>
      <c r="D210" s="9"/>
      <c r="E210" s="9"/>
      <c r="F210" s="115"/>
      <c r="G210" s="9"/>
      <c r="H210" s="9"/>
      <c r="I210" s="9"/>
      <c r="J210" s="9"/>
      <c r="L210" s="9"/>
      <c r="M210" s="9"/>
      <c r="N210" s="9"/>
      <c r="O210" s="9"/>
      <c r="P210" s="115"/>
      <c r="Q210" s="9"/>
      <c r="R210" s="9"/>
      <c r="S210" s="9"/>
      <c r="T210" s="9"/>
      <c r="V210" s="9"/>
      <c r="W210" s="9"/>
      <c r="X210" s="9"/>
      <c r="Y210" s="9"/>
      <c r="Z210" s="115"/>
      <c r="AA210" s="9"/>
      <c r="AB210" s="9"/>
      <c r="AC210" s="9"/>
      <c r="AD210" s="9"/>
      <c r="AE210" s="115"/>
      <c r="AF210" s="9"/>
      <c r="AG210" s="9"/>
      <c r="AH210" s="9"/>
      <c r="AI210" s="9"/>
      <c r="AK210" s="9"/>
      <c r="AL210" s="9"/>
      <c r="AM210" s="9"/>
      <c r="AN210" s="9"/>
      <c r="AO210" s="115"/>
      <c r="AP210" s="9"/>
      <c r="AQ210" s="9"/>
      <c r="AR210" s="9"/>
      <c r="AS210" s="9"/>
    </row>
    <row r="211" spans="2:45" x14ac:dyDescent="0.35">
      <c r="B211" s="10"/>
      <c r="C211" s="10"/>
      <c r="D211" s="10"/>
      <c r="E211" s="10"/>
      <c r="F211" s="115"/>
      <c r="G211" s="10"/>
      <c r="H211" s="10"/>
      <c r="I211" s="10"/>
      <c r="J211" s="10"/>
      <c r="L211" s="10"/>
      <c r="M211" s="10"/>
      <c r="N211" s="10"/>
      <c r="O211" s="10"/>
      <c r="P211" s="115"/>
      <c r="Q211" s="10"/>
      <c r="R211" s="10"/>
      <c r="S211" s="10"/>
      <c r="T211" s="10"/>
      <c r="V211" s="10"/>
      <c r="W211" s="10"/>
      <c r="X211" s="10"/>
      <c r="Y211" s="10"/>
      <c r="Z211" s="115"/>
      <c r="AA211" s="10"/>
      <c r="AB211" s="10"/>
      <c r="AC211" s="10"/>
      <c r="AD211" s="10"/>
      <c r="AE211" s="115"/>
      <c r="AF211" s="10"/>
      <c r="AG211" s="10"/>
      <c r="AH211" s="10"/>
      <c r="AI211" s="10"/>
      <c r="AK211" s="10"/>
      <c r="AL211" s="10"/>
      <c r="AM211" s="10"/>
      <c r="AN211" s="10"/>
      <c r="AO211" s="115"/>
      <c r="AP211" s="10"/>
      <c r="AQ211" s="10"/>
      <c r="AR211" s="10"/>
      <c r="AS211" s="10"/>
    </row>
    <row r="212" spans="2:45" x14ac:dyDescent="0.35">
      <c r="B212" s="11"/>
      <c r="C212" s="11"/>
      <c r="D212" s="11"/>
      <c r="E212" s="11"/>
      <c r="F212" s="115"/>
      <c r="G212" s="11"/>
      <c r="H212" s="11"/>
      <c r="I212" s="11"/>
      <c r="J212" s="11"/>
      <c r="L212" s="11"/>
      <c r="M212" s="11"/>
      <c r="N212" s="11"/>
      <c r="O212" s="11"/>
      <c r="P212" s="115"/>
      <c r="Q212" s="11"/>
      <c r="R212" s="11"/>
      <c r="S212" s="11"/>
      <c r="T212" s="11"/>
      <c r="V212" s="11"/>
      <c r="W212" s="11"/>
      <c r="X212" s="11"/>
      <c r="Y212" s="11"/>
      <c r="Z212" s="115"/>
      <c r="AA212" s="11"/>
      <c r="AB212" s="11"/>
      <c r="AC212" s="11"/>
      <c r="AD212" s="11"/>
      <c r="AE212" s="115"/>
      <c r="AF212" s="11"/>
      <c r="AG212" s="11"/>
      <c r="AH212" s="11"/>
      <c r="AI212" s="11"/>
      <c r="AK212" s="11"/>
      <c r="AL212" s="11"/>
      <c r="AM212" s="11"/>
      <c r="AN212" s="11"/>
      <c r="AO212" s="115"/>
      <c r="AP212" s="11"/>
      <c r="AQ212" s="11"/>
      <c r="AR212" s="11"/>
      <c r="AS212" s="11"/>
    </row>
    <row r="213" spans="2:45" ht="15" thickBot="1" x14ac:dyDescent="0.4">
      <c r="B213" s="12"/>
      <c r="C213" s="12"/>
      <c r="D213" s="12"/>
      <c r="E213" s="12"/>
      <c r="F213" s="115"/>
      <c r="G213" s="12"/>
      <c r="H213" s="12"/>
      <c r="I213" s="12"/>
      <c r="J213" s="12"/>
      <c r="L213" s="12"/>
      <c r="M213" s="12"/>
      <c r="N213" s="12"/>
      <c r="O213" s="12"/>
      <c r="P213" s="115"/>
      <c r="Q213" s="12"/>
      <c r="R213" s="12"/>
      <c r="S213" s="12"/>
      <c r="T213" s="12"/>
      <c r="V213" s="12"/>
      <c r="W213" s="12"/>
      <c r="X213" s="12"/>
      <c r="Y213" s="12"/>
      <c r="Z213" s="115"/>
      <c r="AA213" s="12"/>
      <c r="AB213" s="12"/>
      <c r="AC213" s="12"/>
      <c r="AD213" s="12"/>
      <c r="AE213" s="115"/>
      <c r="AF213" s="12"/>
      <c r="AG213" s="12"/>
      <c r="AH213" s="12"/>
      <c r="AI213" s="12"/>
      <c r="AK213" s="12"/>
      <c r="AL213" s="12"/>
      <c r="AM213" s="12"/>
      <c r="AN213" s="12"/>
      <c r="AO213" s="115"/>
      <c r="AP213" s="12"/>
      <c r="AQ213" s="12"/>
      <c r="AR213" s="12"/>
      <c r="AS213" s="12"/>
    </row>
    <row r="214" spans="2:45" x14ac:dyDescent="0.35">
      <c r="B214" s="10"/>
      <c r="C214" s="10"/>
      <c r="D214" s="10"/>
      <c r="E214" s="10"/>
      <c r="F214" s="115"/>
      <c r="G214" s="10"/>
      <c r="H214" s="10"/>
      <c r="I214" s="10"/>
      <c r="J214" s="10"/>
      <c r="L214" s="10"/>
      <c r="M214" s="10"/>
      <c r="N214" s="10"/>
      <c r="O214" s="10"/>
      <c r="P214" s="115"/>
      <c r="Q214" s="10"/>
      <c r="R214" s="10"/>
      <c r="S214" s="10"/>
      <c r="T214" s="10"/>
      <c r="V214" s="10"/>
      <c r="W214" s="10"/>
      <c r="X214" s="10"/>
      <c r="Y214" s="10"/>
      <c r="Z214" s="115"/>
      <c r="AA214" s="10"/>
      <c r="AB214" s="10"/>
      <c r="AC214" s="10"/>
      <c r="AD214" s="10"/>
      <c r="AE214" s="115"/>
      <c r="AF214" s="10"/>
      <c r="AG214" s="10"/>
      <c r="AH214" s="10"/>
      <c r="AI214" s="10"/>
      <c r="AK214" s="10"/>
      <c r="AL214" s="10"/>
      <c r="AM214" s="10"/>
      <c r="AN214" s="10"/>
      <c r="AO214" s="115"/>
      <c r="AP214" s="10"/>
      <c r="AQ214" s="10"/>
      <c r="AR214" s="10"/>
      <c r="AS214" s="10"/>
    </row>
    <row r="215" spans="2:45" ht="15" thickBot="1" x14ac:dyDescent="0.4">
      <c r="B215" s="12"/>
      <c r="C215" s="12"/>
      <c r="D215" s="12"/>
      <c r="E215" s="12"/>
      <c r="F215" s="115"/>
      <c r="G215" s="12"/>
      <c r="H215" s="12"/>
      <c r="I215" s="12"/>
      <c r="J215" s="12"/>
      <c r="L215" s="12"/>
      <c r="M215" s="12"/>
      <c r="N215" s="12"/>
      <c r="O215" s="12"/>
      <c r="P215" s="115"/>
      <c r="Q215" s="12"/>
      <c r="R215" s="12"/>
      <c r="S215" s="12"/>
      <c r="T215" s="12"/>
      <c r="V215" s="12"/>
      <c r="W215" s="12"/>
      <c r="X215" s="12"/>
      <c r="Y215" s="12"/>
      <c r="Z215" s="115"/>
      <c r="AA215" s="12"/>
      <c r="AB215" s="12"/>
      <c r="AC215" s="12"/>
      <c r="AD215" s="12"/>
      <c r="AE215" s="115"/>
      <c r="AF215" s="12"/>
      <c r="AG215" s="12"/>
      <c r="AH215" s="12"/>
      <c r="AI215" s="12"/>
      <c r="AK215" s="12"/>
      <c r="AL215" s="12"/>
      <c r="AM215" s="12"/>
      <c r="AN215" s="12"/>
      <c r="AO215" s="115"/>
      <c r="AP215" s="12"/>
      <c r="AQ215" s="12"/>
      <c r="AR215" s="12"/>
      <c r="AS215" s="12"/>
    </row>
    <row r="216" spans="2:45" ht="15" thickBot="1" x14ac:dyDescent="0.4">
      <c r="B216" s="112"/>
      <c r="C216" s="113"/>
      <c r="D216" s="112"/>
      <c r="E216" s="113"/>
      <c r="F216" s="116"/>
      <c r="G216" s="112"/>
      <c r="H216" s="113"/>
      <c r="I216" s="112"/>
      <c r="J216" s="113"/>
      <c r="L216" s="112"/>
      <c r="M216" s="113"/>
      <c r="N216" s="112"/>
      <c r="O216" s="113"/>
      <c r="P216" s="116"/>
      <c r="Q216" s="112"/>
      <c r="R216" s="113"/>
      <c r="S216" s="112"/>
      <c r="T216" s="113"/>
      <c r="V216" s="112"/>
      <c r="W216" s="113"/>
      <c r="X216" s="112"/>
      <c r="Y216" s="113"/>
      <c r="Z216" s="116"/>
      <c r="AA216" s="112"/>
      <c r="AB216" s="113"/>
      <c r="AC216" s="112"/>
      <c r="AD216" s="113"/>
      <c r="AE216" s="116"/>
      <c r="AF216" s="112"/>
      <c r="AG216" s="113"/>
      <c r="AH216" s="112"/>
      <c r="AI216" s="113"/>
      <c r="AK216" s="112"/>
      <c r="AL216" s="113"/>
      <c r="AM216" s="112"/>
      <c r="AN216" s="113"/>
      <c r="AO216" s="116"/>
      <c r="AP216" s="112"/>
      <c r="AQ216" s="113"/>
      <c r="AR216" s="112"/>
      <c r="AS216" s="113"/>
    </row>
    <row r="218" spans="2:45" ht="15" thickBot="1" x14ac:dyDescent="0.4"/>
    <row r="219" spans="2:45" ht="15" thickBot="1" x14ac:dyDescent="0.4">
      <c r="B219" s="123" t="s">
        <v>99</v>
      </c>
      <c r="C219" s="124"/>
      <c r="D219" s="124"/>
      <c r="E219" s="124"/>
      <c r="F219" s="124"/>
      <c r="G219" s="124"/>
      <c r="H219" s="124"/>
      <c r="I219" s="124"/>
      <c r="J219" s="125"/>
      <c r="L219" s="123" t="s">
        <v>99</v>
      </c>
      <c r="M219" s="124"/>
      <c r="N219" s="124"/>
      <c r="O219" s="124"/>
      <c r="P219" s="124"/>
      <c r="Q219" s="124"/>
      <c r="R219" s="124"/>
      <c r="S219" s="124"/>
      <c r="T219" s="125"/>
      <c r="V219" s="123" t="s">
        <v>99</v>
      </c>
      <c r="W219" s="124"/>
      <c r="X219" s="124"/>
      <c r="Y219" s="124"/>
      <c r="Z219" s="124"/>
      <c r="AA219" s="124"/>
      <c r="AB219" s="124"/>
      <c r="AC219" s="124"/>
      <c r="AD219" s="124"/>
      <c r="AE219" s="124"/>
      <c r="AF219" s="124"/>
      <c r="AG219" s="124"/>
      <c r="AH219" s="124"/>
      <c r="AI219" s="125"/>
      <c r="AK219" s="123" t="s">
        <v>99</v>
      </c>
      <c r="AL219" s="124"/>
      <c r="AM219" s="124"/>
      <c r="AN219" s="124"/>
      <c r="AO219" s="124"/>
      <c r="AP219" s="124"/>
      <c r="AQ219" s="124"/>
      <c r="AR219" s="124"/>
      <c r="AS219" s="125"/>
    </row>
    <row r="220" spans="2:45" ht="15" thickBot="1" x14ac:dyDescent="0.4">
      <c r="B220" s="123" t="s">
        <v>64</v>
      </c>
      <c r="C220" s="124"/>
      <c r="D220" s="124"/>
      <c r="E220" s="124"/>
      <c r="F220" s="124"/>
      <c r="G220" s="124"/>
      <c r="H220" s="124"/>
      <c r="I220" s="124"/>
      <c r="J220" s="125"/>
      <c r="L220" s="123" t="s">
        <v>81</v>
      </c>
      <c r="M220" s="124"/>
      <c r="N220" s="124"/>
      <c r="O220" s="124"/>
      <c r="P220" s="124"/>
      <c r="Q220" s="124"/>
      <c r="R220" s="124"/>
      <c r="S220" s="124"/>
      <c r="T220" s="125"/>
      <c r="V220" s="123" t="s">
        <v>85</v>
      </c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5"/>
      <c r="AK220" s="123" t="s">
        <v>86</v>
      </c>
      <c r="AL220" s="124"/>
      <c r="AM220" s="124"/>
      <c r="AN220" s="124"/>
      <c r="AO220" s="124"/>
      <c r="AP220" s="124"/>
      <c r="AQ220" s="124"/>
      <c r="AR220" s="124"/>
      <c r="AS220" s="125"/>
    </row>
    <row r="221" spans="2:45" ht="15" thickBot="1" x14ac:dyDescent="0.4">
      <c r="B221" s="123" t="s">
        <v>63</v>
      </c>
      <c r="C221" s="124"/>
      <c r="D221" s="124"/>
      <c r="E221" s="125"/>
      <c r="F221" s="7"/>
      <c r="G221" s="123" t="s">
        <v>72</v>
      </c>
      <c r="H221" s="124"/>
      <c r="I221" s="124"/>
      <c r="J221" s="125"/>
      <c r="L221" s="123" t="s">
        <v>63</v>
      </c>
      <c r="M221" s="124"/>
      <c r="N221" s="124"/>
      <c r="O221" s="125"/>
      <c r="P221" s="7"/>
      <c r="Q221" s="123" t="s">
        <v>72</v>
      </c>
      <c r="R221" s="124"/>
      <c r="S221" s="124"/>
      <c r="T221" s="125"/>
      <c r="V221" s="123" t="s">
        <v>63</v>
      </c>
      <c r="W221" s="124"/>
      <c r="X221" s="124"/>
      <c r="Y221" s="125"/>
      <c r="Z221" s="7"/>
      <c r="AA221" s="123" t="s">
        <v>72</v>
      </c>
      <c r="AB221" s="124"/>
      <c r="AC221" s="124"/>
      <c r="AD221" s="125"/>
      <c r="AE221" s="7"/>
      <c r="AF221" s="123" t="s">
        <v>94</v>
      </c>
      <c r="AG221" s="124"/>
      <c r="AH221" s="124"/>
      <c r="AI221" s="125"/>
      <c r="AK221" s="123" t="s">
        <v>63</v>
      </c>
      <c r="AL221" s="124"/>
      <c r="AM221" s="124"/>
      <c r="AN221" s="125"/>
      <c r="AO221" s="7"/>
      <c r="AP221" s="123" t="s">
        <v>72</v>
      </c>
      <c r="AQ221" s="124"/>
      <c r="AR221" s="124"/>
      <c r="AS221" s="125"/>
    </row>
    <row r="222" spans="2:45" ht="15" thickBot="1" x14ac:dyDescent="0.4">
      <c r="B222" s="112"/>
      <c r="C222" s="113"/>
      <c r="D222" s="112"/>
      <c r="E222" s="113"/>
      <c r="F222" s="122" t="s">
        <v>75</v>
      </c>
      <c r="G222" s="112"/>
      <c r="H222" s="113"/>
      <c r="I222" s="112"/>
      <c r="J222" s="113"/>
      <c r="L222" s="112"/>
      <c r="M222" s="113"/>
      <c r="N222" s="112"/>
      <c r="O222" s="113"/>
      <c r="P222" s="122" t="s">
        <v>75</v>
      </c>
      <c r="Q222" s="112"/>
      <c r="R222" s="113"/>
      <c r="S222" s="112"/>
      <c r="T222" s="113"/>
      <c r="V222" s="112"/>
      <c r="W222" s="113"/>
      <c r="X222" s="112"/>
      <c r="Y222" s="113"/>
      <c r="Z222" s="122" t="s">
        <v>75</v>
      </c>
      <c r="AA222" s="112"/>
      <c r="AB222" s="113"/>
      <c r="AC222" s="112"/>
      <c r="AD222" s="113"/>
      <c r="AE222" s="122" t="s">
        <v>75</v>
      </c>
      <c r="AF222" s="112"/>
      <c r="AG222" s="113"/>
      <c r="AH222" s="112"/>
      <c r="AI222" s="113"/>
      <c r="AK222" s="112"/>
      <c r="AL222" s="113"/>
      <c r="AM222" s="112"/>
      <c r="AN222" s="113"/>
      <c r="AO222" s="122" t="s">
        <v>75</v>
      </c>
      <c r="AP222" s="112"/>
      <c r="AQ222" s="113"/>
      <c r="AR222" s="112"/>
      <c r="AS222" s="113"/>
    </row>
    <row r="223" spans="2:45" ht="15" thickBot="1" x14ac:dyDescent="0.4">
      <c r="B223" s="5" t="s">
        <v>65</v>
      </c>
      <c r="C223" s="4" t="s">
        <v>66</v>
      </c>
      <c r="D223" s="5" t="s">
        <v>65</v>
      </c>
      <c r="E223" s="4" t="s">
        <v>66</v>
      </c>
      <c r="F223" s="118"/>
      <c r="G223" s="5" t="s">
        <v>65</v>
      </c>
      <c r="H223" s="4" t="s">
        <v>66</v>
      </c>
      <c r="I223" s="5" t="s">
        <v>65</v>
      </c>
      <c r="J223" s="4" t="s">
        <v>66</v>
      </c>
      <c r="L223" s="5" t="s">
        <v>65</v>
      </c>
      <c r="M223" s="4" t="s">
        <v>66</v>
      </c>
      <c r="N223" s="5" t="s">
        <v>65</v>
      </c>
      <c r="O223" s="4" t="s">
        <v>66</v>
      </c>
      <c r="P223" s="118"/>
      <c r="Q223" s="5" t="s">
        <v>65</v>
      </c>
      <c r="R223" s="4" t="s">
        <v>66</v>
      </c>
      <c r="S223" s="5" t="s">
        <v>65</v>
      </c>
      <c r="T223" s="4" t="s">
        <v>66</v>
      </c>
      <c r="V223" s="5" t="s">
        <v>65</v>
      </c>
      <c r="W223" s="4" t="s">
        <v>66</v>
      </c>
      <c r="X223" s="5" t="s">
        <v>65</v>
      </c>
      <c r="Y223" s="4" t="s">
        <v>66</v>
      </c>
      <c r="Z223" s="118"/>
      <c r="AA223" s="5" t="s">
        <v>65</v>
      </c>
      <c r="AB223" s="4" t="s">
        <v>66</v>
      </c>
      <c r="AC223" s="5" t="s">
        <v>65</v>
      </c>
      <c r="AD223" s="4" t="s">
        <v>66</v>
      </c>
      <c r="AE223" s="118"/>
      <c r="AF223" s="5" t="s">
        <v>65</v>
      </c>
      <c r="AG223" s="4" t="s">
        <v>66</v>
      </c>
      <c r="AH223" s="5" t="s">
        <v>65</v>
      </c>
      <c r="AI223" s="4" t="s">
        <v>66</v>
      </c>
      <c r="AK223" s="5" t="s">
        <v>65</v>
      </c>
      <c r="AL223" s="4" t="s">
        <v>66</v>
      </c>
      <c r="AM223" s="5" t="s">
        <v>65</v>
      </c>
      <c r="AN223" s="4" t="s">
        <v>66</v>
      </c>
      <c r="AO223" s="118"/>
      <c r="AP223" s="5" t="s">
        <v>65</v>
      </c>
      <c r="AQ223" s="4" t="s">
        <v>66</v>
      </c>
      <c r="AR223" s="5" t="s">
        <v>65</v>
      </c>
      <c r="AS223" s="4" t="s">
        <v>66</v>
      </c>
    </row>
    <row r="224" spans="2:45" x14ac:dyDescent="0.35">
      <c r="B224" s="3"/>
      <c r="C224" s="3"/>
      <c r="D224" s="3"/>
      <c r="E224" s="3"/>
      <c r="F224" s="118"/>
      <c r="G224" s="3"/>
      <c r="H224" s="3"/>
      <c r="I224" s="3"/>
      <c r="J224" s="3"/>
      <c r="L224" s="3"/>
      <c r="M224" s="3"/>
      <c r="N224" s="3"/>
      <c r="O224" s="3"/>
      <c r="P224" s="118"/>
      <c r="Q224" s="3"/>
      <c r="R224" s="3"/>
      <c r="S224" s="3"/>
      <c r="T224" s="3"/>
      <c r="V224" s="3"/>
      <c r="W224" s="3"/>
      <c r="X224" s="3"/>
      <c r="Y224" s="3"/>
      <c r="Z224" s="118"/>
      <c r="AA224" s="3"/>
      <c r="AB224" s="3"/>
      <c r="AC224" s="3"/>
      <c r="AD224" s="3"/>
      <c r="AE224" s="118"/>
      <c r="AF224" s="3"/>
      <c r="AG224" s="3"/>
      <c r="AH224" s="3"/>
      <c r="AI224" s="3"/>
      <c r="AK224" s="3"/>
      <c r="AL224" s="3"/>
      <c r="AM224" s="3"/>
      <c r="AN224" s="3"/>
      <c r="AO224" s="118"/>
      <c r="AP224" s="3"/>
      <c r="AQ224" s="3"/>
      <c r="AR224" s="3"/>
      <c r="AS224" s="3"/>
    </row>
    <row r="225" spans="2:45" x14ac:dyDescent="0.35">
      <c r="B225" s="1"/>
      <c r="C225" s="1"/>
      <c r="D225" s="1"/>
      <c r="E225" s="1"/>
      <c r="F225" s="118"/>
      <c r="G225" s="1"/>
      <c r="H225" s="1"/>
      <c r="I225" s="1"/>
      <c r="J225" s="1"/>
      <c r="L225" s="1"/>
      <c r="M225" s="1"/>
      <c r="N225" s="1"/>
      <c r="O225" s="1"/>
      <c r="P225" s="118"/>
      <c r="Q225" s="1"/>
      <c r="R225" s="1"/>
      <c r="S225" s="1"/>
      <c r="T225" s="1"/>
      <c r="V225" s="1"/>
      <c r="W225" s="1"/>
      <c r="X225" s="1"/>
      <c r="Y225" s="1"/>
      <c r="Z225" s="118"/>
      <c r="AA225" s="1"/>
      <c r="AB225" s="1"/>
      <c r="AC225" s="1"/>
      <c r="AD225" s="1"/>
      <c r="AE225" s="118"/>
      <c r="AF225" s="1"/>
      <c r="AG225" s="1"/>
      <c r="AH225" s="1"/>
      <c r="AI225" s="1"/>
      <c r="AK225" s="1"/>
      <c r="AL225" s="1"/>
      <c r="AM225" s="1"/>
      <c r="AN225" s="1"/>
      <c r="AO225" s="118"/>
      <c r="AP225" s="1"/>
      <c r="AQ225" s="1"/>
      <c r="AR225" s="1"/>
      <c r="AS225" s="1"/>
    </row>
    <row r="226" spans="2:45" ht="15" thickBot="1" x14ac:dyDescent="0.4">
      <c r="B226" s="2"/>
      <c r="C226" s="2"/>
      <c r="D226" s="2"/>
      <c r="E226" s="2"/>
      <c r="F226" s="118"/>
      <c r="G226" s="2"/>
      <c r="H226" s="2"/>
      <c r="I226" s="2"/>
      <c r="J226" s="2"/>
      <c r="L226" s="2"/>
      <c r="M226" s="2"/>
      <c r="N226" s="2"/>
      <c r="O226" s="2"/>
      <c r="P226" s="118"/>
      <c r="Q226" s="2"/>
      <c r="R226" s="2"/>
      <c r="S226" s="2"/>
      <c r="T226" s="2"/>
      <c r="V226" s="2"/>
      <c r="W226" s="2"/>
      <c r="X226" s="2"/>
      <c r="Y226" s="2"/>
      <c r="Z226" s="118"/>
      <c r="AA226" s="2"/>
      <c r="AB226" s="2"/>
      <c r="AC226" s="2"/>
      <c r="AD226" s="2"/>
      <c r="AE226" s="118"/>
      <c r="AF226" s="2"/>
      <c r="AG226" s="2"/>
      <c r="AH226" s="2"/>
      <c r="AI226" s="2"/>
      <c r="AK226" s="2"/>
      <c r="AL226" s="2"/>
      <c r="AM226" s="2"/>
      <c r="AN226" s="2"/>
      <c r="AO226" s="118"/>
      <c r="AP226" s="2"/>
      <c r="AQ226" s="2"/>
      <c r="AR226" s="2"/>
      <c r="AS226" s="2"/>
    </row>
    <row r="227" spans="2:45" x14ac:dyDescent="0.35">
      <c r="B227" s="6"/>
      <c r="C227" s="6"/>
      <c r="D227" s="6"/>
      <c r="E227" s="6"/>
      <c r="F227" s="118"/>
      <c r="G227" s="6"/>
      <c r="H227" s="6"/>
      <c r="I227" s="6"/>
      <c r="J227" s="6"/>
      <c r="L227" s="6"/>
      <c r="M227" s="6"/>
      <c r="N227" s="6"/>
      <c r="O227" s="6"/>
      <c r="P227" s="118"/>
      <c r="Q227" s="6"/>
      <c r="R227" s="6"/>
      <c r="S227" s="6"/>
      <c r="T227" s="6"/>
      <c r="V227" s="6"/>
      <c r="W227" s="6"/>
      <c r="X227" s="6"/>
      <c r="Y227" s="6"/>
      <c r="Z227" s="118"/>
      <c r="AA227" s="6"/>
      <c r="AB227" s="6"/>
      <c r="AC227" s="6"/>
      <c r="AD227" s="6"/>
      <c r="AE227" s="118"/>
      <c r="AF227" s="6"/>
      <c r="AG227" s="6"/>
      <c r="AH227" s="6"/>
      <c r="AI227" s="6"/>
      <c r="AK227" s="6"/>
      <c r="AL227" s="6"/>
      <c r="AM227" s="6"/>
      <c r="AN227" s="6"/>
      <c r="AO227" s="118"/>
      <c r="AP227" s="6"/>
      <c r="AQ227" s="6"/>
      <c r="AR227" s="6"/>
      <c r="AS227" s="6"/>
    </row>
    <row r="228" spans="2:45" ht="15" thickBot="1" x14ac:dyDescent="0.4">
      <c r="B228" s="2"/>
      <c r="C228" s="2"/>
      <c r="D228" s="2"/>
      <c r="E228" s="2"/>
      <c r="F228" s="118"/>
      <c r="G228" s="2"/>
      <c r="H228" s="2"/>
      <c r="I228" s="2"/>
      <c r="J228" s="2"/>
      <c r="L228" s="2"/>
      <c r="M228" s="2"/>
      <c r="N228" s="2"/>
      <c r="O228" s="2"/>
      <c r="P228" s="118"/>
      <c r="Q228" s="2"/>
      <c r="R228" s="2"/>
      <c r="S228" s="2"/>
      <c r="T228" s="2"/>
      <c r="V228" s="2"/>
      <c r="W228" s="2"/>
      <c r="X228" s="2"/>
      <c r="Y228" s="2"/>
      <c r="Z228" s="118"/>
      <c r="AA228" s="2"/>
      <c r="AB228" s="2"/>
      <c r="AC228" s="2"/>
      <c r="AD228" s="2"/>
      <c r="AE228" s="118"/>
      <c r="AF228" s="2"/>
      <c r="AG228" s="2"/>
      <c r="AH228" s="2"/>
      <c r="AI228" s="2"/>
      <c r="AK228" s="2"/>
      <c r="AL228" s="2"/>
      <c r="AM228" s="2"/>
      <c r="AN228" s="2"/>
      <c r="AO228" s="118"/>
      <c r="AP228" s="2"/>
      <c r="AQ228" s="2"/>
      <c r="AR228" s="2"/>
      <c r="AS228" s="2"/>
    </row>
    <row r="229" spans="2:45" ht="15" thickBot="1" x14ac:dyDescent="0.4">
      <c r="B229" s="120"/>
      <c r="C229" s="121"/>
      <c r="D229" s="120"/>
      <c r="E229" s="121"/>
      <c r="F229" s="119"/>
      <c r="G229" s="120"/>
      <c r="H229" s="121"/>
      <c r="I229" s="120"/>
      <c r="J229" s="121"/>
      <c r="L229" s="120"/>
      <c r="M229" s="121"/>
      <c r="N229" s="120"/>
      <c r="O229" s="121"/>
      <c r="P229" s="119"/>
      <c r="Q229" s="120"/>
      <c r="R229" s="121"/>
      <c r="S229" s="120"/>
      <c r="T229" s="121"/>
      <c r="V229" s="120"/>
      <c r="W229" s="121"/>
      <c r="X229" s="120"/>
      <c r="Y229" s="121"/>
      <c r="Z229" s="119"/>
      <c r="AA229" s="120"/>
      <c r="AB229" s="121"/>
      <c r="AC229" s="120"/>
      <c r="AD229" s="121"/>
      <c r="AE229" s="119"/>
      <c r="AF229" s="120"/>
      <c r="AG229" s="121"/>
      <c r="AH229" s="120"/>
      <c r="AI229" s="121"/>
      <c r="AK229" s="120"/>
      <c r="AL229" s="121"/>
      <c r="AM229" s="120"/>
      <c r="AN229" s="121"/>
      <c r="AO229" s="119"/>
      <c r="AP229" s="120"/>
      <c r="AQ229" s="121"/>
      <c r="AR229" s="120"/>
      <c r="AS229" s="121"/>
    </row>
    <row r="230" spans="2:45" ht="15" thickBot="1" x14ac:dyDescent="0.4"/>
    <row r="231" spans="2:45" ht="15" thickBot="1" x14ac:dyDescent="0.4">
      <c r="B231" s="112"/>
      <c r="C231" s="113"/>
      <c r="D231" s="112"/>
      <c r="E231" s="113"/>
      <c r="F231" s="117" t="s">
        <v>76</v>
      </c>
      <c r="G231" s="112"/>
      <c r="H231" s="113"/>
      <c r="I231" s="112"/>
      <c r="J231" s="113"/>
      <c r="L231" s="112"/>
      <c r="M231" s="113"/>
      <c r="N231" s="112"/>
      <c r="O231" s="113"/>
      <c r="P231" s="117" t="s">
        <v>76</v>
      </c>
      <c r="Q231" s="112"/>
      <c r="R231" s="113"/>
      <c r="S231" s="112"/>
      <c r="T231" s="113"/>
      <c r="V231" s="112"/>
      <c r="W231" s="113"/>
      <c r="X231" s="112"/>
      <c r="Y231" s="113"/>
      <c r="Z231" s="117" t="s">
        <v>76</v>
      </c>
      <c r="AA231" s="112"/>
      <c r="AB231" s="113"/>
      <c r="AC231" s="112"/>
      <c r="AD231" s="113"/>
      <c r="AE231" s="117" t="s">
        <v>76</v>
      </c>
      <c r="AF231" s="112"/>
      <c r="AG231" s="113"/>
      <c r="AH231" s="112"/>
      <c r="AI231" s="113"/>
      <c r="AK231" s="112"/>
      <c r="AL231" s="113"/>
      <c r="AM231" s="112"/>
      <c r="AN231" s="113"/>
      <c r="AO231" s="117" t="s">
        <v>76</v>
      </c>
      <c r="AP231" s="112"/>
      <c r="AQ231" s="113"/>
      <c r="AR231" s="112"/>
      <c r="AS231" s="113"/>
    </row>
    <row r="232" spans="2:45" ht="15" thickBot="1" x14ac:dyDescent="0.4">
      <c r="B232" s="5" t="s">
        <v>65</v>
      </c>
      <c r="C232" s="4" t="s">
        <v>66</v>
      </c>
      <c r="D232" s="5" t="s">
        <v>65</v>
      </c>
      <c r="E232" s="4" t="s">
        <v>66</v>
      </c>
      <c r="F232" s="118"/>
      <c r="G232" s="5" t="s">
        <v>65</v>
      </c>
      <c r="H232" s="4" t="s">
        <v>66</v>
      </c>
      <c r="I232" s="5" t="s">
        <v>65</v>
      </c>
      <c r="J232" s="4" t="s">
        <v>66</v>
      </c>
      <c r="L232" s="5" t="s">
        <v>65</v>
      </c>
      <c r="M232" s="4" t="s">
        <v>66</v>
      </c>
      <c r="N232" s="5" t="s">
        <v>65</v>
      </c>
      <c r="O232" s="4" t="s">
        <v>66</v>
      </c>
      <c r="P232" s="118"/>
      <c r="Q232" s="5" t="s">
        <v>65</v>
      </c>
      <c r="R232" s="4" t="s">
        <v>66</v>
      </c>
      <c r="S232" s="5" t="s">
        <v>65</v>
      </c>
      <c r="T232" s="4" t="s">
        <v>66</v>
      </c>
      <c r="V232" s="5" t="s">
        <v>65</v>
      </c>
      <c r="W232" s="4" t="s">
        <v>66</v>
      </c>
      <c r="X232" s="5" t="s">
        <v>65</v>
      </c>
      <c r="Y232" s="4" t="s">
        <v>66</v>
      </c>
      <c r="Z232" s="118"/>
      <c r="AA232" s="5" t="s">
        <v>65</v>
      </c>
      <c r="AB232" s="4" t="s">
        <v>66</v>
      </c>
      <c r="AC232" s="5" t="s">
        <v>65</v>
      </c>
      <c r="AD232" s="4" t="s">
        <v>66</v>
      </c>
      <c r="AE232" s="118"/>
      <c r="AF232" s="5" t="s">
        <v>65</v>
      </c>
      <c r="AG232" s="4" t="s">
        <v>66</v>
      </c>
      <c r="AH232" s="5" t="s">
        <v>65</v>
      </c>
      <c r="AI232" s="4" t="s">
        <v>66</v>
      </c>
      <c r="AK232" s="5" t="s">
        <v>65</v>
      </c>
      <c r="AL232" s="4" t="s">
        <v>66</v>
      </c>
      <c r="AM232" s="5" t="s">
        <v>65</v>
      </c>
      <c r="AN232" s="4" t="s">
        <v>66</v>
      </c>
      <c r="AO232" s="118"/>
      <c r="AP232" s="5" t="s">
        <v>65</v>
      </c>
      <c r="AQ232" s="4" t="s">
        <v>66</v>
      </c>
      <c r="AR232" s="5" t="s">
        <v>65</v>
      </c>
      <c r="AS232" s="4" t="s">
        <v>66</v>
      </c>
    </row>
    <row r="233" spans="2:45" x14ac:dyDescent="0.35">
      <c r="B233" s="3"/>
      <c r="C233" s="3"/>
      <c r="D233" s="3"/>
      <c r="E233" s="3"/>
      <c r="F233" s="118"/>
      <c r="G233" s="3"/>
      <c r="H233" s="3"/>
      <c r="I233" s="3"/>
      <c r="J233" s="3"/>
      <c r="L233" s="3"/>
      <c r="M233" s="3"/>
      <c r="N233" s="3"/>
      <c r="O233" s="3"/>
      <c r="P233" s="118"/>
      <c r="Q233" s="3"/>
      <c r="R233" s="3"/>
      <c r="S233" s="3"/>
      <c r="T233" s="3"/>
      <c r="V233" s="3"/>
      <c r="W233" s="3"/>
      <c r="X233" s="3"/>
      <c r="Y233" s="3"/>
      <c r="Z233" s="118"/>
      <c r="AA233" s="3"/>
      <c r="AB233" s="3"/>
      <c r="AC233" s="3"/>
      <c r="AD233" s="3"/>
      <c r="AE233" s="118"/>
      <c r="AF233" s="3"/>
      <c r="AG233" s="3"/>
      <c r="AH233" s="3"/>
      <c r="AI233" s="3"/>
      <c r="AK233" s="3"/>
      <c r="AL233" s="3"/>
      <c r="AM233" s="3"/>
      <c r="AN233" s="3"/>
      <c r="AO233" s="118"/>
      <c r="AP233" s="3"/>
      <c r="AQ233" s="3"/>
      <c r="AR233" s="3"/>
      <c r="AS233" s="3"/>
    </row>
    <row r="234" spans="2:45" x14ac:dyDescent="0.35">
      <c r="B234" s="1"/>
      <c r="C234" s="1"/>
      <c r="D234" s="1"/>
      <c r="E234" s="1"/>
      <c r="F234" s="118"/>
      <c r="G234" s="1"/>
      <c r="H234" s="1"/>
      <c r="I234" s="1"/>
      <c r="J234" s="1"/>
      <c r="L234" s="1"/>
      <c r="M234" s="1"/>
      <c r="N234" s="1"/>
      <c r="O234" s="1"/>
      <c r="P234" s="118"/>
      <c r="Q234" s="1"/>
      <c r="R234" s="1"/>
      <c r="S234" s="1"/>
      <c r="T234" s="1"/>
      <c r="V234" s="1"/>
      <c r="W234" s="1"/>
      <c r="X234" s="1"/>
      <c r="Y234" s="1"/>
      <c r="Z234" s="118"/>
      <c r="AA234" s="1"/>
      <c r="AB234" s="1"/>
      <c r="AC234" s="1"/>
      <c r="AD234" s="1"/>
      <c r="AE234" s="118"/>
      <c r="AF234" s="1"/>
      <c r="AG234" s="1"/>
      <c r="AH234" s="1"/>
      <c r="AI234" s="1"/>
      <c r="AK234" s="1"/>
      <c r="AL234" s="1"/>
      <c r="AM234" s="1"/>
      <c r="AN234" s="1"/>
      <c r="AO234" s="118"/>
      <c r="AP234" s="1"/>
      <c r="AQ234" s="1"/>
      <c r="AR234" s="1"/>
      <c r="AS234" s="1"/>
    </row>
    <row r="235" spans="2:45" ht="15" thickBot="1" x14ac:dyDescent="0.4">
      <c r="B235" s="2"/>
      <c r="C235" s="2"/>
      <c r="D235" s="2"/>
      <c r="E235" s="2"/>
      <c r="F235" s="118"/>
      <c r="G235" s="2"/>
      <c r="H235" s="2"/>
      <c r="I235" s="2"/>
      <c r="J235" s="2"/>
      <c r="L235" s="2"/>
      <c r="M235" s="2"/>
      <c r="N235" s="2"/>
      <c r="O235" s="2"/>
      <c r="P235" s="118"/>
      <c r="Q235" s="2"/>
      <c r="R235" s="2"/>
      <c r="S235" s="2"/>
      <c r="T235" s="2"/>
      <c r="V235" s="2"/>
      <c r="W235" s="2"/>
      <c r="X235" s="2"/>
      <c r="Y235" s="2"/>
      <c r="Z235" s="118"/>
      <c r="AA235" s="2"/>
      <c r="AB235" s="2"/>
      <c r="AC235" s="2"/>
      <c r="AD235" s="2"/>
      <c r="AE235" s="118"/>
      <c r="AF235" s="2"/>
      <c r="AG235" s="2"/>
      <c r="AH235" s="2"/>
      <c r="AI235" s="2"/>
      <c r="AK235" s="2"/>
      <c r="AL235" s="2"/>
      <c r="AM235" s="2"/>
      <c r="AN235" s="2"/>
      <c r="AO235" s="118"/>
      <c r="AP235" s="2"/>
      <c r="AQ235" s="2"/>
      <c r="AR235" s="2"/>
      <c r="AS235" s="2"/>
    </row>
    <row r="236" spans="2:45" x14ac:dyDescent="0.35">
      <c r="B236" s="6"/>
      <c r="C236" s="6"/>
      <c r="D236" s="6"/>
      <c r="E236" s="6"/>
      <c r="F236" s="118"/>
      <c r="G236" s="6"/>
      <c r="H236" s="6"/>
      <c r="I236" s="6"/>
      <c r="J236" s="6"/>
      <c r="L236" s="6"/>
      <c r="M236" s="6"/>
      <c r="N236" s="6"/>
      <c r="O236" s="6"/>
      <c r="P236" s="118"/>
      <c r="Q236" s="6"/>
      <c r="R236" s="6"/>
      <c r="S236" s="6"/>
      <c r="T236" s="6"/>
      <c r="V236" s="6"/>
      <c r="W236" s="6"/>
      <c r="X236" s="6"/>
      <c r="Y236" s="6"/>
      <c r="Z236" s="118"/>
      <c r="AA236" s="6"/>
      <c r="AB236" s="6"/>
      <c r="AC236" s="6"/>
      <c r="AD236" s="6"/>
      <c r="AE236" s="118"/>
      <c r="AF236" s="6"/>
      <c r="AG236" s="6"/>
      <c r="AH236" s="6"/>
      <c r="AI236" s="6"/>
      <c r="AK236" s="6"/>
      <c r="AL236" s="6"/>
      <c r="AM236" s="6"/>
      <c r="AN236" s="6"/>
      <c r="AO236" s="118"/>
      <c r="AP236" s="6"/>
      <c r="AQ236" s="6"/>
      <c r="AR236" s="6"/>
      <c r="AS236" s="6"/>
    </row>
    <row r="237" spans="2:45" ht="15" thickBot="1" x14ac:dyDescent="0.4">
      <c r="B237" s="2"/>
      <c r="C237" s="2"/>
      <c r="D237" s="2"/>
      <c r="E237" s="2"/>
      <c r="F237" s="118"/>
      <c r="G237" s="2"/>
      <c r="H237" s="2"/>
      <c r="I237" s="2"/>
      <c r="J237" s="2"/>
      <c r="L237" s="2"/>
      <c r="M237" s="2"/>
      <c r="N237" s="2"/>
      <c r="O237" s="2"/>
      <c r="P237" s="118"/>
      <c r="Q237" s="2"/>
      <c r="R237" s="2"/>
      <c r="S237" s="2"/>
      <c r="T237" s="2"/>
      <c r="V237" s="2"/>
      <c r="W237" s="2"/>
      <c r="X237" s="2"/>
      <c r="Y237" s="2"/>
      <c r="Z237" s="118"/>
      <c r="AA237" s="2"/>
      <c r="AB237" s="2"/>
      <c r="AC237" s="2"/>
      <c r="AD237" s="2"/>
      <c r="AE237" s="118"/>
      <c r="AF237" s="2"/>
      <c r="AG237" s="2"/>
      <c r="AH237" s="2"/>
      <c r="AI237" s="2"/>
      <c r="AK237" s="2"/>
      <c r="AL237" s="2"/>
      <c r="AM237" s="2"/>
      <c r="AN237" s="2"/>
      <c r="AO237" s="118"/>
      <c r="AP237" s="2"/>
      <c r="AQ237" s="2"/>
      <c r="AR237" s="2"/>
      <c r="AS237" s="2"/>
    </row>
    <row r="238" spans="2:45" ht="15" thickBot="1" x14ac:dyDescent="0.4">
      <c r="B238" s="120"/>
      <c r="C238" s="121"/>
      <c r="D238" s="120"/>
      <c r="E238" s="121"/>
      <c r="F238" s="119"/>
      <c r="G238" s="120"/>
      <c r="H238" s="121"/>
      <c r="I238" s="120"/>
      <c r="J238" s="121"/>
      <c r="L238" s="120"/>
      <c r="M238" s="121"/>
      <c r="N238" s="120"/>
      <c r="O238" s="121"/>
      <c r="P238" s="119"/>
      <c r="Q238" s="120"/>
      <c r="R238" s="121"/>
      <c r="S238" s="120"/>
      <c r="T238" s="121"/>
      <c r="V238" s="120"/>
      <c r="W238" s="121"/>
      <c r="X238" s="120"/>
      <c r="Y238" s="121"/>
      <c r="Z238" s="119"/>
      <c r="AA238" s="120"/>
      <c r="AB238" s="121"/>
      <c r="AC238" s="120"/>
      <c r="AD238" s="121"/>
      <c r="AE238" s="119"/>
      <c r="AF238" s="120"/>
      <c r="AG238" s="121"/>
      <c r="AH238" s="120"/>
      <c r="AI238" s="121"/>
      <c r="AK238" s="120"/>
      <c r="AL238" s="121"/>
      <c r="AM238" s="120"/>
      <c r="AN238" s="121"/>
      <c r="AO238" s="119"/>
      <c r="AP238" s="120"/>
      <c r="AQ238" s="121"/>
      <c r="AR238" s="120"/>
      <c r="AS238" s="121"/>
    </row>
    <row r="239" spans="2:45" ht="15" thickBot="1" x14ac:dyDescent="0.4"/>
    <row r="240" spans="2:45" ht="15" thickBot="1" x14ac:dyDescent="0.4">
      <c r="B240" s="112"/>
      <c r="C240" s="113"/>
      <c r="D240" s="112"/>
      <c r="E240" s="113"/>
      <c r="F240" s="114" t="s">
        <v>77</v>
      </c>
      <c r="G240" s="112"/>
      <c r="H240" s="113"/>
      <c r="I240" s="112"/>
      <c r="J240" s="113"/>
      <c r="L240" s="112"/>
      <c r="M240" s="113"/>
      <c r="N240" s="112"/>
      <c r="O240" s="113"/>
      <c r="P240" s="114" t="s">
        <v>77</v>
      </c>
      <c r="Q240" s="112"/>
      <c r="R240" s="113"/>
      <c r="S240" s="112"/>
      <c r="T240" s="113"/>
      <c r="V240" s="112"/>
      <c r="W240" s="113"/>
      <c r="X240" s="112"/>
      <c r="Y240" s="113"/>
      <c r="Z240" s="114" t="s">
        <v>77</v>
      </c>
      <c r="AA240" s="112"/>
      <c r="AB240" s="113"/>
      <c r="AC240" s="112"/>
      <c r="AD240" s="113"/>
      <c r="AE240" s="114" t="s">
        <v>77</v>
      </c>
      <c r="AF240" s="112"/>
      <c r="AG240" s="113"/>
      <c r="AH240" s="112"/>
      <c r="AI240" s="113"/>
      <c r="AK240" s="112"/>
      <c r="AL240" s="113"/>
      <c r="AM240" s="112"/>
      <c r="AN240" s="113"/>
      <c r="AO240" s="114" t="s">
        <v>77</v>
      </c>
      <c r="AP240" s="112"/>
      <c r="AQ240" s="113"/>
      <c r="AR240" s="112"/>
      <c r="AS240" s="113"/>
    </row>
    <row r="241" spans="2:45" ht="15" thickBot="1" x14ac:dyDescent="0.4">
      <c r="B241" s="9"/>
      <c r="C241" s="9"/>
      <c r="D241" s="9"/>
      <c r="E241" s="9"/>
      <c r="F241" s="115"/>
      <c r="G241" s="9"/>
      <c r="H241" s="9"/>
      <c r="I241" s="9"/>
      <c r="J241" s="9"/>
      <c r="L241" s="9"/>
      <c r="M241" s="9"/>
      <c r="N241" s="9"/>
      <c r="O241" s="9"/>
      <c r="P241" s="115"/>
      <c r="Q241" s="9"/>
      <c r="R241" s="9"/>
      <c r="S241" s="9"/>
      <c r="T241" s="9"/>
      <c r="V241" s="9"/>
      <c r="W241" s="9"/>
      <c r="X241" s="9"/>
      <c r="Y241" s="9"/>
      <c r="Z241" s="115"/>
      <c r="AA241" s="9"/>
      <c r="AB241" s="9"/>
      <c r="AC241" s="9"/>
      <c r="AD241" s="9"/>
      <c r="AE241" s="115"/>
      <c r="AF241" s="9"/>
      <c r="AG241" s="9"/>
      <c r="AH241" s="9"/>
      <c r="AI241" s="9"/>
      <c r="AK241" s="9"/>
      <c r="AL241" s="9"/>
      <c r="AM241" s="9"/>
      <c r="AN241" s="9"/>
      <c r="AO241" s="115"/>
      <c r="AP241" s="9"/>
      <c r="AQ241" s="9"/>
      <c r="AR241" s="9"/>
      <c r="AS241" s="9"/>
    </row>
    <row r="242" spans="2:45" x14ac:dyDescent="0.35">
      <c r="B242" s="10"/>
      <c r="C242" s="10"/>
      <c r="D242" s="10"/>
      <c r="E242" s="10"/>
      <c r="F242" s="115"/>
      <c r="G242" s="10"/>
      <c r="H242" s="10"/>
      <c r="I242" s="10"/>
      <c r="J242" s="10"/>
      <c r="L242" s="10"/>
      <c r="M242" s="10"/>
      <c r="N242" s="10"/>
      <c r="O242" s="10"/>
      <c r="P242" s="115"/>
      <c r="Q242" s="10"/>
      <c r="R242" s="10"/>
      <c r="S242" s="10"/>
      <c r="T242" s="10"/>
      <c r="V242" s="10"/>
      <c r="W242" s="10"/>
      <c r="X242" s="10"/>
      <c r="Y242" s="10"/>
      <c r="Z242" s="115"/>
      <c r="AA242" s="10"/>
      <c r="AB242" s="10"/>
      <c r="AC242" s="10"/>
      <c r="AD242" s="10"/>
      <c r="AE242" s="115"/>
      <c r="AF242" s="10"/>
      <c r="AG242" s="10"/>
      <c r="AH242" s="10"/>
      <c r="AI242" s="10"/>
      <c r="AK242" s="10"/>
      <c r="AL242" s="10"/>
      <c r="AM242" s="10"/>
      <c r="AN242" s="10"/>
      <c r="AO242" s="115"/>
      <c r="AP242" s="10"/>
      <c r="AQ242" s="10"/>
      <c r="AR242" s="10"/>
      <c r="AS242" s="10"/>
    </row>
    <row r="243" spans="2:45" x14ac:dyDescent="0.35">
      <c r="B243" s="11"/>
      <c r="C243" s="11"/>
      <c r="D243" s="11"/>
      <c r="E243" s="11"/>
      <c r="F243" s="115"/>
      <c r="G243" s="11"/>
      <c r="H243" s="11"/>
      <c r="I243" s="11"/>
      <c r="J243" s="11"/>
      <c r="L243" s="11"/>
      <c r="M243" s="11"/>
      <c r="N243" s="11"/>
      <c r="O243" s="11"/>
      <c r="P243" s="115"/>
      <c r="Q243" s="11"/>
      <c r="R243" s="11"/>
      <c r="S243" s="11"/>
      <c r="T243" s="11"/>
      <c r="V243" s="11"/>
      <c r="W243" s="11"/>
      <c r="X243" s="11"/>
      <c r="Y243" s="11"/>
      <c r="Z243" s="115"/>
      <c r="AA243" s="11"/>
      <c r="AB243" s="11"/>
      <c r="AC243" s="11"/>
      <c r="AD243" s="11"/>
      <c r="AE243" s="115"/>
      <c r="AF243" s="11"/>
      <c r="AG243" s="11"/>
      <c r="AH243" s="11"/>
      <c r="AI243" s="11"/>
      <c r="AK243" s="11"/>
      <c r="AL243" s="11"/>
      <c r="AM243" s="11"/>
      <c r="AN243" s="11"/>
      <c r="AO243" s="115"/>
      <c r="AP243" s="11"/>
      <c r="AQ243" s="11"/>
      <c r="AR243" s="11"/>
      <c r="AS243" s="11"/>
    </row>
    <row r="244" spans="2:45" ht="15" thickBot="1" x14ac:dyDescent="0.4">
      <c r="B244" s="12"/>
      <c r="C244" s="12"/>
      <c r="D244" s="12"/>
      <c r="E244" s="12"/>
      <c r="F244" s="115"/>
      <c r="G244" s="12"/>
      <c r="H244" s="12"/>
      <c r="I244" s="12"/>
      <c r="J244" s="12"/>
      <c r="L244" s="12"/>
      <c r="M244" s="12"/>
      <c r="N244" s="12"/>
      <c r="O244" s="12"/>
      <c r="P244" s="115"/>
      <c r="Q244" s="12"/>
      <c r="R244" s="12"/>
      <c r="S244" s="12"/>
      <c r="T244" s="12"/>
      <c r="V244" s="12"/>
      <c r="W244" s="12"/>
      <c r="X244" s="12"/>
      <c r="Y244" s="12"/>
      <c r="Z244" s="115"/>
      <c r="AA244" s="12"/>
      <c r="AB244" s="12"/>
      <c r="AC244" s="12"/>
      <c r="AD244" s="12"/>
      <c r="AE244" s="115"/>
      <c r="AF244" s="12"/>
      <c r="AG244" s="12"/>
      <c r="AH244" s="12"/>
      <c r="AI244" s="12"/>
      <c r="AK244" s="12"/>
      <c r="AL244" s="12"/>
      <c r="AM244" s="12"/>
      <c r="AN244" s="12"/>
      <c r="AO244" s="115"/>
      <c r="AP244" s="12"/>
      <c r="AQ244" s="12"/>
      <c r="AR244" s="12"/>
      <c r="AS244" s="12"/>
    </row>
    <row r="245" spans="2:45" x14ac:dyDescent="0.35">
      <c r="B245" s="10"/>
      <c r="C245" s="10"/>
      <c r="D245" s="10"/>
      <c r="E245" s="10"/>
      <c r="F245" s="115"/>
      <c r="G245" s="10"/>
      <c r="H245" s="10"/>
      <c r="I245" s="10"/>
      <c r="J245" s="10"/>
      <c r="L245" s="10"/>
      <c r="M245" s="10"/>
      <c r="N245" s="10"/>
      <c r="O245" s="10"/>
      <c r="P245" s="115"/>
      <c r="Q245" s="10"/>
      <c r="R245" s="10"/>
      <c r="S245" s="10"/>
      <c r="T245" s="10"/>
      <c r="V245" s="10"/>
      <c r="W245" s="10"/>
      <c r="X245" s="10"/>
      <c r="Y245" s="10"/>
      <c r="Z245" s="115"/>
      <c r="AA245" s="10"/>
      <c r="AB245" s="10"/>
      <c r="AC245" s="10"/>
      <c r="AD245" s="10"/>
      <c r="AE245" s="115"/>
      <c r="AF245" s="10"/>
      <c r="AG245" s="10"/>
      <c r="AH245" s="10"/>
      <c r="AI245" s="10"/>
      <c r="AK245" s="10"/>
      <c r="AL245" s="10"/>
      <c r="AM245" s="10"/>
      <c r="AN245" s="10"/>
      <c r="AO245" s="115"/>
      <c r="AP245" s="10"/>
      <c r="AQ245" s="10"/>
      <c r="AR245" s="10"/>
      <c r="AS245" s="10"/>
    </row>
    <row r="246" spans="2:45" ht="15" thickBot="1" x14ac:dyDescent="0.4">
      <c r="B246" s="12"/>
      <c r="C246" s="12"/>
      <c r="D246" s="12"/>
      <c r="E246" s="12"/>
      <c r="F246" s="115"/>
      <c r="G246" s="12"/>
      <c r="H246" s="12"/>
      <c r="I246" s="12"/>
      <c r="J246" s="12"/>
      <c r="L246" s="12"/>
      <c r="M246" s="12"/>
      <c r="N246" s="12"/>
      <c r="O246" s="12"/>
      <c r="P246" s="115"/>
      <c r="Q246" s="12"/>
      <c r="R246" s="12"/>
      <c r="S246" s="12"/>
      <c r="T246" s="12"/>
      <c r="V246" s="12"/>
      <c r="W246" s="12"/>
      <c r="X246" s="12"/>
      <c r="Y246" s="12"/>
      <c r="Z246" s="115"/>
      <c r="AA246" s="12"/>
      <c r="AB246" s="12"/>
      <c r="AC246" s="12"/>
      <c r="AD246" s="12"/>
      <c r="AE246" s="115"/>
      <c r="AF246" s="12"/>
      <c r="AG246" s="12"/>
      <c r="AH246" s="12"/>
      <c r="AI246" s="12"/>
      <c r="AK246" s="12"/>
      <c r="AL246" s="12"/>
      <c r="AM246" s="12"/>
      <c r="AN246" s="12"/>
      <c r="AO246" s="115"/>
      <c r="AP246" s="12"/>
      <c r="AQ246" s="12"/>
      <c r="AR246" s="12"/>
      <c r="AS246" s="12"/>
    </row>
    <row r="247" spans="2:45" ht="15" thickBot="1" x14ac:dyDescent="0.4">
      <c r="B247" s="112"/>
      <c r="C247" s="113"/>
      <c r="D247" s="112"/>
      <c r="E247" s="113"/>
      <c r="F247" s="116"/>
      <c r="G247" s="112"/>
      <c r="H247" s="113"/>
      <c r="I247" s="112"/>
      <c r="J247" s="113"/>
      <c r="L247" s="112"/>
      <c r="M247" s="113"/>
      <c r="N247" s="112"/>
      <c r="O247" s="113"/>
      <c r="P247" s="116"/>
      <c r="Q247" s="112"/>
      <c r="R247" s="113"/>
      <c r="S247" s="112"/>
      <c r="T247" s="113"/>
      <c r="V247" s="112"/>
      <c r="W247" s="113"/>
      <c r="X247" s="112"/>
      <c r="Y247" s="113"/>
      <c r="Z247" s="116"/>
      <c r="AA247" s="112"/>
      <c r="AB247" s="113"/>
      <c r="AC247" s="112"/>
      <c r="AD247" s="113"/>
      <c r="AE247" s="116"/>
      <c r="AF247" s="112"/>
      <c r="AG247" s="113"/>
      <c r="AH247" s="112"/>
      <c r="AI247" s="113"/>
      <c r="AK247" s="112"/>
      <c r="AL247" s="113"/>
      <c r="AM247" s="112"/>
      <c r="AN247" s="113"/>
      <c r="AO247" s="116"/>
      <c r="AP247" s="112"/>
      <c r="AQ247" s="113"/>
      <c r="AR247" s="112"/>
      <c r="AS247" s="113"/>
    </row>
  </sheetData>
  <sortState xmlns:xlrd2="http://schemas.microsoft.com/office/spreadsheetml/2017/richdata2" ref="AW3:AZ69">
    <sortCondition descending="1" ref="AZ3:AZ69"/>
  </sortState>
  <mergeCells count="1120">
    <mergeCell ref="AP54:AQ54"/>
    <mergeCell ref="AR54:AS54"/>
    <mergeCell ref="B61:C61"/>
    <mergeCell ref="D61:E61"/>
    <mergeCell ref="G61:H61"/>
    <mergeCell ref="I61:J61"/>
    <mergeCell ref="L61:M61"/>
    <mergeCell ref="N61:O61"/>
    <mergeCell ref="AA54:AB54"/>
    <mergeCell ref="AC54:AD54"/>
    <mergeCell ref="AE54:AE61"/>
    <mergeCell ref="AF54:AG54"/>
    <mergeCell ref="AH54:AI54"/>
    <mergeCell ref="AK54:AL54"/>
    <mergeCell ref="AA61:AB61"/>
    <mergeCell ref="AC61:AD61"/>
    <mergeCell ref="AF61:AG61"/>
    <mergeCell ref="AH61:AI61"/>
    <mergeCell ref="AR52:AS52"/>
    <mergeCell ref="B54:C54"/>
    <mergeCell ref="D54:E54"/>
    <mergeCell ref="F54:F61"/>
    <mergeCell ref="G54:H54"/>
    <mergeCell ref="I54:J54"/>
    <mergeCell ref="L54:M54"/>
    <mergeCell ref="N54:O54"/>
    <mergeCell ref="X52:Y52"/>
    <mergeCell ref="AA52:AB52"/>
    <mergeCell ref="AC52:AD52"/>
    <mergeCell ref="AF52:AG52"/>
    <mergeCell ref="AH52:AI52"/>
    <mergeCell ref="AK52:AL52"/>
    <mergeCell ref="S52:T52"/>
    <mergeCell ref="V52:W52"/>
    <mergeCell ref="P54:P61"/>
    <mergeCell ref="Q54:R54"/>
    <mergeCell ref="S54:T54"/>
    <mergeCell ref="V54:W54"/>
    <mergeCell ref="X54:Y54"/>
    <mergeCell ref="Z54:Z61"/>
    <mergeCell ref="Q61:R61"/>
    <mergeCell ref="S61:T61"/>
    <mergeCell ref="V61:W61"/>
    <mergeCell ref="X61:Y61"/>
    <mergeCell ref="AK61:AL61"/>
    <mergeCell ref="AM61:AN61"/>
    <mergeCell ref="AP61:AQ61"/>
    <mergeCell ref="AR61:AS61"/>
    <mergeCell ref="AM54:AN54"/>
    <mergeCell ref="AO54:AO61"/>
    <mergeCell ref="B45:C45"/>
    <mergeCell ref="D45:E45"/>
    <mergeCell ref="F45:F52"/>
    <mergeCell ref="G45:H45"/>
    <mergeCell ref="I45:J45"/>
    <mergeCell ref="L45:M45"/>
    <mergeCell ref="AK45:AL45"/>
    <mergeCell ref="AM45:AN45"/>
    <mergeCell ref="AO45:AO52"/>
    <mergeCell ref="AP45:AQ45"/>
    <mergeCell ref="AR45:AS45"/>
    <mergeCell ref="B52:C52"/>
    <mergeCell ref="D52:E52"/>
    <mergeCell ref="G52:H52"/>
    <mergeCell ref="I52:J52"/>
    <mergeCell ref="L52:M52"/>
    <mergeCell ref="Z45:Z52"/>
    <mergeCell ref="AA45:AB45"/>
    <mergeCell ref="AC45:AD45"/>
    <mergeCell ref="AE45:AE52"/>
    <mergeCell ref="AF45:AG45"/>
    <mergeCell ref="AH45:AI45"/>
    <mergeCell ref="N45:O45"/>
    <mergeCell ref="P45:P52"/>
    <mergeCell ref="Q45:R45"/>
    <mergeCell ref="S45:T45"/>
    <mergeCell ref="V45:W45"/>
    <mergeCell ref="X45:Y45"/>
    <mergeCell ref="N52:O52"/>
    <mergeCell ref="Q52:R52"/>
    <mergeCell ref="AM52:AN52"/>
    <mergeCell ref="AP52:AQ52"/>
    <mergeCell ref="AH36:AI36"/>
    <mergeCell ref="AK36:AL36"/>
    <mergeCell ref="AA43:AB43"/>
    <mergeCell ref="AC43:AD43"/>
    <mergeCell ref="AF43:AG43"/>
    <mergeCell ref="AH43:AI43"/>
    <mergeCell ref="P36:P43"/>
    <mergeCell ref="Q36:R36"/>
    <mergeCell ref="S36:T36"/>
    <mergeCell ref="V36:W36"/>
    <mergeCell ref="AK43:AL43"/>
    <mergeCell ref="AM43:AN43"/>
    <mergeCell ref="AP43:AQ43"/>
    <mergeCell ref="AR43:AS43"/>
    <mergeCell ref="B36:C36"/>
    <mergeCell ref="D36:E36"/>
    <mergeCell ref="F36:F43"/>
    <mergeCell ref="G36:H36"/>
    <mergeCell ref="I36:J36"/>
    <mergeCell ref="L36:M36"/>
    <mergeCell ref="N36:O36"/>
    <mergeCell ref="B34:J34"/>
    <mergeCell ref="L34:T34"/>
    <mergeCell ref="X36:Y36"/>
    <mergeCell ref="Z36:Z43"/>
    <mergeCell ref="Q43:R43"/>
    <mergeCell ref="S43:T43"/>
    <mergeCell ref="V43:W43"/>
    <mergeCell ref="X43:Y43"/>
    <mergeCell ref="AF35:AI35"/>
    <mergeCell ref="AK35:AN35"/>
    <mergeCell ref="AM36:AN36"/>
    <mergeCell ref="V34:AI34"/>
    <mergeCell ref="AK34:AS34"/>
    <mergeCell ref="B35:E35"/>
    <mergeCell ref="G35:J35"/>
    <mergeCell ref="L35:O35"/>
    <mergeCell ref="Q35:T35"/>
    <mergeCell ref="V35:Y35"/>
    <mergeCell ref="AA35:AD35"/>
    <mergeCell ref="AO36:AO43"/>
    <mergeCell ref="AP36:AQ36"/>
    <mergeCell ref="AR36:AS36"/>
    <mergeCell ref="B43:C43"/>
    <mergeCell ref="D43:E43"/>
    <mergeCell ref="G43:H43"/>
    <mergeCell ref="I43:J43"/>
    <mergeCell ref="L43:M43"/>
    <mergeCell ref="N43:O43"/>
    <mergeCell ref="AA36:AB36"/>
    <mergeCell ref="AC36:AD36"/>
    <mergeCell ref="AE36:AE43"/>
    <mergeCell ref="AF36:AG36"/>
    <mergeCell ref="AP21:AQ21"/>
    <mergeCell ref="AR21:AS21"/>
    <mergeCell ref="AK23:AL23"/>
    <mergeCell ref="AM23:AN23"/>
    <mergeCell ref="AO23:AO30"/>
    <mergeCell ref="AP23:AQ23"/>
    <mergeCell ref="AR23:AS23"/>
    <mergeCell ref="AK30:AL30"/>
    <mergeCell ref="AM30:AN30"/>
    <mergeCell ref="AK12:AL12"/>
    <mergeCell ref="AM12:AN12"/>
    <mergeCell ref="AP12:AQ12"/>
    <mergeCell ref="AR12:AS12"/>
    <mergeCell ref="AK14:AL14"/>
    <mergeCell ref="AM14:AN14"/>
    <mergeCell ref="AP35:AS35"/>
    <mergeCell ref="AP14:AQ14"/>
    <mergeCell ref="AR14:AS14"/>
    <mergeCell ref="AK21:AL21"/>
    <mergeCell ref="B33:J33"/>
    <mergeCell ref="L33:T33"/>
    <mergeCell ref="V33:AI33"/>
    <mergeCell ref="AK33:AS33"/>
    <mergeCell ref="AH21:AI21"/>
    <mergeCell ref="AF23:AG23"/>
    <mergeCell ref="AH23:AI23"/>
    <mergeCell ref="AF30:AG30"/>
    <mergeCell ref="AH30:AI30"/>
    <mergeCell ref="AE5:AE12"/>
    <mergeCell ref="AE14:AE21"/>
    <mergeCell ref="AE23:AE30"/>
    <mergeCell ref="AP30:AQ30"/>
    <mergeCell ref="AR30:AS30"/>
    <mergeCell ref="AF4:AI4"/>
    <mergeCell ref="AF5:AG5"/>
    <mergeCell ref="AH5:AI5"/>
    <mergeCell ref="AF12:AG12"/>
    <mergeCell ref="AH12:AI12"/>
    <mergeCell ref="AF14:AG14"/>
    <mergeCell ref="AH14:AI14"/>
    <mergeCell ref="AF21:AG21"/>
    <mergeCell ref="AM21:AN21"/>
    <mergeCell ref="V23:W23"/>
    <mergeCell ref="X23:Y23"/>
    <mergeCell ref="Z23:Z30"/>
    <mergeCell ref="AA23:AB23"/>
    <mergeCell ref="AC23:AD23"/>
    <mergeCell ref="V30:W30"/>
    <mergeCell ref="X30:Y30"/>
    <mergeCell ref="AA30:AB30"/>
    <mergeCell ref="AO14:AO21"/>
    <mergeCell ref="AK2:AS2"/>
    <mergeCell ref="AK3:AS3"/>
    <mergeCell ref="AK4:AN4"/>
    <mergeCell ref="AP4:AS4"/>
    <mergeCell ref="AK5:AL5"/>
    <mergeCell ref="AM5:AN5"/>
    <mergeCell ref="AO5:AO12"/>
    <mergeCell ref="AP5:AQ5"/>
    <mergeCell ref="AR5:AS5"/>
    <mergeCell ref="V2:AI2"/>
    <mergeCell ref="V4:Y4"/>
    <mergeCell ref="AA4:AD4"/>
    <mergeCell ref="V5:W5"/>
    <mergeCell ref="X5:Y5"/>
    <mergeCell ref="Z5:Z12"/>
    <mergeCell ref="AA5:AB5"/>
    <mergeCell ref="AC5:AD5"/>
    <mergeCell ref="V12:W12"/>
    <mergeCell ref="V3:AI3"/>
    <mergeCell ref="X12:Y12"/>
    <mergeCell ref="AA12:AB12"/>
    <mergeCell ref="AC12:AD12"/>
    <mergeCell ref="B30:C30"/>
    <mergeCell ref="S21:T21"/>
    <mergeCell ref="V14:W14"/>
    <mergeCell ref="X14:Y14"/>
    <mergeCell ref="Z14:Z21"/>
    <mergeCell ref="AA14:AB14"/>
    <mergeCell ref="AC14:AD14"/>
    <mergeCell ref="V21:W21"/>
    <mergeCell ref="X21:Y21"/>
    <mergeCell ref="AA21:AB21"/>
    <mergeCell ref="AC21:AD21"/>
    <mergeCell ref="L14:M14"/>
    <mergeCell ref="N14:O14"/>
    <mergeCell ref="P14:P21"/>
    <mergeCell ref="Q14:R14"/>
    <mergeCell ref="S14:T14"/>
    <mergeCell ref="L21:M21"/>
    <mergeCell ref="N21:O21"/>
    <mergeCell ref="Q21:R21"/>
    <mergeCell ref="AC30:AD30"/>
    <mergeCell ref="B2:J2"/>
    <mergeCell ref="L2:T2"/>
    <mergeCell ref="L3:T3"/>
    <mergeCell ref="L4:O4"/>
    <mergeCell ref="Q4:T4"/>
    <mergeCell ref="L5:M5"/>
    <mergeCell ref="N5:O5"/>
    <mergeCell ref="P5:P12"/>
    <mergeCell ref="Q5:R5"/>
    <mergeCell ref="S5:T5"/>
    <mergeCell ref="F5:F12"/>
    <mergeCell ref="G5:H5"/>
    <mergeCell ref="I5:J5"/>
    <mergeCell ref="G12:H12"/>
    <mergeCell ref="I12:J12"/>
    <mergeCell ref="G4:J4"/>
    <mergeCell ref="B4:E4"/>
    <mergeCell ref="B3:J3"/>
    <mergeCell ref="L12:M12"/>
    <mergeCell ref="N12:O12"/>
    <mergeCell ref="Q12:R12"/>
    <mergeCell ref="S12:T12"/>
    <mergeCell ref="AR67:AS67"/>
    <mergeCell ref="B74:C74"/>
    <mergeCell ref="D30:E30"/>
    <mergeCell ref="B14:C14"/>
    <mergeCell ref="D14:E14"/>
    <mergeCell ref="B23:C23"/>
    <mergeCell ref="D23:E23"/>
    <mergeCell ref="B5:C5"/>
    <mergeCell ref="D5:E5"/>
    <mergeCell ref="B12:C12"/>
    <mergeCell ref="D12:E12"/>
    <mergeCell ref="D21:E21"/>
    <mergeCell ref="B21:C21"/>
    <mergeCell ref="F14:F21"/>
    <mergeCell ref="G14:H14"/>
    <mergeCell ref="I14:J14"/>
    <mergeCell ref="G21:H21"/>
    <mergeCell ref="I21:J21"/>
    <mergeCell ref="F23:F30"/>
    <mergeCell ref="G23:H23"/>
    <mergeCell ref="I23:J23"/>
    <mergeCell ref="G30:H30"/>
    <mergeCell ref="I30:J30"/>
    <mergeCell ref="L23:M23"/>
    <mergeCell ref="N23:O23"/>
    <mergeCell ref="P23:P30"/>
    <mergeCell ref="Q23:R23"/>
    <mergeCell ref="S23:T23"/>
    <mergeCell ref="L30:M30"/>
    <mergeCell ref="N30:O30"/>
    <mergeCell ref="Q30:R30"/>
    <mergeCell ref="S30:T30"/>
    <mergeCell ref="AP74:AQ74"/>
    <mergeCell ref="AR74:AS74"/>
    <mergeCell ref="B67:C67"/>
    <mergeCell ref="D67:E67"/>
    <mergeCell ref="F67:F74"/>
    <mergeCell ref="G67:H67"/>
    <mergeCell ref="I67:J67"/>
    <mergeCell ref="L67:M67"/>
    <mergeCell ref="N67:O67"/>
    <mergeCell ref="P67:P74"/>
    <mergeCell ref="Q67:R67"/>
    <mergeCell ref="B64:J64"/>
    <mergeCell ref="L64:T64"/>
    <mergeCell ref="V64:AI64"/>
    <mergeCell ref="AK64:AS64"/>
    <mergeCell ref="B65:J65"/>
    <mergeCell ref="L65:T65"/>
    <mergeCell ref="V65:AI65"/>
    <mergeCell ref="AK65:AS65"/>
    <mergeCell ref="B66:E66"/>
    <mergeCell ref="G66:J66"/>
    <mergeCell ref="L66:O66"/>
    <mergeCell ref="Q66:T66"/>
    <mergeCell ref="V66:Y66"/>
    <mergeCell ref="AA66:AD66"/>
    <mergeCell ref="AF66:AI66"/>
    <mergeCell ref="AK66:AN66"/>
    <mergeCell ref="AP66:AS66"/>
    <mergeCell ref="AK67:AL67"/>
    <mergeCell ref="AM67:AN67"/>
    <mergeCell ref="AO67:AO74"/>
    <mergeCell ref="AP67:AQ67"/>
    <mergeCell ref="I74:J74"/>
    <mergeCell ref="L74:M74"/>
    <mergeCell ref="N74:O74"/>
    <mergeCell ref="Q74:R74"/>
    <mergeCell ref="S74:T74"/>
    <mergeCell ref="V74:W74"/>
    <mergeCell ref="X74:Y74"/>
    <mergeCell ref="AA74:AB74"/>
    <mergeCell ref="AC74:AD74"/>
    <mergeCell ref="AF74:AG74"/>
    <mergeCell ref="AH74:AI74"/>
    <mergeCell ref="L76:M76"/>
    <mergeCell ref="N76:O76"/>
    <mergeCell ref="P76:P83"/>
    <mergeCell ref="Q76:R76"/>
    <mergeCell ref="AK74:AL74"/>
    <mergeCell ref="AM74:AN74"/>
    <mergeCell ref="AK76:AL76"/>
    <mergeCell ref="AM76:AN76"/>
    <mergeCell ref="D85:E85"/>
    <mergeCell ref="F85:F92"/>
    <mergeCell ref="G85:H85"/>
    <mergeCell ref="I85:J85"/>
    <mergeCell ref="L85:M85"/>
    <mergeCell ref="N85:O85"/>
    <mergeCell ref="P85:P92"/>
    <mergeCell ref="Q85:R85"/>
    <mergeCell ref="S67:T67"/>
    <mergeCell ref="V67:W67"/>
    <mergeCell ref="X67:Y67"/>
    <mergeCell ref="Z67:Z74"/>
    <mergeCell ref="AC85:AD85"/>
    <mergeCell ref="AE85:AE92"/>
    <mergeCell ref="AF85:AG85"/>
    <mergeCell ref="AH85:AI85"/>
    <mergeCell ref="AA67:AB67"/>
    <mergeCell ref="AC67:AD67"/>
    <mergeCell ref="AE67:AE74"/>
    <mergeCell ref="AF67:AG67"/>
    <mergeCell ref="AH67:AI67"/>
    <mergeCell ref="S76:T76"/>
    <mergeCell ref="V76:W76"/>
    <mergeCell ref="X76:Y76"/>
    <mergeCell ref="Z76:Z83"/>
    <mergeCell ref="AA76:AB76"/>
    <mergeCell ref="AC76:AD76"/>
    <mergeCell ref="AE76:AE83"/>
    <mergeCell ref="AF76:AG76"/>
    <mergeCell ref="AH76:AI76"/>
    <mergeCell ref="D74:E74"/>
    <mergeCell ref="G74:H74"/>
    <mergeCell ref="AO76:AO83"/>
    <mergeCell ref="AP76:AQ76"/>
    <mergeCell ref="AR76:AS76"/>
    <mergeCell ref="B83:C83"/>
    <mergeCell ref="D83:E83"/>
    <mergeCell ref="G83:H83"/>
    <mergeCell ref="I83:J83"/>
    <mergeCell ref="L83:M83"/>
    <mergeCell ref="N83:O83"/>
    <mergeCell ref="Q83:R83"/>
    <mergeCell ref="S83:T83"/>
    <mergeCell ref="V83:W83"/>
    <mergeCell ref="X83:Y83"/>
    <mergeCell ref="AA83:AB83"/>
    <mergeCell ref="AC83:AD83"/>
    <mergeCell ref="AF83:AG83"/>
    <mergeCell ref="AH83:AI83"/>
    <mergeCell ref="AK83:AL83"/>
    <mergeCell ref="AM83:AN83"/>
    <mergeCell ref="AP83:AQ83"/>
    <mergeCell ref="AR83:AS83"/>
    <mergeCell ref="B76:C76"/>
    <mergeCell ref="D76:E76"/>
    <mergeCell ref="F76:F83"/>
    <mergeCell ref="G76:H76"/>
    <mergeCell ref="I76:J76"/>
    <mergeCell ref="AP98:AQ98"/>
    <mergeCell ref="AR98:AS98"/>
    <mergeCell ref="B105:C105"/>
    <mergeCell ref="AK85:AL85"/>
    <mergeCell ref="AM85:AN85"/>
    <mergeCell ref="AO85:AO92"/>
    <mergeCell ref="AP85:AQ85"/>
    <mergeCell ref="AR85:AS85"/>
    <mergeCell ref="B92:C92"/>
    <mergeCell ref="D92:E92"/>
    <mergeCell ref="G92:H92"/>
    <mergeCell ref="I92:J92"/>
    <mergeCell ref="L92:M92"/>
    <mergeCell ref="N92:O92"/>
    <mergeCell ref="Q92:R92"/>
    <mergeCell ref="S92:T92"/>
    <mergeCell ref="V92:W92"/>
    <mergeCell ref="X92:Y92"/>
    <mergeCell ref="AA92:AB92"/>
    <mergeCell ref="AC92:AD92"/>
    <mergeCell ref="AF92:AG92"/>
    <mergeCell ref="AH92:AI92"/>
    <mergeCell ref="AK92:AL92"/>
    <mergeCell ref="AM92:AN92"/>
    <mergeCell ref="AP92:AQ92"/>
    <mergeCell ref="AR92:AS92"/>
    <mergeCell ref="S85:T85"/>
    <mergeCell ref="V85:W85"/>
    <mergeCell ref="X85:Y85"/>
    <mergeCell ref="Z85:Z92"/>
    <mergeCell ref="AA85:AB85"/>
    <mergeCell ref="B85:C85"/>
    <mergeCell ref="AM105:AN105"/>
    <mergeCell ref="AP105:AQ105"/>
    <mergeCell ref="AR105:AS105"/>
    <mergeCell ref="B98:C98"/>
    <mergeCell ref="D98:E98"/>
    <mergeCell ref="F98:F105"/>
    <mergeCell ref="G98:H98"/>
    <mergeCell ref="I98:J98"/>
    <mergeCell ref="L98:M98"/>
    <mergeCell ref="N98:O98"/>
    <mergeCell ref="P98:P105"/>
    <mergeCell ref="Q98:R98"/>
    <mergeCell ref="B95:J95"/>
    <mergeCell ref="L95:T95"/>
    <mergeCell ref="V95:AI95"/>
    <mergeCell ref="AK95:AS95"/>
    <mergeCell ref="B96:J96"/>
    <mergeCell ref="L96:T96"/>
    <mergeCell ref="V96:AI96"/>
    <mergeCell ref="AK96:AS96"/>
    <mergeCell ref="B97:E97"/>
    <mergeCell ref="G97:J97"/>
    <mergeCell ref="L97:O97"/>
    <mergeCell ref="Q97:T97"/>
    <mergeCell ref="V97:Y97"/>
    <mergeCell ref="AA97:AD97"/>
    <mergeCell ref="AF97:AI97"/>
    <mergeCell ref="AK97:AN97"/>
    <mergeCell ref="AP97:AS97"/>
    <mergeCell ref="AK98:AL98"/>
    <mergeCell ref="AM98:AN98"/>
    <mergeCell ref="AO98:AO105"/>
    <mergeCell ref="G105:H105"/>
    <mergeCell ref="I105:J105"/>
    <mergeCell ref="L105:M105"/>
    <mergeCell ref="N105:O105"/>
    <mergeCell ref="Q105:R105"/>
    <mergeCell ref="S105:T105"/>
    <mergeCell ref="V105:W105"/>
    <mergeCell ref="X105:Y105"/>
    <mergeCell ref="AA105:AB105"/>
    <mergeCell ref="AC105:AD105"/>
    <mergeCell ref="AF105:AG105"/>
    <mergeCell ref="AH105:AI105"/>
    <mergeCell ref="L107:M107"/>
    <mergeCell ref="N107:O107"/>
    <mergeCell ref="P107:P114"/>
    <mergeCell ref="Q107:R107"/>
    <mergeCell ref="AK105:AL105"/>
    <mergeCell ref="AK107:AL107"/>
    <mergeCell ref="B116:C116"/>
    <mergeCell ref="D116:E116"/>
    <mergeCell ref="F116:F123"/>
    <mergeCell ref="G116:H116"/>
    <mergeCell ref="I116:J116"/>
    <mergeCell ref="L116:M116"/>
    <mergeCell ref="N116:O116"/>
    <mergeCell ref="P116:P123"/>
    <mergeCell ref="Q116:R116"/>
    <mergeCell ref="S98:T98"/>
    <mergeCell ref="V98:W98"/>
    <mergeCell ref="X98:Y98"/>
    <mergeCell ref="Z98:Z105"/>
    <mergeCell ref="AC116:AD116"/>
    <mergeCell ref="AE116:AE123"/>
    <mergeCell ref="AF116:AG116"/>
    <mergeCell ref="AH116:AI116"/>
    <mergeCell ref="AA98:AB98"/>
    <mergeCell ref="AC98:AD98"/>
    <mergeCell ref="AE98:AE105"/>
    <mergeCell ref="AF98:AG98"/>
    <mergeCell ref="AH98:AI98"/>
    <mergeCell ref="S107:T107"/>
    <mergeCell ref="V107:W107"/>
    <mergeCell ref="X107:Y107"/>
    <mergeCell ref="Z107:Z114"/>
    <mergeCell ref="AA107:AB107"/>
    <mergeCell ref="AC107:AD107"/>
    <mergeCell ref="AE107:AE114"/>
    <mergeCell ref="AF107:AG107"/>
    <mergeCell ref="AH107:AI107"/>
    <mergeCell ref="D105:E105"/>
    <mergeCell ref="AM107:AN107"/>
    <mergeCell ref="AO107:AO114"/>
    <mergeCell ref="AP107:AQ107"/>
    <mergeCell ref="AR107:AS107"/>
    <mergeCell ref="B114:C114"/>
    <mergeCell ref="D114:E114"/>
    <mergeCell ref="G114:H114"/>
    <mergeCell ref="I114:J114"/>
    <mergeCell ref="L114:M114"/>
    <mergeCell ref="N114:O114"/>
    <mergeCell ref="Q114:R114"/>
    <mergeCell ref="S114:T114"/>
    <mergeCell ref="V114:W114"/>
    <mergeCell ref="X114:Y114"/>
    <mergeCell ref="AA114:AB114"/>
    <mergeCell ref="AC114:AD114"/>
    <mergeCell ref="AF114:AG114"/>
    <mergeCell ref="AH114:AI114"/>
    <mergeCell ref="AK114:AL114"/>
    <mergeCell ref="AM114:AN114"/>
    <mergeCell ref="AP114:AQ114"/>
    <mergeCell ref="AR114:AS114"/>
    <mergeCell ref="B107:C107"/>
    <mergeCell ref="D107:E107"/>
    <mergeCell ref="F107:F114"/>
    <mergeCell ref="G107:H107"/>
    <mergeCell ref="I107:J107"/>
    <mergeCell ref="AO129:AO136"/>
    <mergeCell ref="AP129:AQ129"/>
    <mergeCell ref="AR129:AS129"/>
    <mergeCell ref="B136:C136"/>
    <mergeCell ref="AK116:AL116"/>
    <mergeCell ref="AM116:AN116"/>
    <mergeCell ref="AO116:AO123"/>
    <mergeCell ref="AP116:AQ116"/>
    <mergeCell ref="AR116:AS116"/>
    <mergeCell ref="B123:C123"/>
    <mergeCell ref="D123:E123"/>
    <mergeCell ref="G123:H123"/>
    <mergeCell ref="I123:J123"/>
    <mergeCell ref="L123:M123"/>
    <mergeCell ref="N123:O123"/>
    <mergeCell ref="Q123:R123"/>
    <mergeCell ref="S123:T123"/>
    <mergeCell ref="V123:W123"/>
    <mergeCell ref="X123:Y123"/>
    <mergeCell ref="AA123:AB123"/>
    <mergeCell ref="AC123:AD123"/>
    <mergeCell ref="AF123:AG123"/>
    <mergeCell ref="AH123:AI123"/>
    <mergeCell ref="AK123:AL123"/>
    <mergeCell ref="AM123:AN123"/>
    <mergeCell ref="AP123:AQ123"/>
    <mergeCell ref="AR123:AS123"/>
    <mergeCell ref="S116:T116"/>
    <mergeCell ref="V116:W116"/>
    <mergeCell ref="X116:Y116"/>
    <mergeCell ref="Z116:Z123"/>
    <mergeCell ref="AA116:AB116"/>
    <mergeCell ref="AK136:AL136"/>
    <mergeCell ref="AM136:AN136"/>
    <mergeCell ref="AP136:AQ136"/>
    <mergeCell ref="AR136:AS136"/>
    <mergeCell ref="B129:C129"/>
    <mergeCell ref="D129:E129"/>
    <mergeCell ref="F129:F136"/>
    <mergeCell ref="G129:H129"/>
    <mergeCell ref="I129:J129"/>
    <mergeCell ref="L129:M129"/>
    <mergeCell ref="N129:O129"/>
    <mergeCell ref="P129:P136"/>
    <mergeCell ref="Q129:R129"/>
    <mergeCell ref="B126:J126"/>
    <mergeCell ref="L126:T126"/>
    <mergeCell ref="V126:AI126"/>
    <mergeCell ref="AK126:AS126"/>
    <mergeCell ref="B127:J127"/>
    <mergeCell ref="L127:T127"/>
    <mergeCell ref="V127:AI127"/>
    <mergeCell ref="AK127:AS127"/>
    <mergeCell ref="B128:E128"/>
    <mergeCell ref="G128:J128"/>
    <mergeCell ref="L128:O128"/>
    <mergeCell ref="Q128:T128"/>
    <mergeCell ref="V128:Y128"/>
    <mergeCell ref="AA128:AD128"/>
    <mergeCell ref="AF128:AI128"/>
    <mergeCell ref="AK128:AN128"/>
    <mergeCell ref="AP128:AS128"/>
    <mergeCell ref="AK129:AL129"/>
    <mergeCell ref="AM129:AN129"/>
    <mergeCell ref="D136:E136"/>
    <mergeCell ref="G136:H136"/>
    <mergeCell ref="I136:J136"/>
    <mergeCell ref="L136:M136"/>
    <mergeCell ref="N136:O136"/>
    <mergeCell ref="Q136:R136"/>
    <mergeCell ref="S136:T136"/>
    <mergeCell ref="V136:W136"/>
    <mergeCell ref="X136:Y136"/>
    <mergeCell ref="AA136:AB136"/>
    <mergeCell ref="AC136:AD136"/>
    <mergeCell ref="AF136:AG136"/>
    <mergeCell ref="AH136:AI136"/>
    <mergeCell ref="L138:M138"/>
    <mergeCell ref="N138:O138"/>
    <mergeCell ref="P138:P145"/>
    <mergeCell ref="Q138:R138"/>
    <mergeCell ref="F147:F154"/>
    <mergeCell ref="G147:H147"/>
    <mergeCell ref="I147:J147"/>
    <mergeCell ref="L147:M147"/>
    <mergeCell ref="N147:O147"/>
    <mergeCell ref="P147:P154"/>
    <mergeCell ref="Q147:R147"/>
    <mergeCell ref="S129:T129"/>
    <mergeCell ref="V129:W129"/>
    <mergeCell ref="X129:Y129"/>
    <mergeCell ref="Z129:Z136"/>
    <mergeCell ref="AC147:AD147"/>
    <mergeCell ref="AE147:AE154"/>
    <mergeCell ref="AF147:AG147"/>
    <mergeCell ref="AH147:AI147"/>
    <mergeCell ref="AA129:AB129"/>
    <mergeCell ref="AC129:AD129"/>
    <mergeCell ref="AE129:AE136"/>
    <mergeCell ref="AF129:AG129"/>
    <mergeCell ref="AH129:AI129"/>
    <mergeCell ref="S138:T138"/>
    <mergeCell ref="V138:W138"/>
    <mergeCell ref="X138:Y138"/>
    <mergeCell ref="Z138:Z145"/>
    <mergeCell ref="AA138:AB138"/>
    <mergeCell ref="AC138:AD138"/>
    <mergeCell ref="AE138:AE145"/>
    <mergeCell ref="AF138:AG138"/>
    <mergeCell ref="AH138:AI138"/>
    <mergeCell ref="AK138:AL138"/>
    <mergeCell ref="AM138:AN138"/>
    <mergeCell ref="AO138:AO145"/>
    <mergeCell ref="AP138:AQ138"/>
    <mergeCell ref="AR138:AS138"/>
    <mergeCell ref="B145:C145"/>
    <mergeCell ref="D145:E145"/>
    <mergeCell ref="G145:H145"/>
    <mergeCell ref="I145:J145"/>
    <mergeCell ref="L145:M145"/>
    <mergeCell ref="N145:O145"/>
    <mergeCell ref="Q145:R145"/>
    <mergeCell ref="S145:T145"/>
    <mergeCell ref="V145:W145"/>
    <mergeCell ref="X145:Y145"/>
    <mergeCell ref="AA145:AB145"/>
    <mergeCell ref="AC145:AD145"/>
    <mergeCell ref="AF145:AG145"/>
    <mergeCell ref="AH145:AI145"/>
    <mergeCell ref="AK145:AL145"/>
    <mergeCell ref="AM145:AN145"/>
    <mergeCell ref="AP145:AQ145"/>
    <mergeCell ref="AR145:AS145"/>
    <mergeCell ref="B138:C138"/>
    <mergeCell ref="D138:E138"/>
    <mergeCell ref="F138:F145"/>
    <mergeCell ref="G138:H138"/>
    <mergeCell ref="I138:J138"/>
    <mergeCell ref="AR160:AS160"/>
    <mergeCell ref="B167:C167"/>
    <mergeCell ref="AK147:AL147"/>
    <mergeCell ref="AM147:AN147"/>
    <mergeCell ref="AO147:AO154"/>
    <mergeCell ref="AP147:AQ147"/>
    <mergeCell ref="AR147:AS147"/>
    <mergeCell ref="B154:C154"/>
    <mergeCell ref="D154:E154"/>
    <mergeCell ref="G154:H154"/>
    <mergeCell ref="I154:J154"/>
    <mergeCell ref="L154:M154"/>
    <mergeCell ref="N154:O154"/>
    <mergeCell ref="Q154:R154"/>
    <mergeCell ref="S154:T154"/>
    <mergeCell ref="V154:W154"/>
    <mergeCell ref="X154:Y154"/>
    <mergeCell ref="AA154:AB154"/>
    <mergeCell ref="AC154:AD154"/>
    <mergeCell ref="AF154:AG154"/>
    <mergeCell ref="AH154:AI154"/>
    <mergeCell ref="AK154:AL154"/>
    <mergeCell ref="AM154:AN154"/>
    <mergeCell ref="AP154:AQ154"/>
    <mergeCell ref="AR154:AS154"/>
    <mergeCell ref="S147:T147"/>
    <mergeCell ref="V147:W147"/>
    <mergeCell ref="X147:Y147"/>
    <mergeCell ref="Z147:Z154"/>
    <mergeCell ref="AA147:AB147"/>
    <mergeCell ref="B147:C147"/>
    <mergeCell ref="D147:E147"/>
    <mergeCell ref="AP167:AQ167"/>
    <mergeCell ref="AR167:AS167"/>
    <mergeCell ref="B160:C160"/>
    <mergeCell ref="D160:E160"/>
    <mergeCell ref="F160:F167"/>
    <mergeCell ref="G160:H160"/>
    <mergeCell ref="I160:J160"/>
    <mergeCell ref="L160:M160"/>
    <mergeCell ref="N160:O160"/>
    <mergeCell ref="P160:P167"/>
    <mergeCell ref="Q160:R160"/>
    <mergeCell ref="B157:J157"/>
    <mergeCell ref="L157:T157"/>
    <mergeCell ref="V157:AI157"/>
    <mergeCell ref="AK157:AS157"/>
    <mergeCell ref="B158:J158"/>
    <mergeCell ref="L158:T158"/>
    <mergeCell ref="V158:AI158"/>
    <mergeCell ref="AK158:AS158"/>
    <mergeCell ref="B159:E159"/>
    <mergeCell ref="G159:J159"/>
    <mergeCell ref="L159:O159"/>
    <mergeCell ref="Q159:T159"/>
    <mergeCell ref="V159:Y159"/>
    <mergeCell ref="AA159:AD159"/>
    <mergeCell ref="AF159:AI159"/>
    <mergeCell ref="AK159:AN159"/>
    <mergeCell ref="AP159:AS159"/>
    <mergeCell ref="AK160:AL160"/>
    <mergeCell ref="AM160:AN160"/>
    <mergeCell ref="AO160:AO167"/>
    <mergeCell ref="AP160:AQ160"/>
    <mergeCell ref="I167:J167"/>
    <mergeCell ref="L167:M167"/>
    <mergeCell ref="N167:O167"/>
    <mergeCell ref="Q167:R167"/>
    <mergeCell ref="S167:T167"/>
    <mergeCell ref="V167:W167"/>
    <mergeCell ref="X167:Y167"/>
    <mergeCell ref="AA167:AB167"/>
    <mergeCell ref="AC167:AD167"/>
    <mergeCell ref="AF167:AG167"/>
    <mergeCell ref="AH167:AI167"/>
    <mergeCell ref="L169:M169"/>
    <mergeCell ref="N169:O169"/>
    <mergeCell ref="P169:P176"/>
    <mergeCell ref="Q169:R169"/>
    <mergeCell ref="AK167:AL167"/>
    <mergeCell ref="AM167:AN167"/>
    <mergeCell ref="AK169:AL169"/>
    <mergeCell ref="AM169:AN169"/>
    <mergeCell ref="D178:E178"/>
    <mergeCell ref="F178:F185"/>
    <mergeCell ref="G178:H178"/>
    <mergeCell ref="I178:J178"/>
    <mergeCell ref="L178:M178"/>
    <mergeCell ref="N178:O178"/>
    <mergeCell ref="P178:P185"/>
    <mergeCell ref="Q178:R178"/>
    <mergeCell ref="S160:T160"/>
    <mergeCell ref="V160:W160"/>
    <mergeCell ref="X160:Y160"/>
    <mergeCell ref="Z160:Z167"/>
    <mergeCell ref="AC178:AD178"/>
    <mergeCell ref="AE178:AE185"/>
    <mergeCell ref="AF178:AG178"/>
    <mergeCell ref="AH178:AI178"/>
    <mergeCell ref="AA160:AB160"/>
    <mergeCell ref="AC160:AD160"/>
    <mergeCell ref="AE160:AE167"/>
    <mergeCell ref="AF160:AG160"/>
    <mergeCell ref="AH160:AI160"/>
    <mergeCell ref="S169:T169"/>
    <mergeCell ref="V169:W169"/>
    <mergeCell ref="X169:Y169"/>
    <mergeCell ref="Z169:Z176"/>
    <mergeCell ref="AA169:AB169"/>
    <mergeCell ref="AC169:AD169"/>
    <mergeCell ref="AE169:AE176"/>
    <mergeCell ref="AF169:AG169"/>
    <mergeCell ref="AH169:AI169"/>
    <mergeCell ref="D167:E167"/>
    <mergeCell ref="G167:H167"/>
    <mergeCell ref="AO169:AO176"/>
    <mergeCell ref="AP169:AQ169"/>
    <mergeCell ref="AR169:AS169"/>
    <mergeCell ref="B176:C176"/>
    <mergeCell ref="D176:E176"/>
    <mergeCell ref="G176:H176"/>
    <mergeCell ref="I176:J176"/>
    <mergeCell ref="L176:M176"/>
    <mergeCell ref="N176:O176"/>
    <mergeCell ref="Q176:R176"/>
    <mergeCell ref="S176:T176"/>
    <mergeCell ref="V176:W176"/>
    <mergeCell ref="X176:Y176"/>
    <mergeCell ref="AA176:AB176"/>
    <mergeCell ref="AC176:AD176"/>
    <mergeCell ref="AF176:AG176"/>
    <mergeCell ref="AH176:AI176"/>
    <mergeCell ref="AK176:AL176"/>
    <mergeCell ref="AM176:AN176"/>
    <mergeCell ref="AP176:AQ176"/>
    <mergeCell ref="AR176:AS176"/>
    <mergeCell ref="B169:C169"/>
    <mergeCell ref="D169:E169"/>
    <mergeCell ref="F169:F176"/>
    <mergeCell ref="G169:H169"/>
    <mergeCell ref="I169:J169"/>
    <mergeCell ref="AP191:AQ191"/>
    <mergeCell ref="AR191:AS191"/>
    <mergeCell ref="B198:C198"/>
    <mergeCell ref="AK178:AL178"/>
    <mergeCell ref="AM178:AN178"/>
    <mergeCell ref="AO178:AO185"/>
    <mergeCell ref="AP178:AQ178"/>
    <mergeCell ref="AR178:AS178"/>
    <mergeCell ref="B185:C185"/>
    <mergeCell ref="D185:E185"/>
    <mergeCell ref="G185:H185"/>
    <mergeCell ref="I185:J185"/>
    <mergeCell ref="L185:M185"/>
    <mergeCell ref="N185:O185"/>
    <mergeCell ref="Q185:R185"/>
    <mergeCell ref="S185:T185"/>
    <mergeCell ref="V185:W185"/>
    <mergeCell ref="X185:Y185"/>
    <mergeCell ref="AA185:AB185"/>
    <mergeCell ref="AC185:AD185"/>
    <mergeCell ref="AF185:AG185"/>
    <mergeCell ref="AH185:AI185"/>
    <mergeCell ref="AK185:AL185"/>
    <mergeCell ref="AM185:AN185"/>
    <mergeCell ref="AP185:AQ185"/>
    <mergeCell ref="AR185:AS185"/>
    <mergeCell ref="S178:T178"/>
    <mergeCell ref="V178:W178"/>
    <mergeCell ref="X178:Y178"/>
    <mergeCell ref="Z178:Z185"/>
    <mergeCell ref="AA178:AB178"/>
    <mergeCell ref="B178:C178"/>
    <mergeCell ref="AM198:AN198"/>
    <mergeCell ref="AP198:AQ198"/>
    <mergeCell ref="AR198:AS198"/>
    <mergeCell ref="B191:C191"/>
    <mergeCell ref="D191:E191"/>
    <mergeCell ref="F191:F198"/>
    <mergeCell ref="G191:H191"/>
    <mergeCell ref="I191:J191"/>
    <mergeCell ref="L191:M191"/>
    <mergeCell ref="N191:O191"/>
    <mergeCell ref="P191:P198"/>
    <mergeCell ref="Q191:R191"/>
    <mergeCell ref="B188:J188"/>
    <mergeCell ref="L188:T188"/>
    <mergeCell ref="V188:AI188"/>
    <mergeCell ref="AK188:AS188"/>
    <mergeCell ref="B189:J189"/>
    <mergeCell ref="L189:T189"/>
    <mergeCell ref="V189:AI189"/>
    <mergeCell ref="AK189:AS189"/>
    <mergeCell ref="B190:E190"/>
    <mergeCell ref="G190:J190"/>
    <mergeCell ref="L190:O190"/>
    <mergeCell ref="Q190:T190"/>
    <mergeCell ref="V190:Y190"/>
    <mergeCell ref="AA190:AD190"/>
    <mergeCell ref="AF190:AI190"/>
    <mergeCell ref="AK190:AN190"/>
    <mergeCell ref="AP190:AS190"/>
    <mergeCell ref="AK191:AL191"/>
    <mergeCell ref="AM191:AN191"/>
    <mergeCell ref="AO191:AO198"/>
    <mergeCell ref="G198:H198"/>
    <mergeCell ref="I198:J198"/>
    <mergeCell ref="L198:M198"/>
    <mergeCell ref="N198:O198"/>
    <mergeCell ref="Q198:R198"/>
    <mergeCell ref="S198:T198"/>
    <mergeCell ref="V198:W198"/>
    <mergeCell ref="X198:Y198"/>
    <mergeCell ref="AA198:AB198"/>
    <mergeCell ref="AC198:AD198"/>
    <mergeCell ref="AF198:AG198"/>
    <mergeCell ref="AH198:AI198"/>
    <mergeCell ref="L200:M200"/>
    <mergeCell ref="N200:O200"/>
    <mergeCell ref="P200:P207"/>
    <mergeCell ref="Q200:R200"/>
    <mergeCell ref="AK198:AL198"/>
    <mergeCell ref="AK200:AL200"/>
    <mergeCell ref="B209:C209"/>
    <mergeCell ref="D209:E209"/>
    <mergeCell ref="F209:F216"/>
    <mergeCell ref="G209:H209"/>
    <mergeCell ref="I209:J209"/>
    <mergeCell ref="L209:M209"/>
    <mergeCell ref="N209:O209"/>
    <mergeCell ref="P209:P216"/>
    <mergeCell ref="Q209:R209"/>
    <mergeCell ref="S191:T191"/>
    <mergeCell ref="V191:W191"/>
    <mergeCell ref="X191:Y191"/>
    <mergeCell ref="Z191:Z198"/>
    <mergeCell ref="AC209:AD209"/>
    <mergeCell ref="AE209:AE216"/>
    <mergeCell ref="AF209:AG209"/>
    <mergeCell ref="AH209:AI209"/>
    <mergeCell ref="AA191:AB191"/>
    <mergeCell ref="AC191:AD191"/>
    <mergeCell ref="AE191:AE198"/>
    <mergeCell ref="AF191:AG191"/>
    <mergeCell ref="AH191:AI191"/>
    <mergeCell ref="S200:T200"/>
    <mergeCell ref="V200:W200"/>
    <mergeCell ref="X200:Y200"/>
    <mergeCell ref="Z200:Z207"/>
    <mergeCell ref="AA200:AB200"/>
    <mergeCell ref="AC200:AD200"/>
    <mergeCell ref="AE200:AE207"/>
    <mergeCell ref="AF200:AG200"/>
    <mergeCell ref="AH200:AI200"/>
    <mergeCell ref="D198:E198"/>
    <mergeCell ref="AM200:AN200"/>
    <mergeCell ref="AO200:AO207"/>
    <mergeCell ref="AP200:AQ200"/>
    <mergeCell ref="AR200:AS200"/>
    <mergeCell ref="B207:C207"/>
    <mergeCell ref="D207:E207"/>
    <mergeCell ref="G207:H207"/>
    <mergeCell ref="I207:J207"/>
    <mergeCell ref="L207:M207"/>
    <mergeCell ref="N207:O207"/>
    <mergeCell ref="Q207:R207"/>
    <mergeCell ref="S207:T207"/>
    <mergeCell ref="V207:W207"/>
    <mergeCell ref="X207:Y207"/>
    <mergeCell ref="AA207:AB207"/>
    <mergeCell ref="AC207:AD207"/>
    <mergeCell ref="AF207:AG207"/>
    <mergeCell ref="AH207:AI207"/>
    <mergeCell ref="AK207:AL207"/>
    <mergeCell ref="AM207:AN207"/>
    <mergeCell ref="AP207:AQ207"/>
    <mergeCell ref="AR207:AS207"/>
    <mergeCell ref="B200:C200"/>
    <mergeCell ref="D200:E200"/>
    <mergeCell ref="F200:F207"/>
    <mergeCell ref="G200:H200"/>
    <mergeCell ref="I200:J200"/>
    <mergeCell ref="AO222:AO229"/>
    <mergeCell ref="AP222:AQ222"/>
    <mergeCell ref="AR222:AS222"/>
    <mergeCell ref="B229:C229"/>
    <mergeCell ref="AK209:AL209"/>
    <mergeCell ref="AM209:AN209"/>
    <mergeCell ref="AO209:AO216"/>
    <mergeCell ref="AP209:AQ209"/>
    <mergeCell ref="AR209:AS209"/>
    <mergeCell ref="B216:C216"/>
    <mergeCell ref="D216:E216"/>
    <mergeCell ref="G216:H216"/>
    <mergeCell ref="I216:J216"/>
    <mergeCell ref="L216:M216"/>
    <mergeCell ref="N216:O216"/>
    <mergeCell ref="Q216:R216"/>
    <mergeCell ref="S216:T216"/>
    <mergeCell ref="V216:W216"/>
    <mergeCell ref="X216:Y216"/>
    <mergeCell ref="AA216:AB216"/>
    <mergeCell ref="AC216:AD216"/>
    <mergeCell ref="AF216:AG216"/>
    <mergeCell ref="AH216:AI216"/>
    <mergeCell ref="AK216:AL216"/>
    <mergeCell ref="AM216:AN216"/>
    <mergeCell ref="AP216:AQ216"/>
    <mergeCell ref="AR216:AS216"/>
    <mergeCell ref="S209:T209"/>
    <mergeCell ref="V209:W209"/>
    <mergeCell ref="X209:Y209"/>
    <mergeCell ref="Z209:Z216"/>
    <mergeCell ref="AA209:AB209"/>
    <mergeCell ref="AK229:AL229"/>
    <mergeCell ref="AM229:AN229"/>
    <mergeCell ref="AP229:AQ229"/>
    <mergeCell ref="AR229:AS229"/>
    <mergeCell ref="B222:C222"/>
    <mergeCell ref="D222:E222"/>
    <mergeCell ref="F222:F229"/>
    <mergeCell ref="G222:H222"/>
    <mergeCell ref="I222:J222"/>
    <mergeCell ref="L222:M222"/>
    <mergeCell ref="N222:O222"/>
    <mergeCell ref="P222:P229"/>
    <mergeCell ref="Q222:R222"/>
    <mergeCell ref="B219:J219"/>
    <mergeCell ref="L219:T219"/>
    <mergeCell ref="V219:AI219"/>
    <mergeCell ref="AK219:AS219"/>
    <mergeCell ref="B220:J220"/>
    <mergeCell ref="L220:T220"/>
    <mergeCell ref="V220:AI220"/>
    <mergeCell ref="AK220:AS220"/>
    <mergeCell ref="B221:E221"/>
    <mergeCell ref="G221:J221"/>
    <mergeCell ref="L221:O221"/>
    <mergeCell ref="Q221:T221"/>
    <mergeCell ref="V221:Y221"/>
    <mergeCell ref="AA221:AD221"/>
    <mergeCell ref="AF221:AI221"/>
    <mergeCell ref="AK221:AN221"/>
    <mergeCell ref="AP221:AS221"/>
    <mergeCell ref="AK222:AL222"/>
    <mergeCell ref="AM222:AN222"/>
    <mergeCell ref="AH222:AI222"/>
    <mergeCell ref="S231:T231"/>
    <mergeCell ref="V231:W231"/>
    <mergeCell ref="X231:Y231"/>
    <mergeCell ref="Z231:Z238"/>
    <mergeCell ref="AA231:AB231"/>
    <mergeCell ref="AC231:AD231"/>
    <mergeCell ref="AE231:AE238"/>
    <mergeCell ref="AF231:AG231"/>
    <mergeCell ref="AH231:AI231"/>
    <mergeCell ref="D229:E229"/>
    <mergeCell ref="G229:H229"/>
    <mergeCell ref="I229:J229"/>
    <mergeCell ref="L229:M229"/>
    <mergeCell ref="N229:O229"/>
    <mergeCell ref="Q229:R229"/>
    <mergeCell ref="S229:T229"/>
    <mergeCell ref="V229:W229"/>
    <mergeCell ref="X229:Y229"/>
    <mergeCell ref="AA229:AB229"/>
    <mergeCell ref="AC229:AD229"/>
    <mergeCell ref="AF229:AG229"/>
    <mergeCell ref="AH229:AI229"/>
    <mergeCell ref="B240:C240"/>
    <mergeCell ref="D240:E240"/>
    <mergeCell ref="F240:F247"/>
    <mergeCell ref="G240:H240"/>
    <mergeCell ref="I240:J240"/>
    <mergeCell ref="L240:M240"/>
    <mergeCell ref="N240:O240"/>
    <mergeCell ref="P240:P247"/>
    <mergeCell ref="Q240:R240"/>
    <mergeCell ref="S222:T222"/>
    <mergeCell ref="V222:W222"/>
    <mergeCell ref="X222:Y222"/>
    <mergeCell ref="Z222:Z229"/>
    <mergeCell ref="AA222:AB222"/>
    <mergeCell ref="AC222:AD222"/>
    <mergeCell ref="AE222:AE229"/>
    <mergeCell ref="AF222:AG222"/>
    <mergeCell ref="AK231:AL231"/>
    <mergeCell ref="AM231:AN231"/>
    <mergeCell ref="AO231:AO238"/>
    <mergeCell ref="AP231:AQ231"/>
    <mergeCell ref="AR231:AS231"/>
    <mergeCell ref="B238:C238"/>
    <mergeCell ref="D238:E238"/>
    <mergeCell ref="G238:H238"/>
    <mergeCell ref="I238:J238"/>
    <mergeCell ref="L238:M238"/>
    <mergeCell ref="N238:O238"/>
    <mergeCell ref="Q238:R238"/>
    <mergeCell ref="S238:T238"/>
    <mergeCell ref="V238:W238"/>
    <mergeCell ref="X238:Y238"/>
    <mergeCell ref="AA238:AB238"/>
    <mergeCell ref="AC238:AD238"/>
    <mergeCell ref="AF238:AG238"/>
    <mergeCell ref="AH238:AI238"/>
    <mergeCell ref="AK238:AL238"/>
    <mergeCell ref="AM238:AN238"/>
    <mergeCell ref="AP238:AQ238"/>
    <mergeCell ref="AR238:AS238"/>
    <mergeCell ref="B231:C231"/>
    <mergeCell ref="D231:E231"/>
    <mergeCell ref="F231:F238"/>
    <mergeCell ref="G231:H231"/>
    <mergeCell ref="I231:J231"/>
    <mergeCell ref="L231:M231"/>
    <mergeCell ref="N231:O231"/>
    <mergeCell ref="P231:P238"/>
    <mergeCell ref="Q231:R231"/>
    <mergeCell ref="AK240:AL240"/>
    <mergeCell ref="AM240:AN240"/>
    <mergeCell ref="AO240:AO247"/>
    <mergeCell ref="AP240:AQ240"/>
    <mergeCell ref="AR240:AS240"/>
    <mergeCell ref="B247:C247"/>
    <mergeCell ref="D247:E247"/>
    <mergeCell ref="G247:H247"/>
    <mergeCell ref="I247:J247"/>
    <mergeCell ref="L247:M247"/>
    <mergeCell ref="N247:O247"/>
    <mergeCell ref="Q247:R247"/>
    <mergeCell ref="S247:T247"/>
    <mergeCell ref="V247:W247"/>
    <mergeCell ref="X247:Y247"/>
    <mergeCell ref="AA247:AB247"/>
    <mergeCell ref="AC247:AD247"/>
    <mergeCell ref="AF247:AG247"/>
    <mergeCell ref="AH247:AI247"/>
    <mergeCell ref="AK247:AL247"/>
    <mergeCell ref="AM247:AN247"/>
    <mergeCell ref="AP247:AQ247"/>
    <mergeCell ref="AR247:AS247"/>
    <mergeCell ref="S240:T240"/>
    <mergeCell ref="V240:W240"/>
    <mergeCell ref="X240:Y240"/>
    <mergeCell ref="Z240:Z247"/>
    <mergeCell ref="AA240:AB240"/>
    <mergeCell ref="AC240:AD240"/>
    <mergeCell ref="AE240:AE247"/>
    <mergeCell ref="AF240:AG240"/>
    <mergeCell ref="AH240:AI2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4AC0-6A3E-42E2-B1A3-D76E048DFA57}">
  <dimension ref="A1:QD452"/>
  <sheetViews>
    <sheetView topLeftCell="AI1" zoomScaleNormal="100" workbookViewId="0">
      <pane ySplit="1" topLeftCell="A2" activePane="bottomLeft" state="frozen"/>
      <selection pane="bottomLeft" activeCell="CA6" sqref="BV2:CA71"/>
    </sheetView>
  </sheetViews>
  <sheetFormatPr defaultRowHeight="14.5" x14ac:dyDescent="0.35"/>
  <cols>
    <col min="31" max="35" width="4.08984375" customWidth="1"/>
    <col min="36" max="37" width="4.6328125" customWidth="1"/>
    <col min="38" max="122" width="4.08984375" customWidth="1"/>
    <col min="123" max="123" width="4.1796875" customWidth="1"/>
    <col min="124" max="451" width="4.08984375" customWidth="1"/>
  </cols>
  <sheetData>
    <row r="1" spans="1:446" ht="15" thickBot="1" x14ac:dyDescent="0.4">
      <c r="B1" s="48" t="s">
        <v>119</v>
      </c>
      <c r="C1" s="48" t="s">
        <v>107</v>
      </c>
      <c r="D1" s="48" t="s">
        <v>118</v>
      </c>
      <c r="E1" s="48" t="s">
        <v>106</v>
      </c>
      <c r="F1" s="48" t="s">
        <v>120</v>
      </c>
      <c r="G1" s="5" t="s">
        <v>65</v>
      </c>
      <c r="H1" s="4" t="s">
        <v>66</v>
      </c>
      <c r="K1" s="5" t="s">
        <v>65</v>
      </c>
      <c r="L1" s="4" t="s">
        <v>66</v>
      </c>
      <c r="M1" s="48" t="s">
        <v>120</v>
      </c>
      <c r="N1" s="48" t="s">
        <v>106</v>
      </c>
      <c r="O1" s="48" t="s">
        <v>118</v>
      </c>
      <c r="P1" s="48" t="s">
        <v>107</v>
      </c>
      <c r="Q1" s="48" t="s">
        <v>119</v>
      </c>
      <c r="Y1" t="s">
        <v>119</v>
      </c>
      <c r="Z1" t="s">
        <v>113</v>
      </c>
      <c r="AA1" t="s">
        <v>118</v>
      </c>
      <c r="AB1" t="s">
        <v>121</v>
      </c>
      <c r="AC1" t="s">
        <v>120</v>
      </c>
    </row>
    <row r="2" spans="1:446" ht="15" thickBot="1" x14ac:dyDescent="0.4">
      <c r="A2" s="27" t="s">
        <v>74</v>
      </c>
      <c r="B2" t="s">
        <v>101</v>
      </c>
      <c r="C2" t="s">
        <v>105</v>
      </c>
      <c r="D2" t="s">
        <v>102</v>
      </c>
      <c r="E2" t="s">
        <v>104</v>
      </c>
      <c r="F2" t="s">
        <v>103</v>
      </c>
      <c r="G2" s="3" t="s">
        <v>67</v>
      </c>
      <c r="H2" s="3" t="s">
        <v>60</v>
      </c>
      <c r="I2" s="26" t="s">
        <v>69</v>
      </c>
      <c r="J2" s="25" t="s">
        <v>70</v>
      </c>
      <c r="K2" s="3" t="s">
        <v>57</v>
      </c>
      <c r="L2" s="3" t="s">
        <v>44</v>
      </c>
      <c r="M2" s="49" t="s">
        <v>110</v>
      </c>
      <c r="N2" t="s">
        <v>111</v>
      </c>
      <c r="O2" t="s">
        <v>109</v>
      </c>
      <c r="P2" t="s">
        <v>112</v>
      </c>
      <c r="Q2" t="s">
        <v>108</v>
      </c>
      <c r="R2" s="31" t="s">
        <v>73</v>
      </c>
      <c r="T2" t="s">
        <v>78</v>
      </c>
      <c r="U2" t="s">
        <v>126</v>
      </c>
      <c r="AE2" s="53" t="s">
        <v>78</v>
      </c>
      <c r="AF2" s="54"/>
      <c r="AG2" s="54"/>
      <c r="BV2" s="51" t="s">
        <v>73</v>
      </c>
      <c r="BW2" s="52"/>
      <c r="BX2" s="52"/>
      <c r="DS2" s="55" t="s">
        <v>83</v>
      </c>
      <c r="DT2" s="52"/>
      <c r="DU2" s="52"/>
      <c r="FP2" s="56" t="s">
        <v>90</v>
      </c>
      <c r="FQ2" s="57"/>
      <c r="FR2" s="57"/>
      <c r="HY2" s="59" t="s">
        <v>82</v>
      </c>
      <c r="HZ2" s="58"/>
      <c r="IA2" s="58"/>
      <c r="JJ2" s="60" t="s">
        <v>87</v>
      </c>
      <c r="JK2" s="61"/>
      <c r="JL2" s="61"/>
      <c r="LA2" s="63" t="s">
        <v>79</v>
      </c>
      <c r="LB2" s="62"/>
      <c r="LC2" s="62"/>
      <c r="ML2" s="64" t="s">
        <v>84</v>
      </c>
      <c r="MM2" s="66"/>
      <c r="MN2" s="66"/>
      <c r="OI2" s="65" t="s">
        <v>74</v>
      </c>
      <c r="OJ2" s="62"/>
      <c r="OK2" s="62"/>
    </row>
    <row r="3" spans="1:446" ht="15" thickBot="1" x14ac:dyDescent="0.4">
      <c r="A3" s="27" t="s">
        <v>74</v>
      </c>
      <c r="B3" t="s">
        <v>101</v>
      </c>
      <c r="C3" t="s">
        <v>105</v>
      </c>
      <c r="D3" t="s">
        <v>102</v>
      </c>
      <c r="E3" t="s">
        <v>104</v>
      </c>
      <c r="F3" t="s">
        <v>103</v>
      </c>
      <c r="G3" s="1" t="s">
        <v>46</v>
      </c>
      <c r="H3" s="1" t="s">
        <v>4</v>
      </c>
      <c r="I3" s="26" t="s">
        <v>69</v>
      </c>
      <c r="J3" s="25" t="s">
        <v>70</v>
      </c>
      <c r="K3" s="1" t="s">
        <v>52</v>
      </c>
      <c r="L3" s="1" t="s">
        <v>27</v>
      </c>
      <c r="M3" s="49" t="s">
        <v>110</v>
      </c>
      <c r="N3" t="s">
        <v>111</v>
      </c>
      <c r="O3" t="s">
        <v>109</v>
      </c>
      <c r="P3" t="s">
        <v>112</v>
      </c>
      <c r="Q3" t="s">
        <v>108</v>
      </c>
      <c r="R3" s="31" t="s">
        <v>73</v>
      </c>
      <c r="U3" t="s">
        <v>124</v>
      </c>
      <c r="Y3" t="s">
        <v>179</v>
      </c>
      <c r="AF3" t="s">
        <v>126</v>
      </c>
      <c r="AL3" t="s">
        <v>123</v>
      </c>
      <c r="AR3" t="s">
        <v>124</v>
      </c>
      <c r="AX3" t="s">
        <v>148</v>
      </c>
      <c r="BD3" t="s">
        <v>122</v>
      </c>
      <c r="BJ3" t="s">
        <v>125</v>
      </c>
      <c r="BP3" t="s">
        <v>153</v>
      </c>
      <c r="BW3" t="s">
        <v>149</v>
      </c>
      <c r="CC3" t="s">
        <v>111</v>
      </c>
      <c r="CI3" t="s">
        <v>108</v>
      </c>
      <c r="CO3" t="s">
        <v>112</v>
      </c>
      <c r="CU3" t="s">
        <v>110</v>
      </c>
      <c r="DA3" t="s">
        <v>109</v>
      </c>
      <c r="DG3" t="s">
        <v>117</v>
      </c>
      <c r="DM3" t="s">
        <v>150</v>
      </c>
      <c r="DT3" t="s">
        <v>138</v>
      </c>
      <c r="DZ3" t="s">
        <v>139</v>
      </c>
      <c r="EF3" t="s">
        <v>137</v>
      </c>
      <c r="EL3" t="s">
        <v>147</v>
      </c>
      <c r="ER3" t="s">
        <v>140</v>
      </c>
      <c r="EX3" t="s">
        <v>141</v>
      </c>
      <c r="FD3" t="s">
        <v>151</v>
      </c>
      <c r="FJ3" t="s">
        <v>152</v>
      </c>
      <c r="FQ3" t="s">
        <v>156</v>
      </c>
      <c r="FW3" t="s">
        <v>162</v>
      </c>
      <c r="GC3" t="s">
        <v>155</v>
      </c>
      <c r="GI3" t="s">
        <v>160</v>
      </c>
      <c r="GO3" t="s">
        <v>159</v>
      </c>
      <c r="GU3" t="s">
        <v>154</v>
      </c>
      <c r="HA3" t="s">
        <v>163</v>
      </c>
      <c r="HG3" t="s">
        <v>158</v>
      </c>
      <c r="HM3" t="s">
        <v>157</v>
      </c>
      <c r="HS3" t="s">
        <v>161</v>
      </c>
      <c r="HZ3" t="s">
        <v>136</v>
      </c>
      <c r="IF3" t="s">
        <v>133</v>
      </c>
      <c r="IL3" t="s">
        <v>134</v>
      </c>
      <c r="IR3" t="s">
        <v>135</v>
      </c>
      <c r="IX3" t="s">
        <v>164</v>
      </c>
      <c r="JD3" t="s">
        <v>132</v>
      </c>
      <c r="JK3" t="s">
        <v>165</v>
      </c>
      <c r="JQ3" t="s">
        <v>166</v>
      </c>
      <c r="JW3" t="s">
        <v>167</v>
      </c>
      <c r="KC3" t="s">
        <v>169</v>
      </c>
      <c r="KI3" t="s">
        <v>168</v>
      </c>
      <c r="KO3" t="s">
        <v>170</v>
      </c>
      <c r="KU3" t="s">
        <v>171</v>
      </c>
      <c r="LB3" t="s">
        <v>128</v>
      </c>
      <c r="LH3" t="s">
        <v>131</v>
      </c>
      <c r="LN3" t="s">
        <v>130</v>
      </c>
      <c r="LT3" t="s">
        <v>129</v>
      </c>
      <c r="LZ3" t="s">
        <v>127</v>
      </c>
      <c r="MF3" s="50" t="s">
        <v>172</v>
      </c>
      <c r="MM3" t="s">
        <v>146</v>
      </c>
      <c r="MS3" t="s">
        <v>143</v>
      </c>
      <c r="MY3" t="s">
        <v>144</v>
      </c>
      <c r="NE3" t="s">
        <v>145</v>
      </c>
      <c r="NK3" t="s">
        <v>142</v>
      </c>
      <c r="NQ3" t="s">
        <v>174</v>
      </c>
      <c r="NW3" t="s">
        <v>175</v>
      </c>
      <c r="OC3" t="s">
        <v>173</v>
      </c>
      <c r="OJ3" t="s">
        <v>103</v>
      </c>
      <c r="OP3" t="s">
        <v>178</v>
      </c>
      <c r="OV3" t="s">
        <v>176</v>
      </c>
      <c r="PB3" t="s">
        <v>105</v>
      </c>
      <c r="PH3" t="s">
        <v>102</v>
      </c>
      <c r="PN3" t="s">
        <v>104</v>
      </c>
      <c r="PT3" t="s">
        <v>177</v>
      </c>
      <c r="PZ3" t="s">
        <v>101</v>
      </c>
    </row>
    <row r="4" spans="1:446" ht="15" thickBot="1" x14ac:dyDescent="0.4">
      <c r="A4" s="27" t="s">
        <v>74</v>
      </c>
      <c r="B4" t="s">
        <v>101</v>
      </c>
      <c r="C4" t="s">
        <v>105</v>
      </c>
      <c r="D4" t="s">
        <v>102</v>
      </c>
      <c r="E4" t="s">
        <v>104</v>
      </c>
      <c r="F4" t="s">
        <v>103</v>
      </c>
      <c r="G4" s="2" t="s">
        <v>31</v>
      </c>
      <c r="H4" s="2" t="s">
        <v>38</v>
      </c>
      <c r="I4" s="26" t="s">
        <v>69</v>
      </c>
      <c r="J4" s="25" t="s">
        <v>70</v>
      </c>
      <c r="K4" s="2" t="s">
        <v>8</v>
      </c>
      <c r="L4" s="2" t="s">
        <v>25</v>
      </c>
      <c r="M4" s="49" t="s">
        <v>110</v>
      </c>
      <c r="N4" t="s">
        <v>111</v>
      </c>
      <c r="O4" t="s">
        <v>109</v>
      </c>
      <c r="P4" t="s">
        <v>112</v>
      </c>
      <c r="Q4" t="s">
        <v>108</v>
      </c>
      <c r="R4" s="31" t="s">
        <v>73</v>
      </c>
      <c r="U4" t="s">
        <v>123</v>
      </c>
      <c r="Y4" t="s">
        <v>119</v>
      </c>
      <c r="Z4" t="s">
        <v>113</v>
      </c>
      <c r="AA4" t="s">
        <v>118</v>
      </c>
      <c r="AB4" t="s">
        <v>121</v>
      </c>
      <c r="AC4" t="s">
        <v>120</v>
      </c>
      <c r="AD4" t="s">
        <v>100</v>
      </c>
      <c r="AE4" t="s">
        <v>182</v>
      </c>
      <c r="AF4" t="s">
        <v>114</v>
      </c>
      <c r="AG4" t="s">
        <v>182</v>
      </c>
      <c r="AH4" t="s">
        <v>115</v>
      </c>
      <c r="AI4" t="s">
        <v>183</v>
      </c>
      <c r="AJ4" t="s">
        <v>207</v>
      </c>
      <c r="AL4" t="s">
        <v>114</v>
      </c>
      <c r="AN4" t="s">
        <v>115</v>
      </c>
      <c r="AO4" t="s">
        <v>183</v>
      </c>
      <c r="AP4" t="s">
        <v>207</v>
      </c>
      <c r="AR4" t="s">
        <v>114</v>
      </c>
      <c r="AT4" t="s">
        <v>115</v>
      </c>
      <c r="AU4" t="s">
        <v>183</v>
      </c>
      <c r="AV4" t="s">
        <v>207</v>
      </c>
      <c r="AX4" t="s">
        <v>114</v>
      </c>
      <c r="AZ4" t="s">
        <v>115</v>
      </c>
      <c r="BA4" t="s">
        <v>183</v>
      </c>
      <c r="BB4" t="s">
        <v>207</v>
      </c>
      <c r="BD4" t="s">
        <v>114</v>
      </c>
      <c r="BF4" t="s">
        <v>115</v>
      </c>
      <c r="BG4" t="s">
        <v>183</v>
      </c>
      <c r="BH4" t="s">
        <v>207</v>
      </c>
      <c r="BJ4" t="s">
        <v>114</v>
      </c>
      <c r="BL4" t="s">
        <v>115</v>
      </c>
      <c r="BM4" t="s">
        <v>183</v>
      </c>
      <c r="BN4" t="s">
        <v>207</v>
      </c>
      <c r="BP4" t="s">
        <v>114</v>
      </c>
      <c r="BR4" t="s">
        <v>115</v>
      </c>
      <c r="BS4" t="s">
        <v>183</v>
      </c>
      <c r="BT4" t="s">
        <v>207</v>
      </c>
      <c r="BV4" t="s">
        <v>182</v>
      </c>
      <c r="BW4" t="s">
        <v>114</v>
      </c>
      <c r="BY4" t="s">
        <v>115</v>
      </c>
      <c r="BZ4" t="s">
        <v>183</v>
      </c>
      <c r="CA4" t="s">
        <v>207</v>
      </c>
      <c r="CC4" t="s">
        <v>114</v>
      </c>
      <c r="CE4" t="s">
        <v>115</v>
      </c>
      <c r="CF4" t="s">
        <v>183</v>
      </c>
      <c r="CG4" t="s">
        <v>207</v>
      </c>
      <c r="CI4" t="s">
        <v>114</v>
      </c>
      <c r="CK4" t="s">
        <v>115</v>
      </c>
      <c r="CL4" t="s">
        <v>183</v>
      </c>
      <c r="CM4" t="s">
        <v>207</v>
      </c>
      <c r="CO4" t="s">
        <v>114</v>
      </c>
      <c r="CQ4" t="s">
        <v>115</v>
      </c>
      <c r="CR4" t="s">
        <v>183</v>
      </c>
      <c r="CS4" t="s">
        <v>207</v>
      </c>
      <c r="CU4" t="s">
        <v>114</v>
      </c>
      <c r="CW4" t="s">
        <v>115</v>
      </c>
      <c r="CX4" t="s">
        <v>183</v>
      </c>
      <c r="CY4" t="s">
        <v>207</v>
      </c>
      <c r="DA4" t="s">
        <v>114</v>
      </c>
      <c r="DC4" t="s">
        <v>115</v>
      </c>
      <c r="DD4" t="s">
        <v>183</v>
      </c>
      <c r="DE4" t="s">
        <v>207</v>
      </c>
      <c r="DG4" t="s">
        <v>114</v>
      </c>
      <c r="DI4" t="s">
        <v>115</v>
      </c>
      <c r="DJ4" t="s">
        <v>183</v>
      </c>
      <c r="DK4" t="s">
        <v>207</v>
      </c>
      <c r="DM4" t="s">
        <v>114</v>
      </c>
      <c r="DO4" t="s">
        <v>115</v>
      </c>
      <c r="DP4" t="s">
        <v>183</v>
      </c>
      <c r="DQ4" t="s">
        <v>207</v>
      </c>
      <c r="DS4" t="s">
        <v>182</v>
      </c>
      <c r="DT4" t="s">
        <v>114</v>
      </c>
      <c r="DV4" t="s">
        <v>115</v>
      </c>
      <c r="DW4" t="s">
        <v>183</v>
      </c>
      <c r="DX4" t="s">
        <v>207</v>
      </c>
      <c r="DZ4" t="s">
        <v>114</v>
      </c>
      <c r="EB4" t="s">
        <v>115</v>
      </c>
      <c r="EC4" t="s">
        <v>183</v>
      </c>
      <c r="ED4" t="s">
        <v>207</v>
      </c>
      <c r="EF4" t="s">
        <v>114</v>
      </c>
      <c r="EH4" t="s">
        <v>115</v>
      </c>
      <c r="EI4" t="s">
        <v>183</v>
      </c>
      <c r="EJ4" t="s">
        <v>207</v>
      </c>
      <c r="EL4" t="s">
        <v>114</v>
      </c>
      <c r="EN4" t="s">
        <v>115</v>
      </c>
      <c r="EO4" t="s">
        <v>183</v>
      </c>
      <c r="EP4" t="s">
        <v>207</v>
      </c>
      <c r="ER4" t="s">
        <v>114</v>
      </c>
      <c r="ET4" t="s">
        <v>115</v>
      </c>
      <c r="EU4" t="s">
        <v>183</v>
      </c>
      <c r="EV4" t="s">
        <v>207</v>
      </c>
      <c r="EX4" t="s">
        <v>114</v>
      </c>
      <c r="EZ4" t="s">
        <v>115</v>
      </c>
      <c r="FA4" t="s">
        <v>183</v>
      </c>
      <c r="FB4" t="s">
        <v>207</v>
      </c>
      <c r="FD4" t="s">
        <v>114</v>
      </c>
      <c r="FF4" t="s">
        <v>115</v>
      </c>
      <c r="FG4" t="s">
        <v>183</v>
      </c>
      <c r="FH4" t="s">
        <v>207</v>
      </c>
      <c r="FJ4" t="s">
        <v>114</v>
      </c>
      <c r="FL4" t="s">
        <v>115</v>
      </c>
      <c r="FM4" t="s">
        <v>183</v>
      </c>
      <c r="FN4" t="s">
        <v>207</v>
      </c>
      <c r="FP4" t="s">
        <v>182</v>
      </c>
      <c r="FQ4" t="s">
        <v>114</v>
      </c>
      <c r="FS4" t="s">
        <v>115</v>
      </c>
      <c r="FT4" t="s">
        <v>183</v>
      </c>
      <c r="FU4" t="s">
        <v>207</v>
      </c>
      <c r="FW4" t="s">
        <v>114</v>
      </c>
      <c r="FY4" t="s">
        <v>115</v>
      </c>
      <c r="FZ4" t="s">
        <v>183</v>
      </c>
      <c r="GA4" t="s">
        <v>207</v>
      </c>
      <c r="GC4" t="s">
        <v>114</v>
      </c>
      <c r="GE4" t="s">
        <v>115</v>
      </c>
      <c r="GF4" t="s">
        <v>183</v>
      </c>
      <c r="GG4" t="s">
        <v>207</v>
      </c>
      <c r="GI4" t="s">
        <v>114</v>
      </c>
      <c r="GK4" t="s">
        <v>115</v>
      </c>
      <c r="GL4" t="s">
        <v>183</v>
      </c>
      <c r="GM4" t="s">
        <v>207</v>
      </c>
      <c r="GO4" t="s">
        <v>114</v>
      </c>
      <c r="GQ4" t="s">
        <v>115</v>
      </c>
      <c r="GR4" t="s">
        <v>183</v>
      </c>
      <c r="GS4" t="s">
        <v>207</v>
      </c>
      <c r="GU4" t="s">
        <v>114</v>
      </c>
      <c r="GW4" t="s">
        <v>115</v>
      </c>
      <c r="GX4" t="s">
        <v>183</v>
      </c>
      <c r="GY4" t="s">
        <v>207</v>
      </c>
      <c r="HA4" t="s">
        <v>114</v>
      </c>
      <c r="HC4" t="s">
        <v>115</v>
      </c>
      <c r="HD4" t="s">
        <v>183</v>
      </c>
      <c r="HE4" t="s">
        <v>207</v>
      </c>
      <c r="HG4" t="s">
        <v>114</v>
      </c>
      <c r="HI4" t="s">
        <v>115</v>
      </c>
      <c r="HJ4" t="s">
        <v>183</v>
      </c>
      <c r="HK4" t="s">
        <v>207</v>
      </c>
      <c r="HM4" t="s">
        <v>114</v>
      </c>
      <c r="HO4" t="s">
        <v>115</v>
      </c>
      <c r="HP4" t="s">
        <v>183</v>
      </c>
      <c r="HQ4" t="s">
        <v>207</v>
      </c>
      <c r="HS4" t="s">
        <v>114</v>
      </c>
      <c r="HU4" t="s">
        <v>115</v>
      </c>
      <c r="HV4" t="s">
        <v>183</v>
      </c>
      <c r="HW4" t="s">
        <v>207</v>
      </c>
      <c r="HY4" t="s">
        <v>182</v>
      </c>
      <c r="HZ4" t="s">
        <v>114</v>
      </c>
      <c r="IB4" t="s">
        <v>115</v>
      </c>
      <c r="IC4" t="s">
        <v>183</v>
      </c>
      <c r="ID4" t="s">
        <v>207</v>
      </c>
      <c r="IF4" t="s">
        <v>114</v>
      </c>
      <c r="IH4" t="s">
        <v>115</v>
      </c>
      <c r="II4" t="s">
        <v>183</v>
      </c>
      <c r="IJ4" t="s">
        <v>207</v>
      </c>
      <c r="IL4" t="s">
        <v>114</v>
      </c>
      <c r="IN4" t="s">
        <v>115</v>
      </c>
      <c r="IO4" t="s">
        <v>183</v>
      </c>
      <c r="IP4" t="s">
        <v>207</v>
      </c>
      <c r="IR4" t="s">
        <v>114</v>
      </c>
      <c r="IT4" t="s">
        <v>115</v>
      </c>
      <c r="IU4" t="s">
        <v>183</v>
      </c>
      <c r="IV4" t="s">
        <v>207</v>
      </c>
      <c r="IX4" t="s">
        <v>114</v>
      </c>
      <c r="IZ4" t="s">
        <v>115</v>
      </c>
      <c r="JA4" t="s">
        <v>183</v>
      </c>
      <c r="JB4" t="s">
        <v>207</v>
      </c>
      <c r="JD4" t="s">
        <v>114</v>
      </c>
      <c r="JF4" t="s">
        <v>115</v>
      </c>
      <c r="JG4" t="s">
        <v>183</v>
      </c>
      <c r="JH4" t="s">
        <v>207</v>
      </c>
      <c r="JJ4" t="s">
        <v>182</v>
      </c>
      <c r="JK4" t="s">
        <v>114</v>
      </c>
      <c r="JM4" t="s">
        <v>115</v>
      </c>
      <c r="JN4" t="s">
        <v>183</v>
      </c>
      <c r="JO4" t="s">
        <v>207</v>
      </c>
      <c r="JQ4" t="s">
        <v>114</v>
      </c>
      <c r="JS4" t="s">
        <v>115</v>
      </c>
      <c r="JT4" t="s">
        <v>183</v>
      </c>
      <c r="JU4" t="s">
        <v>207</v>
      </c>
      <c r="JW4" t="s">
        <v>114</v>
      </c>
      <c r="JY4" t="s">
        <v>115</v>
      </c>
      <c r="JZ4" t="s">
        <v>183</v>
      </c>
      <c r="KA4" t="s">
        <v>207</v>
      </c>
      <c r="KC4" t="s">
        <v>114</v>
      </c>
      <c r="KE4" t="s">
        <v>115</v>
      </c>
      <c r="KF4" t="s">
        <v>183</v>
      </c>
      <c r="KG4" t="s">
        <v>207</v>
      </c>
      <c r="KI4" t="s">
        <v>114</v>
      </c>
      <c r="KK4" t="s">
        <v>115</v>
      </c>
      <c r="KL4" t="s">
        <v>183</v>
      </c>
      <c r="KM4" t="s">
        <v>207</v>
      </c>
      <c r="KO4" t="s">
        <v>114</v>
      </c>
      <c r="KQ4" t="s">
        <v>115</v>
      </c>
      <c r="KR4" t="s">
        <v>183</v>
      </c>
      <c r="KS4" t="s">
        <v>207</v>
      </c>
      <c r="KU4" t="s">
        <v>114</v>
      </c>
      <c r="KW4" t="s">
        <v>115</v>
      </c>
      <c r="KX4" t="s">
        <v>183</v>
      </c>
      <c r="KY4" t="s">
        <v>207</v>
      </c>
      <c r="LA4" t="s">
        <v>182</v>
      </c>
      <c r="LB4" t="s">
        <v>114</v>
      </c>
      <c r="LD4" t="s">
        <v>115</v>
      </c>
      <c r="LE4" t="s">
        <v>183</v>
      </c>
      <c r="LF4" t="s">
        <v>207</v>
      </c>
      <c r="LH4" t="s">
        <v>114</v>
      </c>
      <c r="LJ4" t="s">
        <v>115</v>
      </c>
      <c r="LK4" t="s">
        <v>183</v>
      </c>
      <c r="LL4" t="s">
        <v>207</v>
      </c>
      <c r="LN4" t="s">
        <v>114</v>
      </c>
      <c r="LP4" t="s">
        <v>115</v>
      </c>
      <c r="LQ4" t="s">
        <v>183</v>
      </c>
      <c r="LR4" t="s">
        <v>207</v>
      </c>
      <c r="LT4" t="s">
        <v>114</v>
      </c>
      <c r="LV4" t="s">
        <v>115</v>
      </c>
      <c r="LW4" t="s">
        <v>183</v>
      </c>
      <c r="LX4" t="s">
        <v>207</v>
      </c>
      <c r="LZ4" t="s">
        <v>114</v>
      </c>
      <c r="MB4" t="s">
        <v>115</v>
      </c>
      <c r="MC4" t="s">
        <v>183</v>
      </c>
      <c r="MD4" t="s">
        <v>207</v>
      </c>
      <c r="MF4" t="s">
        <v>114</v>
      </c>
      <c r="MH4" t="s">
        <v>115</v>
      </c>
      <c r="MI4" t="s">
        <v>183</v>
      </c>
      <c r="MJ4" t="s">
        <v>207</v>
      </c>
      <c r="ML4" t="s">
        <v>182</v>
      </c>
      <c r="MM4" t="s">
        <v>114</v>
      </c>
      <c r="MO4" t="s">
        <v>115</v>
      </c>
      <c r="MP4" t="s">
        <v>183</v>
      </c>
      <c r="MQ4" t="s">
        <v>207</v>
      </c>
      <c r="MS4" t="s">
        <v>114</v>
      </c>
      <c r="MU4" t="s">
        <v>115</v>
      </c>
      <c r="MV4" t="s">
        <v>183</v>
      </c>
      <c r="MW4" t="s">
        <v>207</v>
      </c>
      <c r="MY4" t="s">
        <v>114</v>
      </c>
      <c r="NA4" t="s">
        <v>115</v>
      </c>
      <c r="NB4" t="s">
        <v>183</v>
      </c>
      <c r="NC4" t="s">
        <v>207</v>
      </c>
      <c r="NE4" t="s">
        <v>114</v>
      </c>
      <c r="NG4" t="s">
        <v>115</v>
      </c>
      <c r="NH4" t="s">
        <v>183</v>
      </c>
      <c r="NI4" t="s">
        <v>207</v>
      </c>
      <c r="NK4" t="s">
        <v>114</v>
      </c>
      <c r="NM4" t="s">
        <v>115</v>
      </c>
      <c r="NN4" t="s">
        <v>183</v>
      </c>
      <c r="NO4" t="s">
        <v>207</v>
      </c>
      <c r="NQ4" t="s">
        <v>114</v>
      </c>
      <c r="NS4" t="s">
        <v>115</v>
      </c>
      <c r="NT4" t="s">
        <v>183</v>
      </c>
      <c r="NU4" t="s">
        <v>207</v>
      </c>
      <c r="NW4" t="s">
        <v>114</v>
      </c>
      <c r="NY4" t="s">
        <v>115</v>
      </c>
      <c r="NZ4" t="s">
        <v>183</v>
      </c>
      <c r="OA4" t="s">
        <v>207</v>
      </c>
      <c r="OC4" t="s">
        <v>114</v>
      </c>
      <c r="OE4" t="s">
        <v>115</v>
      </c>
      <c r="OF4" t="s">
        <v>183</v>
      </c>
      <c r="OG4" t="s">
        <v>207</v>
      </c>
      <c r="OI4" t="s">
        <v>182</v>
      </c>
      <c r="OJ4" t="s">
        <v>114</v>
      </c>
      <c r="OL4" t="s">
        <v>115</v>
      </c>
      <c r="OM4" t="s">
        <v>183</v>
      </c>
      <c r="ON4" t="s">
        <v>207</v>
      </c>
      <c r="OP4" t="s">
        <v>114</v>
      </c>
      <c r="OR4" t="s">
        <v>115</v>
      </c>
      <c r="OS4" t="s">
        <v>183</v>
      </c>
      <c r="OT4" t="s">
        <v>207</v>
      </c>
      <c r="OV4" t="s">
        <v>114</v>
      </c>
      <c r="OX4" t="s">
        <v>115</v>
      </c>
      <c r="OY4" t="s">
        <v>183</v>
      </c>
      <c r="OZ4" t="s">
        <v>207</v>
      </c>
      <c r="PB4" t="s">
        <v>114</v>
      </c>
      <c r="PD4" t="s">
        <v>115</v>
      </c>
      <c r="PE4" t="s">
        <v>183</v>
      </c>
      <c r="PF4" t="s">
        <v>207</v>
      </c>
      <c r="PH4" t="s">
        <v>114</v>
      </c>
      <c r="PJ4" t="s">
        <v>115</v>
      </c>
      <c r="PK4" t="s">
        <v>183</v>
      </c>
      <c r="PL4" t="s">
        <v>207</v>
      </c>
      <c r="PN4" t="s">
        <v>114</v>
      </c>
      <c r="PP4" t="s">
        <v>115</v>
      </c>
      <c r="PQ4" t="s">
        <v>183</v>
      </c>
      <c r="PR4" t="s">
        <v>207</v>
      </c>
      <c r="PT4" t="s">
        <v>114</v>
      </c>
      <c r="PV4" t="s">
        <v>115</v>
      </c>
      <c r="PW4" t="s">
        <v>183</v>
      </c>
      <c r="PX4" t="s">
        <v>207</v>
      </c>
      <c r="PZ4" t="s">
        <v>114</v>
      </c>
      <c r="QB4" t="s">
        <v>115</v>
      </c>
      <c r="QC4" t="s">
        <v>183</v>
      </c>
      <c r="QD4" t="s">
        <v>207</v>
      </c>
    </row>
    <row r="5" spans="1:446" ht="15" thickBot="1" x14ac:dyDescent="0.4">
      <c r="A5" s="27" t="s">
        <v>74</v>
      </c>
      <c r="B5" t="s">
        <v>101</v>
      </c>
      <c r="C5" t="s">
        <v>105</v>
      </c>
      <c r="D5" t="s">
        <v>102</v>
      </c>
      <c r="E5" t="s">
        <v>104</v>
      </c>
      <c r="F5" t="s">
        <v>103</v>
      </c>
      <c r="G5" s="6" t="s">
        <v>68</v>
      </c>
      <c r="H5" s="6" t="s">
        <v>51</v>
      </c>
      <c r="I5" s="26" t="s">
        <v>69</v>
      </c>
      <c r="J5" s="25" t="s">
        <v>70</v>
      </c>
      <c r="K5" s="6" t="s">
        <v>21</v>
      </c>
      <c r="L5" s="6" t="s">
        <v>91</v>
      </c>
      <c r="M5" s="49" t="s">
        <v>110</v>
      </c>
      <c r="N5" t="s">
        <v>111</v>
      </c>
      <c r="O5" t="s">
        <v>109</v>
      </c>
      <c r="P5" t="s">
        <v>112</v>
      </c>
      <c r="Q5" t="s">
        <v>108</v>
      </c>
      <c r="R5" s="31" t="s">
        <v>73</v>
      </c>
      <c r="U5" t="s">
        <v>148</v>
      </c>
      <c r="Z5">
        <v>1</v>
      </c>
      <c r="AB5">
        <v>1</v>
      </c>
      <c r="AC5">
        <v>1</v>
      </c>
      <c r="AD5" s="14" t="s">
        <v>3</v>
      </c>
      <c r="AE5" s="19">
        <f>IFERROR((COUNTIFS($H:$H,$AD5,$A:$A,AE$2,$I:$I,"Win")+COUNTIFS($L:$L,$AD5,$R:$R,AE$2,$J:$J,"Win"))/(COUNTIFS($H:$H,$AD5,$A:$A,AE$2)+COUNTIFS($L:$L,$AD5,$R:$R,AE$2)),0)</f>
        <v>0</v>
      </c>
      <c r="AF5">
        <f>COUNTIFS($H:$H,$AD5,$A:$A,$AE$2,$I:$I,"Win",$F:$F,AF$3)+COUNTIFS($L:$L,$AD5,$R:$R,$AE$2,$J:$J,"Win",$M:$M,AF$3)</f>
        <v>0</v>
      </c>
      <c r="AG5" s="19" t="str">
        <f>IFERROR((COUNTIFS($H:$H,$AD5,$I:$I,"Win",$F:$F,AF$3)+COUNTIFS($L:$L,$AD5,$J:$J,"Win",$M:$M,AF$3))/(COUNTIFS($H:$H,$AD5,$F:$F,AF$3)+COUNTIFS($L:$L,$AD5,$M:$M,AF$3)),"-")</f>
        <v>-</v>
      </c>
      <c r="AH5">
        <f>COUNTIFS($K:$K,$AD5,$A:$A,$AE$2,$I:$I,"Lose",$F:$F,AF$3)+COUNTIFS($G:$G,$AD5,$R:$R,$AE$2,$J:$J,"Lose",$M:$M,AF$3)</f>
        <v>0</v>
      </c>
      <c r="AI5" s="19">
        <f t="shared" ref="AI5:AI36" si="0">(COUNTIFS($K:$K,$AD5,$A:$A,$AE$2,$F:$F,AF$3)+COUNTIFS($G:$G,$AD5,$R:$R,$AE$2,$M:$M,AF$3))/((COUNTIFS($A:$A,$AE$2,$F:$F,AF$3)+COUNTIFS($R:$R,$AE$2,$M:$M,AF$3))/5)</f>
        <v>0</v>
      </c>
      <c r="AJ5" s="19">
        <f>((COUNTIFS($H:$H,$AD5,$A:$A,AE$2,$F:$F,AF$3)+COUNTIFS($L:$L,$AD5,$R:$R,AE$2,$M:$M,AF$3))+(COUNTIFS($K:$K,$AD5,$A:$A,AE$2,$F:$F,AF$3)+COUNTIFS($G:$G,$AD5,$R:$R,AE$2,$M:$M,AF$3)))/((COUNTIF($A:$A,$AE$2)+COUNTIF( $R:$R,$AE$2))/5)</f>
        <v>0</v>
      </c>
      <c r="AK5" s="19"/>
      <c r="AL5">
        <f>COUNTIFS($H:$H,$AD5,$A:$A,$AE$2,$I:$I,"Win",$C:$C,AL$3)+COUNTIFS($L:$L,$AD5,$R:$R,$AE$2,$J:$J,"Win",$P:$P,AL$3)</f>
        <v>0</v>
      </c>
      <c r="AM5" t="str">
        <f>IFERROR((COUNTIFS($H:$H,$AD5,$I:$I,"Win",$C:$C,AL$3)+COUNTIFS($L:$L,$AD5,$J:$J,"Win",$P:$P,AL$3))/(COUNTIFS($H:$H,$AD5,$C:$C,AL$3)+COUNTIFS($L:$L,$AD5,$P:$P,AL$3)),"-")</f>
        <v>-</v>
      </c>
      <c r="AN5">
        <f>COUNTIFS($K:$K,$AD5,$A:$A,$AE$2,$I:$I,"Lose",$C:$C,AL$3)+COUNTIFS($G:$G,$AD5,$R:$R,$AE$2,$J:$J,"Lose",$P:$P,AL$3)</f>
        <v>0</v>
      </c>
      <c r="AO5" s="19">
        <f t="shared" ref="AO5:AO36" si="1">(COUNTIFS($K:$K,$AD5,$A:$A,$AE$2,$C:$C,AL$3)+COUNTIFS($G:$G,$AD5,$R:$R,$AE$2,$P:$P,AL$3))/((COUNTIFS($A:$A,$AE$2,$C:$C,AL$3)+COUNTIFS( $R:$R,$AE$2,$P:$P,AL$3))/5)</f>
        <v>0</v>
      </c>
      <c r="AP5" s="19">
        <f t="shared" ref="AP5:AP36" si="2">((COUNTIFS($H:$H,$AD5,$A:$A,AE$2,$C:$C,AL$3)+COUNTIFS($L:$L,$AD5,$R:$R,AE$2,$P:$P,AL$3))+(COUNTIFS($K:$K,$AD5,$A:$A,AE$2,$C:$C,AL$3)+COUNTIFS($G:$G,$AD5,$R:$R,AE$2,$P:$P,AL$3)))/((COUNTIF($A:$A,AE$2)+COUNTIF( $R:$R,AE$2))/5)</f>
        <v>0</v>
      </c>
      <c r="AQ5" s="19"/>
      <c r="AR5">
        <f>COUNTIFS($H:$H,$AD5,$A:$A,$AE$2,$I:$I,"Win",$D:$D,AR$3)+COUNTIFS($L:$L,$AD5,$R:$R,$AE$2,$J:$J,"Win",$O:$O,AR$3)</f>
        <v>0</v>
      </c>
      <c r="AS5" t="str">
        <f>IFERROR((COUNTIFS($H:$H,$AD5,$I:$I,"Win",$D:$D,AR$3)+COUNTIFS($L:$L,$AD5,$J:$J,"Win",$O:$O,AR$3))/(COUNTIFS($H:$H,$AD5,$D:$D,AR$3)+COUNTIFS($L:$L,$AD5,$O:$O,AR$3)),"-")</f>
        <v>-</v>
      </c>
      <c r="AT5">
        <f>COUNTIFS($K:$K,$AD5,$A:$A,$AE$2,$I:$I,"Lose",$D:$D,AR$3)+COUNTIFS($G:$G,$AD5,$R:$R,$AE$2,$J:$J,"Lose",$O:$O,AR$3)</f>
        <v>0</v>
      </c>
      <c r="AU5" s="19">
        <f t="shared" ref="AU5:AU36" si="3">(COUNTIFS($K:$K,$AD5,$A:$A,$AE$2,$D:$D,AR$3)+COUNTIFS($G:$G,$AD5,$R:$R,$AE$2,$O:$O,AR$3))/((COUNTIFS($A:$A,$AE$2,$D:$D,AR$3)+COUNTIFS($R:$R,$AE$2,$O:$O,AR$3))/5)</f>
        <v>0</v>
      </c>
      <c r="AV5" s="19">
        <f t="shared" ref="AV5:AV36" si="4">((COUNTIFS($H:$H,$AD5,$A:$A,AE$2,$D:$D,AR$3)+COUNTIFS($L:$L,$AD5,$R:$R,AE$2,$O:$O,AR$3))+(COUNTIFS($K:$K,$AD5,$A:$A,AE$2,$D:$D,AR$3)+COUNTIFS($G:$G,$AD5,$R:$R,AE$2,$O:$O,AR$3)))/((COUNTIF($A:$A,AE$2)+COUNTIF( $R:$R,AE$2))/5)</f>
        <v>0</v>
      </c>
      <c r="AW5" s="19"/>
      <c r="AX5">
        <f>COUNTIFS($H:$H,$AD5,$A:$A,$AE$2,$I:$I,"Win",$E:$E,AX$3)+COUNTIFS($L:$L,$AD5,$R:$R,$AE$2,$J:$J,"Win",$N:$N,AX$3)</f>
        <v>0</v>
      </c>
      <c r="AY5" t="str">
        <f>IFERROR((COUNTIFS($H:$H,$AD5,$I:$I,"Win",$E:$E,AX$3)+COUNTIFS($L:$L,$AD5,$J:$J,"Win",$N:$N,AX$3))/(COUNTIFS($H:$H,$AD5,$E:$E,AX$3)+COUNTIFS($L:$L,$AD5,$N:$N,AX$3)),"-")</f>
        <v>-</v>
      </c>
      <c r="AZ5">
        <f>COUNTIFS($K:$K,$AD5,$A:$A,$AE$2,$I:$I,"Lose",$E:$E,AX$3)+COUNTIFS($G:$G,$AD5,$R:$R,$AE$2,$J:$J,"Lose",$N:$N,AX$3)</f>
        <v>0</v>
      </c>
      <c r="BA5" s="19">
        <f>(COUNTIFS($K:$K,$AD5,$A:$A,$AE$2,$E:$E,AX$3)+COUNTIFS($G:$G,$AD5,$R:$R,$AE$2,$N:$N,AX$3))/((COUNTIFS($A:$A,$AE$2,$E:$E,AX$3)+COUNTIFS( $R:$R,$AE$2,$N:$N,AX$3))/5)</f>
        <v>0</v>
      </c>
      <c r="BB5" s="19">
        <f t="shared" ref="BB5:BB36" si="5">((COUNTIFS($H:$H,$AD5,$A:$A,AE$2,$E:$E,AX$3)+COUNTIFS($L:$L,$AD5,$R:$R,AE$2,$N:$N,AX$3))+(COUNTIFS($K:$K,$AD5,$A:$A,AE$2,$E:$E,AX$3)+COUNTIFS($G:$G,$AD5,$R:$R,AE$2,$N:$N,AX$3)))/((COUNTIF($A:$A,AE$2)+COUNTIF( $R:$R,AE$2))/5)</f>
        <v>0</v>
      </c>
      <c r="BC5" s="19"/>
      <c r="BD5">
        <f>COUNTIFS($H:$H,$AD5,$A:$A,$AE$2,$I:$I,"Win",$B:$B,BD$3)+COUNTIFS($L:$L,$AD5,$R:$R,$AE$2,$J:$J,"Win",$Q:$Q,BD$3)</f>
        <v>0</v>
      </c>
      <c r="BE5" s="19" t="str">
        <f>IFERROR((COUNTIFS($H:$H,$AD5,$I:$I,"Win",$B:$B,BD$3)+COUNTIFS($L:$L,$AD5,$J:$J,"Win",$Q:$Q,BD$3))/(COUNTIFS($H:$H,$AD5,$B:$B,BD$3)+COUNTIFS($L:$L,$AD5,$Q:$Q,BD$3)),"-")</f>
        <v>-</v>
      </c>
      <c r="BF5">
        <f t="shared" ref="BF5:BF36" si="6">COUNTIFS($K:$K,$AD5,$A:$A,$AE$2,$I:$I,"Lose",$B:$B,BD$3)+COUNTIFS($G:$G,$AD5,$R:$R,$AE$2,$J:$J,"Lose",$Q:$Q,BD$3)</f>
        <v>0</v>
      </c>
      <c r="BG5" s="19">
        <f>(COUNTIFS($K:$K,$AD5,$A:$A,$AE$2,$B:$B,BD$3)+COUNTIFS($G:$G,$AD5,$R:$R,$AE$2,$Q:$Q,BD$3))/((COUNTIFS($A:$A,$AE$2,$B:$B,BD$3)+COUNTIFS( $R:$R,$AE$2,$Q:$Q,BD$3))/5)</f>
        <v>0</v>
      </c>
      <c r="BH5" s="19">
        <f t="shared" ref="BH5:BH36" si="7">((COUNTIFS($H:$H,$AD5,$A:$A,$AE$2,$B:$B,BD$3)+COUNTIFS($L:$L,$AD5,$R:$R,$AE$2,$Q:$Q,BD$3))+(COUNTIFS($K:$K,$AD5,$A:$A,$AE$2,$B:$B,BD$3)+COUNTIFS($G:$G,$AD5,$R:$R,$AE$2,$Q:$Q,BD$3)))/((COUNTIF($A:$A,AE$2)+COUNTIF( $R:$R,AE$2))/5)</f>
        <v>0</v>
      </c>
      <c r="BI5" s="19"/>
      <c r="BJ5">
        <f t="shared" ref="BJ5:BJ36" si="8">COUNTIFS($H:$H,$AD5,$A:$A,$AE$2,$I:$I,"Win",$E:$E,BJ$3)+COUNTIFS($L:$L,$AD5,$R:$R,$AE$2,$J:$J,"Win",$N:$N,BJ$3)</f>
        <v>0</v>
      </c>
      <c r="BK5" t="str">
        <f>IFERROR((COUNTIFS($H:$H,$AD5,$I:$I,"Win",$E:$E,BJ$3)+COUNTIFS($L:$L,$AD5,$J:$J,"Win",$N:$N,BJ$3))/(COUNTIFS($H:$H,$AD5,$E:$E,BJ$3)+COUNTIFS($L:$L,$AD5,$N:$N,BJ$3)),"-")</f>
        <v>-</v>
      </c>
      <c r="BL5">
        <f t="shared" ref="BL5:BL36" si="9">COUNTIFS($K:$K,$AD5,$A:$A,$AE$2,$I:$I,"Lose",$E:$E,BJ$3)+COUNTIFS($G:$G,$AD5,$R:$R,$AE$2,$J:$J,"Lose",$N:$N,BJ$3)</f>
        <v>0</v>
      </c>
      <c r="BM5" s="19">
        <f>(COUNTIFS($K:$K,$AD5,$A:$A,$AE$2,$E:$E,BJ$3)+COUNTIFS($G:$G,$AD5,$R:$R,$AE$2,$N:$N,BJ$3))/((COUNTIFS($A:$A,$AE$2,$E:$E,BJ$3)+COUNTIFS($R:$R,$AE$2,$N:$N,BJ$3))/5)</f>
        <v>0</v>
      </c>
      <c r="BN5" s="19">
        <f t="shared" ref="BN5:BN36" si="10">((COUNTIFS($H:$H,$AD5,$A:$A,AE$2,$E:$E,BJ$3)+COUNTIFS($L:$L,$AD5,$R:$R,AE$2,$N:$N,BJ$3))+(COUNTIFS($K:$K,$AD5,$A:$A,AE$2,$E:$E,BJ$3)+COUNTIFS($G:$G,$AD5,$R:$R,AP$2,$N:$N,BJ$3)))/((COUNTIF($A:$A,AE$2)+COUNTIF( $R:$R,AE$2))/5)</f>
        <v>0</v>
      </c>
      <c r="BO5" s="19"/>
      <c r="BP5">
        <f t="shared" ref="BP5:BP36" si="11">COUNTIFS($H:$H,$AD5,$A:$A,$AE$2,$I:$I,"Win",$C:$C,BP$3)+COUNTIFS($L:$L,$AD5,$R:$R,$AE$2,$J:$J,"Win",$P:$P,BP$3)</f>
        <v>0</v>
      </c>
      <c r="BR5">
        <f t="shared" ref="BR5:BR36" si="12">COUNTIFS($K:$K,$AD5,$A:$A,$AE$2,$I:$I,"Lose",$C:$C,BP$3)+COUNTIFS($G:$G,$AD5,$R:$R,$AE$2,$J:$J,"Lose",$P:$P,BP$3)</f>
        <v>0</v>
      </c>
      <c r="BS5" s="19">
        <v>0</v>
      </c>
      <c r="BT5" s="19">
        <f t="shared" ref="BT5:BT36" si="13">(BP5+BR5)/((COUNTIF($A:$A,$AE$2)+COUNTIF( $R:$R,$AE$2))/5)</f>
        <v>0</v>
      </c>
      <c r="BU5" s="19"/>
      <c r="BV5" s="19">
        <f>IFERROR((COUNTIFS($H:$H,$AD5,$A:$A,BV$2,$I:$I,"Win")+COUNTIFS($L:$L,$AD5,$R:$R,BV$2,$J:$J,"Win"))/(COUNTIFS($H:$H,$AD5,$A:$A,BV$2)+COUNTIFS($L:$L,$AD5,$R:$R,BV$2)),0)</f>
        <v>1</v>
      </c>
      <c r="BW5">
        <f t="shared" ref="BW5:BW36" si="14">COUNTIFS($H:$H,$AD5,$A:$A,$BV$2,$I:$I,"Win",$D:$D,BW$3)+COUNTIFS($L:$L,$AD5,$R:$R,$BV$2,$J:$J,"Win",$O:$O,BW$3)</f>
        <v>0</v>
      </c>
      <c r="BX5" t="str">
        <f>IFERROR((COUNTIFS($H:$H,$AD5,$I:$I,"Win",$D:$D,BW$3)+COUNTIFS($L:$L,$AD5,$J:$J,"Win",$O:$O,BW$3))/(COUNTIFS($H:$H,$AD5,$D:$D,BW$3)+COUNTIFS($L:$L,$AD5,$O:$O,BW$3)),"-")</f>
        <v>-</v>
      </c>
      <c r="BY5">
        <f t="shared" ref="BY5:BY36" si="15">COUNTIFS($K:$K,$AD5,$A:$A,$BV$2,$I:$I,"Lose",$D:$D,BW$3)+COUNTIFS($G:$G,$AD5,$R:$R,$BV$2,$J:$J,"Lose",$O:$O,BW$3)</f>
        <v>0</v>
      </c>
      <c r="BZ5" s="19">
        <f t="shared" ref="BZ5:BZ36" si="16">(COUNTIFS($K:$K,$AD5,$A:$A,$BV$2,$D:$D,BW$3)+COUNTIFS($G:$G,$AD5,$R:$R,$BV$2,$O:$O,BW$3))/((COUNTIFS($A:$A,$BV$2,$D:$D,BW$3)+COUNTIFS($R:$R,$BV$2,$O:$O,BW$3))/5)</f>
        <v>0</v>
      </c>
      <c r="CA5" s="19">
        <f t="shared" ref="CA5:CA36" si="17">((COUNTIFS($H:$H,$AD5,$A:$A,BV$2,$D:$D,BW$3)+COUNTIFS($L:$L,$AD5,$R:$R,BV$2,$O:$O,BW$3))+(COUNTIFS($K:$K,$AD5,$A:$A,BV$2,$D:$D,BW$3)+COUNTIFS($G:$G,$AD5,$R:$R,BV$2,$O:$O,BW$3)))/((COUNTIF($A:$A,BV$2)+COUNTIF( $R:$R,BV$2))/5)</f>
        <v>0</v>
      </c>
      <c r="CB5" s="19"/>
      <c r="CC5">
        <f t="shared" ref="CC5:CC36" si="18">COUNTIFS($H:$H,$AD5,$A:$A,$BV$2,$I:$I,"Win",$E:$E,CC$3)+COUNTIFS($L:$L,$AD5,$R:$R,$BV$2,$J:$J,"Win",$N:$N,CC$3)</f>
        <v>1</v>
      </c>
      <c r="CD5">
        <f>IFERROR((COUNTIFS($H:$H,$AD5,$I:$I,"Win",$E:$E,CC$3)+COUNTIFS($L:$L,$AD5,$J:$J,"Win",$N:$N,CC$3))/(COUNTIFS($H:$H,$AD5,$E:$E,CC$3)+COUNTIFS($L:$L,$AD5,$N:$N,CC$3)),"-")</f>
        <v>1</v>
      </c>
      <c r="CE5">
        <f t="shared" ref="CE5:CE36" si="19">COUNTIFS($K:$K,$AD5,$A:$A,$BV$2,$I:$I,"Lose",$E:$E,CC$3)+COUNTIFS($G:$G,$AD5,$R:$R,$BV$2,$J:$J,"Lose",$N:$N,CC$3)</f>
        <v>0</v>
      </c>
      <c r="CF5" s="19">
        <f t="shared" ref="CF5:CF36" si="20">(COUNTIFS($K:$K,$AD5,$A:$A,$BV$2,$E:$E,CC$3)+COUNTIFS($G:$G,$AD5,$R:$R,$BV$2,$N:$N,CC$3))/((COUNTIFS($A:$A,$BV$2,$E:$E,CC$3)+COUNTIFS( $R:$R,$BV$2,$N:$N,CC$3))/5)</f>
        <v>0</v>
      </c>
      <c r="CG5" s="19">
        <f t="shared" ref="CG5:CG36" si="21">((COUNTIFS($H:$H,$AD5,$A:$A,BV$2,$E:$E,CC$3)+COUNTIFS($L:$L,$AD5,$R:$R,BV$2,$N:$N,CC$3))+(COUNTIFS($K:$K,$AD5,$A:$A,BV$2,$E:$E,CC$3)+COUNTIFS($G:$G,$AD5,$R:$R,BV$2,$N:$N,CC$3)))/((COUNTIF($A:$A,BV$2)+COUNTIF( $R:$R,BV$2))/5)</f>
        <v>5.5555555555555552E-2</v>
      </c>
      <c r="CH5" s="19"/>
      <c r="CI5">
        <f t="shared" ref="CI5:CI36" si="22">COUNTIFS($H:$H,$AD5,$A:$A,$BV$2,$I:$I,"Win",$B:$B,CI$3)+COUNTIFS($L:$L,$AD5,$R:$R,$BV$2,$J:$J,"Win",$Q:$Q,CI$3)</f>
        <v>1</v>
      </c>
      <c r="CJ5" s="19">
        <f>IFERROR((COUNTIFS($H:$H,$AD5,$I:$I,"Win",$B:$B,CI$3)+COUNTIFS($L:$L,$AD5,$J:$J,"Win",$Q:$Q,CI$3))/(COUNTIFS($H:$H,$AD5,$B:$B,CI$3)+COUNTIFS($L:$L,$AD5,$Q:$Q,CI$3)),"-")</f>
        <v>1</v>
      </c>
      <c r="CK5">
        <f t="shared" ref="CK5:CK36" si="23">COUNTIFS($K:$K,$AD5,$A:$A,$BV$2,$I:$I,"Lose",$B:$B,CI$3)+COUNTIFS($G:$G,$AD5,$R:$R,$BV$2,$J:$J,"Lose",$Q:$Q,CI$3)</f>
        <v>0</v>
      </c>
      <c r="CL5" s="19">
        <f t="shared" ref="CL5:CL36" si="24">(COUNTIFS($K:$K,$AD5,$A:$A,$BV$2,$B:$B,CI$3)+COUNTIFS($G:$G,$AD5,$R:$R,$BV$2,$Q:$Q,CI$3))/((COUNTIFS($A:$A,$BV$2,$B:$B,CI$3)+COUNTIFS( $R:$R,$BV$2,$Q:$Q,CI$3))/5)</f>
        <v>0</v>
      </c>
      <c r="CM5" s="19">
        <f t="shared" ref="CM5:CM36" si="25">((COUNTIFS($H:$H,$AD5,$A:$A,BV$2,$B:$B,CI$3)+COUNTIFS($L:$L,$AD5,$R:$R,BV$2,$Q:$Q,CI$3))+(COUNTIFS($K:$K,$AD5,$A:$A,BV$2,$B:$B,CI$3)+COUNTIFS($G:$G,$AD5,$R:$R,BV$2,$Q:$Q,CI$3)))/((COUNTIF($A:$A,BV$2)+COUNTIF( $R:$R,BV$2))/5)</f>
        <v>5.5555555555555552E-2</v>
      </c>
      <c r="CN5" s="19"/>
      <c r="CO5">
        <f t="shared" ref="CO5:CO36" si="26">COUNTIFS($H:$H,$AD5,$A:$A,$BV$2,$I:$I,"Win",$C:$C,CO$3)+COUNTIFS($L:$L,$AD5,$R:$R,$BV$2,$J:$J,"Win",$P:$P,CO$3)</f>
        <v>1</v>
      </c>
      <c r="CP5">
        <f>IFERROR((COUNTIFS($H:$H,$AD5,$I:$I,"Win",$C:$C,CO$3)+COUNTIFS($L:$L,$AD5,$J:$J,"Win",$P:$P,CO$3))/(COUNTIFS($H:$H,$AD5,$C:$C,CO$3)+COUNTIFS($L:$L,$AD5,$P:$P,CO$3)),"-")</f>
        <v>1</v>
      </c>
      <c r="CQ5">
        <f t="shared" ref="CQ5:CQ36" si="27">COUNTIFS($K:$K,$AD5,$A:$A,$BV$2,$I:$I,"Lose",$C:$C,CO$3)+COUNTIFS($G:$G,$AD5,$R:$R,$BV$2,$J:$J,"Lose",$P:$P,CO$3)</f>
        <v>0</v>
      </c>
      <c r="CR5" s="19">
        <f t="shared" ref="CR5:CR36" si="28">(COUNTIFS($K:$K,$AD5,$A:$A,$BV$2,$C:$C,CO$3)+COUNTIFS($G:$G,$AD5,$R:$R,$BV$2,$P:$P,CO$3))/((COUNTIFS($A:$A,$BV$2,$C:$C,CO$3)+COUNTIFS( $R:$R,$BV$2,$P:$P,CO$3))/5)</f>
        <v>0</v>
      </c>
      <c r="CS5" s="19">
        <f t="shared" ref="CS5:CS36" si="29">((COUNTIFS($H:$H,$AD5,$A:$A,BV$2,$C:$C,CO$3)+COUNTIFS($L:$L,$AD5,$R:$R,BV$2,$P:$P,CO$3))+(COUNTIFS($K:$K,$AD5,$A:$A,BV$2,$C:$C,CO$3)+COUNTIFS($G:$G,$AD5,$R:$R,BV$2,$P:$P,CO$3)))/((COUNTIF($A:$A,BV$2)+COUNTIF( $R:$R,BV$2))/5)</f>
        <v>5.5555555555555552E-2</v>
      </c>
      <c r="CT5" s="19"/>
      <c r="CU5">
        <f t="shared" ref="CU5:CU36" si="30">COUNTIFS($H:$H,$AD5,$A:$A,$BV$2,$I:$I,"Win",$F:$F,CU$3)+COUNTIFS($L:$L,$AD5,$R:$R,$BV$2,$J:$J,"Win",$M:$M,CU$3)</f>
        <v>0</v>
      </c>
      <c r="CV5" s="19" t="str">
        <f>IFERROR((COUNTIFS($H:$H,$AD5,$I:$I,"Win",$F:$F,CU$3)+COUNTIFS($L:$L,$AD5,$J:$J,"Win",$M:$M,CU$3))/(COUNTIFS($H:$H,$AD5,$F:$F,CU$3)+COUNTIFS($L:$L,$AD5,$M:$M,CU$3)),"-")</f>
        <v>-</v>
      </c>
      <c r="CW5">
        <f t="shared" ref="CW5:CW36" si="31">COUNTIFS($K:$K,$AD5,$A:$A,$BV$2,$I:$I,"Lose",$F:$F,CU$3)+COUNTIFS($G:$G,$AD5,$R:$R,$BV$2,$J:$J,"Lose",$M:$M,CU$3)</f>
        <v>0</v>
      </c>
      <c r="CX5" s="19">
        <f t="shared" ref="CX5:CX36" si="32">(COUNTIFS($K:$K,$AD5,$A:$A,$BV$2,$F:$F,CU$3)+COUNTIFS($G:$G,$AD5,$R:$R,$BV$2,$M:$M,CU$3))/((COUNTIFS($A:$A,$BV$2,$F:$F,CU$3)+COUNTIFS($R:$R,$BV$2,$M:$M,CU$3))/5)</f>
        <v>0</v>
      </c>
      <c r="CY5" s="19">
        <f t="shared" ref="CY5:CY36" si="33">((COUNTIFS($H:$H,$AD5,$A:$A,BV$2,$F:$F,CU$3)+COUNTIFS($L:$L,$AD5,$R:$R,BV$2,$M:$M,CU$3))+(COUNTIFS($K:$K,$AD5,$A:$A,BV$2,$F:$F,CU$3)+COUNTIFS($G:$G,$AD5,$R:$R,BV$2,$M:$M,CU$3)))/((COUNTIF($A:$A,BV$2)+COUNTIF( $R:$R,BV$2))/5)</f>
        <v>0</v>
      </c>
      <c r="CZ5" s="19"/>
      <c r="DA5">
        <f t="shared" ref="DA5:DA36" si="34">COUNTIFS($H:$H,$AD5,$A:$A,CY$2,$I:$I,"Win",$D:$D,$BW$3)+COUNTIFS($L:$L,$AD5,$R:$R,$BV$2,$J:$J,"Win",$O:$O,DA$3)</f>
        <v>0</v>
      </c>
      <c r="DB5">
        <f>IFERROR((COUNTIFS($H:$H,$AD5,$I:$I,"Win",$D:$D,DA$3)+COUNTIFS($L:$L,$AD5,$J:$J,"Win",$O:$O,DA$3))/(COUNTIFS($H:$H,$AD5,$D:$D,DA$3)+COUNTIFS($L:$L,$AD5,$O:$O,DA$3)),"-")</f>
        <v>1</v>
      </c>
      <c r="DC5">
        <f t="shared" ref="DC5:DC36" si="35">COUNTIFS($K:$K,$AD5,$A:$A,$BV$2,$I:$I,"Lose",$D:$D,DA$3)+COUNTIFS($G:$G,$AD5,$R:$R,$BV$2,$J:$J,"Lose",$O:$O,DA$3)</f>
        <v>0</v>
      </c>
      <c r="DD5" s="19">
        <f t="shared" ref="DD5:DD36" si="36">(COUNTIFS($K:$K,$AD5,$A:$A,$BV$2,$D:$D,DA$3)+COUNTIFS($G:$G,$AD5,$R:$R,$BV$2,$O:$O,DA$3))/((COUNTIFS($A:$A,$BV$2,$D:$D,DA$3)+COUNTIFS($R:$R,$BV$2,$O:$O,DA$3))/5)</f>
        <v>0</v>
      </c>
      <c r="DE5" s="19">
        <f t="shared" ref="DE5:DE36" si="37">((COUNTIFS($H:$H,$AD5,$A:$A,BV$2,$D:$D,DA$3)+COUNTIFS($L:$L,$AD5,$R:$R,BV$2,$O:$O,DA$3))+(COUNTIFS($K:$K,$AD5,$A:$A,BV$2,$D:$D,DA$3)+COUNTIFS($G:$G,$AD5,$R:$R,BV$2,$O:$O,DA$3)))/((COUNTIF($A:$A,BV$2)+COUNTIF( $R:$R,BV$2))/5)</f>
        <v>5.5555555555555552E-2</v>
      </c>
      <c r="DF5" s="19"/>
      <c r="DG5">
        <f t="shared" ref="DG5:DG36" si="38">COUNTIFS($H:$H,$AD5,$A:$A,$BV$2,$I:$I,"Win",$F:$F,DG$3)+COUNTIFS($L:$L,$AD5,$R:$R,$BV$2,$J:$J,"Win",$M:$M,DG$3)</f>
        <v>1</v>
      </c>
      <c r="DH5" s="19">
        <f>IFERROR((COUNTIFS($H:$H,$AD5,$I:$I,"Win",$F:$F,DG$3)+COUNTIFS($L:$L,$AD5,$J:$J,"Win",$M:$M,DG$3))/(COUNTIFS($H:$H,$AD5,$F:$F,DG$3)+COUNTIFS($L:$L,$AD5,$M:$M,DG$3)),"-")</f>
        <v>1</v>
      </c>
      <c r="DI5">
        <f t="shared" ref="DI5:DI36" si="39">COUNTIFS($K:$K,$AD5,$A:$A,$BV$2,$I:$I,"Lose",$F:$F,DG$3)+COUNTIFS($G:$G,$AD5,$R:$R,$BV$2,$J:$J,"Lose",$M:$M,DG$3)</f>
        <v>0</v>
      </c>
      <c r="DJ5" s="19">
        <f t="shared" ref="DJ5:DJ36" si="40">(COUNTIFS($K:$K,$AD5,$A:$A,$BV$2,$F:$F,DG$3)+COUNTIFS($G:$G,$AD5,$R:$R,$BV$2,$M:$M,DG$3))/((COUNTIFS($A:$A,$BV$2,$F:$F,DG$3)+COUNTIFS($R:$R,$BV$2,$M:$M,DG$3))/5)</f>
        <v>0</v>
      </c>
      <c r="DK5" s="19">
        <f t="shared" ref="DK5:DK36" si="41">((COUNTIFS($H:$H,$AD5,$A:$A,BV$2,$F:$F,DG$3)+COUNTIFS($L:$L,$AD5,$R:$R,BV$2,$M:$M,DG$3))+(COUNTIFS($K:$K,$AD5,$A:$A,BV$2,$F:$F,DG$3)+COUNTIFS($G:$G,$AD5,$R:$R,BV$2,$M:$M,DG$3)))/((COUNTIF($A:$A,BV$2)+COUNTIF( $R:$R,BV$2))/5)</f>
        <v>5.5555555555555552E-2</v>
      </c>
      <c r="DL5" s="19"/>
      <c r="DM5">
        <f t="shared" ref="DM5:DM36" si="42">COUNTIFS($H:$H,$AD5,$A:$A,$BV$2,$I:$I,"Win",$E:$E,DM$3)+COUNTIFS($L:$L,$AD5,$R:$R,$BV$2,$J:$J,"Win",$N:$N,DM$3)</f>
        <v>0</v>
      </c>
      <c r="DN5" t="str">
        <f>IFERROR((COUNTIFS($H:$H,$AD5,$I:$I,"Win",$E:$E,DM$3)+COUNTIFS($L:$L,$AD5,$J:$J,"Win",$N:$N,DM$3))/(COUNTIFS($H:$H,$AD5,$E:$E,DM$3)+COUNTIFS($L:$L,$AD5,$N:$N,DM$3)),"-")</f>
        <v>-</v>
      </c>
      <c r="DO5">
        <f t="shared" ref="DO5:DO36" si="43">COUNTIFS($K:$K,$AD5,$A:$A,$AE$2,$I:$I,"Lose",$E:$E,DM$3)+COUNTIFS($G:$G,$AD5,$R:$R,$AE$2,$J:$J,"Lose",$N:$N,DM$3)</f>
        <v>0</v>
      </c>
      <c r="DP5" s="19">
        <v>0</v>
      </c>
      <c r="DQ5" s="19">
        <f t="shared" ref="DQ5:DQ36" si="44">(DM5+DO5)/((COUNTIF($A:$A,$BV$2)+COUNTIF( $R:$R,$BV$2))/5)</f>
        <v>0</v>
      </c>
      <c r="DR5" s="19"/>
      <c r="DS5" s="19">
        <v>0</v>
      </c>
      <c r="DT5">
        <f t="shared" ref="DT5:DT36" si="45">COUNTIFS($H:$H,$AD5,$A:$A,$DS$2,$I:$I,"Win",$E:$E,DT$3)+COUNTIFS($L:$L,$AD5,$R:$R,$DS$2,$J:$J,"Win",$N:$N,DT$3)</f>
        <v>0</v>
      </c>
      <c r="DU5" t="str">
        <f>IFERROR((COUNTIFS($H:$H,$AD5,$I:$I,"Win",$E:$E,DT$3)+COUNTIFS($L:$L,$AD5,$J:$J,"Win",$N:$N,DT$3))/(COUNTIFS($H:$H,$AD5,$E:$E,DT$3)+COUNTIFS($L:$L,$AD5,$N:$N,DT$3)),"-")</f>
        <v>-</v>
      </c>
      <c r="DV5">
        <f t="shared" ref="DV5:DV36" si="46">COUNTIFS($K:$K,$AD5,$A:$A,$DS$2,$I:$I,"Lose",$E:$E,DT$3)+COUNTIFS($G:$G,$AD5,$R:$R,$DS$2,$J:$J,"Lose",$N:$N,DT$3)</f>
        <v>0</v>
      </c>
      <c r="DW5" s="19">
        <f t="shared" ref="DW5:DW36" si="47">(COUNTIFS($K:$K,$AD5,$A:$A,$DS$2,$E:$E,DT$3)+COUNTIFS($G:$G,$AD5,$R:$R,$DS$2,$N:$N,DT$3))/((COUNTIFS($A:$A,$DS$2,$E:$E,DT$3)+COUNTIFS( $R:$R,$DS$2,$N:$N,DT$3))/5)</f>
        <v>5.5555555555555552E-2</v>
      </c>
      <c r="DX5" s="19">
        <f>((COUNTIFS($H:$H,$AD5,$A:$A,DS$2,$E:$E,DT$3)+COUNTIFS($L:$L,$AD5,$R:$R,DS$2,$N:$N,DT$3))+(COUNTIFS($K:$K,$AD5,$A:$A,DS$2,$E:$E,DT$3)+COUNTIFS($G:$G,$AD5,$R:$R,DS$2,$N:$N,DT$3)))/((COUNTIF($A:$A,DS$2)+COUNTIF( $R:$R,DS$2))/5)</f>
        <v>5.5555555555555552E-2</v>
      </c>
      <c r="DY5" s="19"/>
      <c r="DZ5">
        <f t="shared" ref="DZ5:DZ36" si="48">COUNTIFS($H:$H,$AD5,$A:$A,$DS$2,$I:$I,"Win",$D:$D,DZ$3)+COUNTIFS($L:$L,$AD5,$R:$R,$DS$2,$J:$J,"Win",$O:$O,DZ$3)</f>
        <v>0</v>
      </c>
      <c r="EA5" t="str">
        <f>IFERROR((COUNTIFS($H:$H,$AD5,$I:$I,"Win",$E:$E,DZ$3)+COUNTIFS($L:$L,$AD5,$J:$J,"Win",$N:$N,DZ$3))/(COUNTIFS($H:$H,$AD5,$E:$E,DZ$3)+COUNTIFS($L:$L,$AD5,$N:$N,DZ$3)),"-")</f>
        <v>-</v>
      </c>
      <c r="EB5">
        <f t="shared" ref="EB5:EB36" si="49">COUNTIFS($K:$K,$AD5,$A:$A,$DS$2,$I:$I,"Lose",$D:$D,DZ$3)+COUNTIFS($G:$G,$AD5,$R:$R,$DS$2,$J:$J,"Lose",$O:$O,DZ$3)</f>
        <v>0</v>
      </c>
      <c r="EC5" s="19">
        <f t="shared" ref="EC5:EC36" si="50">(COUNTIFS($K:$K,$AD5,$A:$A,$DS$2,$D:$D,DZ$3)+COUNTIFS($G:$G,$AD5,$R:$R,$DS$2,$O:$O,DZ$3))/((COUNTIFS($A:$A,$DS$2,$D:$D,DZ$3)+COUNTIFS($R:$R,$DS$2,$O:$O,DZ$3))/5)</f>
        <v>0</v>
      </c>
      <c r="ED5" s="19">
        <f>((COUNTIFS($H:$H,$AD5,$A:$A,DS$2,$D:$D,DZ$3)+COUNTIFS($L:$L,$AD5,$R:$R,DS$2,$O:$O,DZ$3))+(COUNTIFS($K:$K,$AD5,$A:$A,DS$2,$D:$D,DZ$3)+COUNTIFS($G:$G,$AD5,$R:$R,DS$2,$O:$O,DZ$3)))/((COUNTIF($A:$A,DS$2)+COUNTIF( $R:$R,DS$2))/5)</f>
        <v>0</v>
      </c>
      <c r="EE5" s="19"/>
      <c r="EF5">
        <f t="shared" ref="EF5:EF36" si="51">COUNTIFS($H:$H,$AD5,$A:$A,$DS$2,$I:$I,"Win",$F:$F,EF$3)+COUNTIFS($L:$L,$AD5,$R:$R,$DS$2,$J:$J,"Win",$M:$M,EF$3)</f>
        <v>0</v>
      </c>
      <c r="EG5" s="19" t="str">
        <f>IFERROR((COUNTIFS($H:$H,$AD5,$I:$I,"Win",$F:$F,EF$3)+COUNTIFS($L:$L,$AD5,$J:$J,"Win",$M:$M,EF$3))/(COUNTIFS($H:$H,$AD5,$F:$F,EF$3)+COUNTIFS($L:$L,$AD5,$M:$M,EF$3)),"-")</f>
        <v>-</v>
      </c>
      <c r="EH5">
        <f t="shared" ref="EH5:EH36" si="52">COUNTIFS($K:$K,$AD5,$A:$A,$DS$2,$I:$I,"Lose",$F:$F,EF$3)+COUNTIFS($G:$G,$AD5,$R:$R,$DS$2,$J:$J,"Lose",$M:$M,EF$3)</f>
        <v>0</v>
      </c>
      <c r="EI5" s="19">
        <f t="shared" ref="EI5:EI36" si="53">(COUNTIFS($K:$K,$AD5,$A:$A,$DS$2,$F:$F,EF$3)+COUNTIFS($G:$G,$AD5,$R:$R,$DS$2,$M:$M,EF$3))/((COUNTIFS($A:$A,$DS$2,$F:$F,EF$3)+COUNTIFS($R:$R,$DS$2,$M:$M,EF$3))/5)</f>
        <v>5.5555555555555552E-2</v>
      </c>
      <c r="EJ5" s="19">
        <f>((COUNTIFS($H:$H,$AD5,$A:$A,DS$2,$F:$F,EF$3)+COUNTIFS($L:$L,$AD5,$R:$R,DS$2,$M:$M,EF$3))+(COUNTIFS($K:$K,$AD5,$A:$A,DS$2,$F:$F,EF$3)+COUNTIFS($G:$G,$AD5,$R:$R,DS$2,$M:$M,EF$3)))/((COUNTIF($A:$A,DS$2)+COUNTIF( $R:$R,DS$2))/5)</f>
        <v>5.5555555555555552E-2</v>
      </c>
      <c r="EK5" s="19"/>
      <c r="EL5">
        <f t="shared" ref="EL5:EL36" si="54">COUNTIFS($H:$H,$AD5,$A:$A,$DS$2,$I:$I,"Win",$D:$D,EL$3)+COUNTIFS($L:$L,$AD5,$R:$R,$DS$2,$J:$J,"Win",$O:$O,EL$3)</f>
        <v>0</v>
      </c>
      <c r="EM5" t="str">
        <f>IFERROR((COUNTIFS($H:$H,$AD5,$I:$I,"Win",$D:$D,EL$3)+COUNTIFS($L:$L,$AD5,$J:$J,"Win",$O:$O,EL$3))/(COUNTIFS($H:$H,$AD5,$D:$D,EL$3)+COUNTIFS($L:$L,$AD5,$O:$O,EL$3)),"-")</f>
        <v>-</v>
      </c>
      <c r="EN5">
        <f t="shared" ref="EN5:EN36" si="55">COUNTIFS($K:$K,$AD5,$A:$A,$DS$2,$I:$I,"Lose",$D:$D,EL$3)+COUNTIFS($G:$G,$AD5,$R:$R,$DS$2,$J:$J,"Lose",$O:$O,EL$3)</f>
        <v>0</v>
      </c>
      <c r="EO5" s="19">
        <f t="shared" ref="EO5:EO36" si="56">(COUNTIFS($K:$K,$AD5,$A:$A,$DS$2,$D:$D,EL$3)+COUNTIFS($G:$G,$AD5,$R:$R,$DS$2,$O:$O,EL$3))/((COUNTIFS($A:$A,$DS$2,$D:$D,EL$3)+COUNTIFS($R:$R,$DS$2,$O:$O,EL$3))/5)</f>
        <v>0.1111111111111111</v>
      </c>
      <c r="EP5" s="19">
        <f>((COUNTIFS($H:$H,$AD5,$A:$A,DS$2,$D:$D,EL$3)+COUNTIFS($L:$L,$AD5,$R:$R,DS$2,$O:$O,EL$3))+(COUNTIFS($K:$K,$AD5,$A:$A,DS$2,$D:$D,EL$3)+COUNTIFS($G:$G,$AD5,$R:$R,DS$2,$O:$O,EL$3)))/((COUNTIF($A:$A,DS$2)+COUNTIF( $R:$R,DS$2))/5)</f>
        <v>5.5555555555555552E-2</v>
      </c>
      <c r="EQ5" s="19"/>
      <c r="ER5">
        <f t="shared" ref="ER5:ER36" si="57">COUNTIFS($H:$H,$AD5,$A:$A,$DS$2,$I:$I,"Win",$C:$C,ER$3)+COUNTIFS($L:$L,$AD5,$R:$R,$DS$2,$J:$J,"Win",$P:$P,ER$3)</f>
        <v>0</v>
      </c>
      <c r="ES5" t="str">
        <f>IFERROR((COUNTIFS($H:$H,$AD5,$I:$I,"Win",$C:$C,ER$3)+COUNTIFS($L:$L,$AD5,$J:$J,"Win",$P:$P,ER$3))/(COUNTIFS($H:$H,$AD5,$C:$C,ER$3)+COUNTIFS($L:$L,$AD5,$P:$P,ER$3)),"-")</f>
        <v>-</v>
      </c>
      <c r="ET5">
        <f t="shared" ref="ET5:ET36" si="58">COUNTIFS($K:$K,$AD5,$A:$A,$DS$2,$I:$I,"Lose",$C:$C,ER$3)+COUNTIFS($G:$G,$AD5,$R:$R,$DS$2,$J:$J,"Lose",$P:$P,ER$3)</f>
        <v>0</v>
      </c>
      <c r="EU5" s="19">
        <f t="shared" ref="EU5:EU36" si="59">(COUNTIFS($K:$K,$AD5,$A:$A,$DS$2,$C:$C,ER$3)+COUNTIFS($G:$G,$AD5,$R:$R,$DS$2,$P:$P,ER$3))/((COUNTIFS($A:$A,$DS$2,$C:$C,ER$3)+COUNTIFS( $R:$R,$DS$2,$P:$P,ER$3))/5)</f>
        <v>5.5555555555555552E-2</v>
      </c>
      <c r="EV5" s="19">
        <f>((COUNTIFS($H:$H,$AD5,$A:$A,DS$2,$C:$C,ER$3)+COUNTIFS($L:$L,$AD5,$R:$R,DS$2,$P:$P,ER$3))+(COUNTIFS($K:$K,$AD5,$A:$A,DS$2,$C:$C,ER$3)+COUNTIFS($G:$G,$AD5,$R:$R,DS$2,$P:$P,ER$3)))/((COUNTIF($A:$A,DS$2)+COUNTIF( $R:$R,DS$2))/5)</f>
        <v>5.5555555555555552E-2</v>
      </c>
      <c r="EW5" s="19"/>
      <c r="EX5">
        <f t="shared" ref="EX5:EX36" si="60">COUNTIFS($H:$H,$AD5,$A:$A,$DS$2,$I:$I,"Win",$B:$B,EX$3)+COUNTIFS($L:$L,$AD5,$R:$R,$DS$2,$J:$J,"Win",$Q:$Q,EX$3)</f>
        <v>0</v>
      </c>
      <c r="EY5" s="19" t="str">
        <f>IFERROR((COUNTIFS($H:$H,$AD5,$I:$I,"Win",$B:$B,EX$3)+COUNTIFS($L:$L,$AD5,$J:$J,"Win",$Q:$Q,EX$3))/(COUNTIFS($H:$H,$AD5,$B:$B,EX$3)+COUNTIFS($L:$L,$AD5,$Q:$Q,EX$3)),"-")</f>
        <v>-</v>
      </c>
      <c r="EZ5">
        <f t="shared" ref="EZ5:EZ36" si="61">COUNTIFS($K:$K,$AD5,$A:$A,$DS$2,$I:$I,"Lose",$B:$B,EX$3)+COUNTIFS($G:$G,$AD5,$R:$R,$DS$2,$J:$J,"Lose",$Q:$Q,EX$3)</f>
        <v>0</v>
      </c>
      <c r="FA5" s="19">
        <f t="shared" ref="FA5:FA36" si="62">(COUNTIFS($K:$K,$AD5,$A:$A,$DS$2,$B:$B,EX$3)+COUNTIFS($G:$G,$AD5,$R:$R,$DS$2,$Q:$Q,EX$3))/((COUNTIFS($A:$A,$DS$2,$B:$B,EX$3)+COUNTIFS( $R:$R,$DS$2,$Q:$Q,EX$3))/5)</f>
        <v>5.5555555555555552E-2</v>
      </c>
      <c r="FB5" s="19">
        <f>((COUNTIFS($H:$H,$AD5,$A:$A,DS$2,$B:$B,EX$3)+COUNTIFS($L:$L,$AD5,$R:$R,DS$2,$Q:$Q,EX$3))+(COUNTIFS($K:$K,$AD5,$A:$A,DS$2,$B:$B,EX$3)+COUNTIFS($G:$G,$AD5,$R:$R,DS$2,$Q:$Q,EX$3)))/((COUNTIF($A:$A,DS$2)+COUNTIF( $R:$R,DS$2))/5)</f>
        <v>5.5555555555555552E-2</v>
      </c>
      <c r="FC5" s="19"/>
      <c r="FD5">
        <f t="shared" ref="FD5:FD36" si="63">COUNTIFS($H:$H,$AD5,$A:$A,$DS$2,$I:$I,"Win",$B:$B,FD$3)+COUNTIFS($L:$L,$AD5,$R:$R,$DS$2,$J:$J,"Win",$Q:$Q,FD$3)</f>
        <v>0</v>
      </c>
      <c r="FF5">
        <f t="shared" ref="FF5:FF36" si="64">COUNTIFS($K:$K,$AD5,$A:$A,$DS$2,$I:$I,"Lose",$B:$B,FD$3)+COUNTIFS($G:$G,$AD5,$R:$R,$DS$2,$J:$J,"Lose",$Q:$Q,FD$3)</f>
        <v>0</v>
      </c>
      <c r="FG5" s="19">
        <v>0</v>
      </c>
      <c r="FH5" s="19">
        <f t="shared" ref="FH5:FH36" si="65">(FD5+FF5)/((COUNTIF($A:$A,$DS$2)+COUNTIF( $R:$R,$DS$2))/5)</f>
        <v>0</v>
      </c>
      <c r="FI5" s="19"/>
      <c r="FJ5">
        <f t="shared" ref="FJ5:FJ36" si="66">COUNTIFS($H:$H,$AD5,$A:$A,$DS$2,$I:$I,"Win",$F:$F,FJ$3)+COUNTIFS($L:$L,$AD5,$R:$R,$DS$2,$J:$J,"Win",$M:$M,FJ$3)</f>
        <v>0</v>
      </c>
      <c r="FL5">
        <f t="shared" ref="FL5:FL36" si="67">COUNTIFS($K:$K,$AD5,$A:$A,$DS$2,$I:$I,"Lose",$F:$F,FJ$3)+COUNTIFS($G:$G,$AD5,$R:$R,$DS$2,$J:$J,"Lose",$M:$M,FJ$3)</f>
        <v>0</v>
      </c>
      <c r="FM5" s="19">
        <v>0</v>
      </c>
      <c r="FN5" s="19">
        <f t="shared" ref="FN5:FN36" si="68">(FJ5+FL5)/((COUNTIF($A:$A,$DS$2)+COUNTIF( $R:$R,$DS$2))/5)</f>
        <v>0</v>
      </c>
      <c r="FP5" s="19">
        <f t="shared" ref="FP5:FP36" si="69">IFERROR((COUNTIFS($H:$H,$AD5,$A:$A,FP$2,$I:$I,"Win")+COUNTIFS($L:$L,$AD5,$R:$R,FP$2,$J:$J,"Win"))/(COUNTIFS($H:$H,$AD5,$A:$A,FP$2)+COUNTIFS($L:$L,$AD5,$R:$R,FP$2)),0)</f>
        <v>1</v>
      </c>
      <c r="FQ5">
        <f t="shared" ref="FQ5:FQ36" si="70">COUNTIFS($H:$H,$AD5,$A:$A,$FP$2,$I:$I,"Win",$D:$D,FQ$3)+COUNTIFS($L:$L,$AD5,$R:$R,$FP$2,$J:$J,"Win",$O:$O,FQ$3)</f>
        <v>0</v>
      </c>
      <c r="FS5">
        <f t="shared" ref="FS5:FS36" si="71">COUNTIFS($K:$K,$AD5,$A:$A,$FP$2,$I:$I,"Lose",$D:$D,FQ$3)+COUNTIFS($G:$G,$AD5,$R:$R,$FP$2,$J:$J,"Lose",$O:$O,FQ$3)</f>
        <v>0</v>
      </c>
      <c r="FT5" s="19">
        <f t="shared" ref="FT5:FT36" si="72">(COUNTIFS($K:$K,$AD5,$A:$A,$FP$2,$D:$D,FQ$3)+COUNTIFS($G:$G,$AD5,$R:$R,$FP$2,$O:$O,FQ$3))/((COUNTIFS($A:$A,$FP$2,$D:$D,FQ$3)+COUNTIFS($R:$R,$FP$2,$O:$O,FQ$3))/5)</f>
        <v>0</v>
      </c>
      <c r="FU5" s="19">
        <f t="shared" ref="FU5:FU36" si="73">((COUNTIFS($H:$H,$AD5,$A:$A,FP$2,$D:$D,FQ$3)+COUNTIFS($L:$L,$AD5,$R:$R,FP$2,$O:$O,FQ$3))+(COUNTIFS($K:$K,$AD5,$A:$A,FP$2,$D:$D,FQ$3)+COUNTIFS($G:$G,$AD5,$R:$R,FP$2,$O:$O,FQ$3)))/((COUNTIF($A:$A,FP$2)+COUNTIF( $R:$R,FP$2))/5)</f>
        <v>0</v>
      </c>
      <c r="FV5" s="19"/>
      <c r="FW5">
        <f t="shared" ref="FW5:FW36" si="74">COUNTIFS($H:$H,$AD5,$A:$A,$FP$2,$I:$I,"Win",$D:$D,FW$3)+COUNTIFS($L:$L,$AD5,$R:$R,$FP$2,$J:$J,"Win",$O:$O,FW$3)</f>
        <v>1</v>
      </c>
      <c r="FY5">
        <f t="shared" ref="FY5:FY36" si="75">COUNTIFS($K:$K,$AD5,$A:$A,$FP$2,$I:$I,"Lose",$D:$D,FW$3)+COUNTIFS($G:$G,$AD5,$R:$R,$FP$2,$J:$J,"Lose",$O:$O,FW$3)</f>
        <v>1</v>
      </c>
      <c r="FZ5" s="19">
        <f t="shared" ref="FZ5:FZ36" si="76">(COUNTIFS($K:$K,$AD5,$A:$A,$FP$2,$D:$D,FW$3)+COUNTIFS($G:$G,$AD5,$R:$R,$FP$2,$O:$O,FW$3))/((COUNTIFS($A:$A,$FP$2,$D:$D,FW$3)+COUNTIFS($R:$R,$FP$2,$O:$O,FW$3))/5)</f>
        <v>0.25</v>
      </c>
      <c r="GA5" s="19">
        <f t="shared" ref="GA5:GA36" si="77">((COUNTIFS($H:$H,$AD5,$A:$A,FP$2,$D:$D,FW$3)+COUNTIFS($L:$L,$AD5,$R:$R,FP$2,$O:$O,FW$3))+(COUNTIFS($K:$K,$AD5,$A:$A,FP$2,$D:$D,FW$3)+COUNTIFS($G:$G,$AD5,$R:$R,FP$2,$O:$O,FW$3)))/((COUNTIF($A:$A,FP$2)+COUNTIF( $R:$R,FP$2))/5)</f>
        <v>0.15</v>
      </c>
      <c r="GB5" s="19"/>
      <c r="GC5">
        <f t="shared" ref="GC5:GC36" si="78">COUNTIFS($H:$H,$AD5,$A:$A,$FP$2,$I:$I,"Win",$C:$C,GC$3)+COUNTIFS($L:$L,$AD5,$R:$R,$FP$2,$J:$J,"Win",$P:$P,GC$3)</f>
        <v>0</v>
      </c>
      <c r="GE5">
        <f t="shared" ref="GE5:GE36" si="79">COUNTIFS($K:$K,$AD5,$A:$A,$FP$2,$I:$I,"Lose",$C:$C,GC$3)+COUNTIFS($G:$G,$AD5,$R:$R,$FP$2,$J:$J,"Lose",$P:$P,GC$3)</f>
        <v>0</v>
      </c>
      <c r="GF5" s="19">
        <f t="shared" ref="GF5:GF36" si="80">(COUNTIFS($K:$K,$AD5,$A:$A,$FP$2,$C:$C,GC$3)+COUNTIFS($G:$G,$AD5,$R:$R,$FP$2,$P:$P,GC$3))/((COUNTIFS($A:$A,$FP$2,$C:$C,GC$3)+COUNTIFS( $R:$R,$FP$2,$P:$P,GC$3))/5)</f>
        <v>0</v>
      </c>
      <c r="GG5" s="19">
        <f t="shared" ref="GG5:GG36" si="81">((COUNTIFS($H:$H,$AD5,$A:$A,FP$2,$C:$C,GC$3)+COUNTIFS($L:$L,$AD5,$R:$R,FP$2,$P:$P,GC$3))+(COUNTIFS($K:$K,$AD5,$A:$A,FP$2,$C:$C,GC$3)+COUNTIFS($G:$G,$AD5,$R:$R,FP$2,$P:$P,GC$3)))/((COUNTIF($A:$A,FP$2)+COUNTIF( $R:$R,FP$2))/5)</f>
        <v>0</v>
      </c>
      <c r="GH5" s="19"/>
      <c r="GI5">
        <f t="shared" ref="GI5:GI36" si="82">COUNTIFS($H:$H,$AD5,$A:$A,$FP$2,$I:$I,"Win",$C:$C,GI$3)+COUNTIFS($L:$L,$AD5,$R:$R,$FP$2,$J:$J,"Win",$P:$P,GI$3)</f>
        <v>1</v>
      </c>
      <c r="GK5">
        <f t="shared" ref="GK5:GK36" si="83">COUNTIFS($K:$K,$AD5,$A:$A,$FP$2,$I:$I,"Lose",$C:$C,GI$3)+COUNTIFS($G:$G,$AD5,$R:$R,$FP$2,$J:$J,"Lose",$P:$P,GI$3)</f>
        <v>1</v>
      </c>
      <c r="GL5" s="19">
        <f t="shared" ref="GL5:GL36" si="84">(COUNTIFS($K:$K,$AD5,$A:$A,$FP$2,$C:$C,GI$3)+COUNTIFS($G:$G,$AD5,$R:$R,$FP$2,$P:$P,GI$3))/((COUNTIFS($A:$A,$FP$2,$C:$C,GI$3)+COUNTIFS( $R:$R,$FP$2,$P:$P,GI$3))/5)</f>
        <v>0.18181818181818182</v>
      </c>
      <c r="GM5" s="19">
        <f t="shared" ref="GM5:GM36" si="85">((COUNTIFS($H:$H,$AD5,$A:$A,FP$2,$C:$C,GI$3)+COUNTIFS($L:$L,$AD5,$R:$R,FP$2,$P:$P,GI$3))+(COUNTIFS($K:$K,$AD5,$A:$A,FP$2,$C:$C,GI$3)+COUNTIFS($G:$G,$AD5,$R:$R,FP$2,$P:$P,GI$3)))/((COUNTIF($A:$A,FP$2)+COUNTIF( $R:$R,FP$2))/5)</f>
        <v>0.15</v>
      </c>
      <c r="GN5" s="19"/>
      <c r="GO5">
        <f t="shared" ref="GO5:GO36" si="86">COUNTIFS($H:$H,$AD5,$A:$A,$FP$2,$I:$I,"Win",$F:$F,GO$3)+COUNTIFS($L:$L,$AD5,$R:$R,$FP$2,$J:$J,"Win",$M:$M,GO$3)</f>
        <v>1</v>
      </c>
      <c r="GQ5">
        <f t="shared" ref="GQ5:GQ36" si="87">COUNTIFS($K:$K,$AD5,$A:$A,$FP$2,$I:$I,"Lose",$F:$F,GO$3)+COUNTIFS($G:$G,$AD5,$R:$R,$FP$2,$J:$J,"Lose",$M:$M,GO$3)</f>
        <v>1</v>
      </c>
      <c r="GR5" s="19">
        <f t="shared" ref="GR5:GR36" si="88">(COUNTIFS($K:$K,$AD5,$A:$A,$FP$2,$F:$F,GO$3)+COUNTIFS($G:$G,$AD5,$R:$R,$FP$2,$M:$M,GO$3))/((COUNTIFS($A:$A,$FP$2,$F:$F,GO$3)+COUNTIFS($R:$R,$FP$2,$M:$M,GO$3))/5)</f>
        <v>0.1</v>
      </c>
      <c r="GS5" s="19">
        <f t="shared" ref="GS5:GS36" si="89">((COUNTIFS($H:$H,$AD5,$A:$A,FP$2,$F:$F,GO$3)+COUNTIFS($L:$L,$AD5,$R:$R,FP$2,$M:$M,GO$3))+(COUNTIFS($K:$K,$AD5,$A:$A,FP$2,$F:$F,GO$3)+COUNTIFS($G:$G,$AD5,$R:$R,FP$2,$M:$M,GO$3)))/((COUNTIF($A:$A,FP$2)+COUNTIF( $R:$R,FP$2))/5)</f>
        <v>0.15</v>
      </c>
      <c r="GT5" s="19"/>
      <c r="GU5">
        <f t="shared" ref="GU5:GU36" si="90">COUNTIFS($H:$H,$AD5,$A:$A,$FP$2,$I:$I,"Win",$F:$F,GU$3)+COUNTIFS($L:$L,$AD5,$R:$R,$FP$2,$J:$J,"Win",$M:$M,GU$3)</f>
        <v>0</v>
      </c>
      <c r="GW5">
        <f t="shared" ref="GW5:GW36" si="91">COUNTIFS($K:$K,$AD5,$A:$A,$FP$2,$I:$I,"Lose",$F:$F,GU$3)+COUNTIFS($G:$G,$AD5,$R:$R,$FP$2,$J:$J,"Lose",$M:$M,GU$3)</f>
        <v>0</v>
      </c>
      <c r="GX5" s="19">
        <v>0</v>
      </c>
      <c r="GY5" s="19">
        <f t="shared" ref="GY5:GY36" si="92">((COUNTIFS($H:$H,$AD5,$A:$A,FP$2,$F:$F,GU$3)+COUNTIFS($L:$L,$AD5,$R:$R,FP$2,$M:$M,GU$3))+(COUNTIFS($K:$K,$AD5,$A:$A,FP$2,$F:$F,GU$3)+COUNTIFS($G:$G,$AD5,$R:$R,FP$2,$M:$M,GU$3)))/((COUNTIF($A:$A,FP$2)+COUNTIF( $R:$R,FP$2))/5)</f>
        <v>0</v>
      </c>
      <c r="GZ5" s="19"/>
      <c r="HA5">
        <f t="shared" ref="HA5:HA36" si="93">COUNTIFS($H:$H,$AD5,$A:$A,$FP$2,$I:$I,"Win",$E:$E,HA$3)+COUNTIFS($L:$L,$AD5,$R:$R,$FP$2,$J:$J,"Win",$N:$N,HA$3)</f>
        <v>1</v>
      </c>
      <c r="HC5">
        <f t="shared" ref="HC5:HC36" si="94">COUNTIFS($K:$K,$AD5,$A:$A,$FP$2,$I:$I,"Lose",$E:$E,HA$3)+COUNTIFS($G:$G,$AD5,$R:$R,$FP$2,$J:$J,"Lose",$N:$N,HA$3)</f>
        <v>1</v>
      </c>
      <c r="HD5" s="19">
        <f t="shared" ref="HD5:HD36" si="95">(COUNTIFS($K:$K,$AD5,$A:$A,$FP$2,$E:$E,HA$3)+COUNTIFS($G:$G,$AD5,$R:$R,$FP$2,$N:$N,HA$3))/((COUNTIFS($A:$A,$FP$2,$E:$E,HA$3)+COUNTIFS( $R:$R,$FP$2,$N:$N,HA$3))/5)</f>
        <v>0.25</v>
      </c>
      <c r="HE5" s="19">
        <f t="shared" ref="HE5:HE36" si="96">((COUNTIFS($H:$H,$AD5,$A:$A,FP$2,$E:$E,HA$3)+COUNTIFS($L:$L,$AD5,$R:$R,FP$2,$N:$N,HA$3))+(COUNTIFS($K:$K,$AD5,$A:$A,FP$2,$E:$E,HA$3)+COUNTIFS($G:$G,$AD5,$R:$R,FP$2,$N:$N,HA$3)))/((COUNTIF($A:$A,FP$2)+COUNTIF( $R:$R,FP$2))/5)</f>
        <v>0.15</v>
      </c>
      <c r="HF5" s="19"/>
      <c r="HG5">
        <f t="shared" ref="HG5:HG36" si="97">COUNTIFS($H:$H,$AD5,$A:$A,$FP$2,$I:$I,"Win",$E:$E,HG$3)+COUNTIFS($L:$L,$AD5,$R:$R,$FP$2,$J:$J,"Win",$N:$N,HG$3)</f>
        <v>0</v>
      </c>
      <c r="HI5">
        <f t="shared" ref="HI5:HI36" si="98">COUNTIFS($K:$K,$AD5,$A:$A,$FP$2,$I:$I,"Lose",$E:$E,HG$3)+COUNTIFS($G:$G,$AD5,$R:$R,$FP$2,$J:$J,"Lose",$N:$N,HG$3)</f>
        <v>0</v>
      </c>
      <c r="HJ5" s="19">
        <f t="shared" ref="HJ5:HJ36" si="99">(COUNTIFS($K:$K,$AD5,$A:$A,$FP$2,$E:$E,HG$3)+COUNTIFS($G:$G,$AD5,$R:$R,$FP$2,$N:$N,HG$3))/((COUNTIFS($A:$A,$FP$2,$E:$E,HG$3)+COUNTIFS( $R:$R,$FP$2,$N:$N,HG$3))/5)</f>
        <v>0</v>
      </c>
      <c r="HK5" s="19">
        <f t="shared" ref="HK5:HK36" si="100">((COUNTIFS($H:$H,$AD5,$A:$A,FP$2,$E:$E,HG$3)+COUNTIFS($L:$L,$AD5,$R:$R,FP$2,$N:$N,HG$3))+(COUNTIFS($K:$K,$AD5,$A:$A,FP$2,$E:$E,HG$3)+COUNTIFS($G:$G,$AD5,$R:$R,FP$2,$N:$N,HG$3)))/((COUNTIF($A:$A,FP$2)+COUNTIF( $R:$R,FP$2))/5)</f>
        <v>0</v>
      </c>
      <c r="HL5" s="19"/>
      <c r="HM5">
        <f t="shared" ref="HM5:HM36" si="101">COUNTIFS($H:$H,$AD5,$A:$A,$FP$2,$I:$I,"Win",$B:$B,HM$3)+COUNTIFS($L:$L,$AD5,$R:$R,$FP$2,$J:$J,"Win",$Q:$Q,HM$3)</f>
        <v>1</v>
      </c>
      <c r="HO5">
        <f t="shared" ref="HO5:HO36" si="102">COUNTIFS($K:$K,$AD5,$A:$A,$FP$2,$I:$I,"Lose",$B:$B,HM$3)+COUNTIFS($G:$G,$AD5,$R:$R,$FP$2,$J:$J,"Lose",$Q:$Q,HM$3)</f>
        <v>1</v>
      </c>
      <c r="HP5" s="19">
        <f t="shared" ref="HP5:HP36" si="103">(COUNTIFS($K:$K,$AD5,$A:$A,$FP$2,$B:$B,HM$3)+COUNTIFS($G:$G,$AD5,$R:$R,$FP$2,$Q:$Q,HM$3))/((COUNTIFS($A:$A,$FP$2,$B:$B,HM$3)+COUNTIFS( $R:$R,$FP$2,$Q:$Q,HM$3))/5)</f>
        <v>0.1</v>
      </c>
      <c r="HQ5" s="19">
        <f t="shared" ref="HQ5:HQ36" si="104">((COUNTIFS($H:$H,$AD5,$A:$A,FP$2,$B:$B,HM$3)+COUNTIFS($L:$L,$AD5,$R:$R,FP$2,$Q:$Q,HM$3))+(COUNTIFS($K:$K,$AD5,$A:$A,FP$2,$B:$B,HM$3)+COUNTIFS($G:$G,$AD5,$R:$R,FP$2,$Q:$Q,HM$3)))/((COUNTIF($A:$A,FP$2)+COUNTIF( $R:$R,FP$2))/5)</f>
        <v>0.15</v>
      </c>
      <c r="HR5" s="19"/>
      <c r="HS5">
        <f t="shared" ref="HS5:HS36" si="105">COUNTIFS($H:$H,$AD5,$A:$A,$FP$2,$I:$I,"Win",$B:$B,HS$3)+COUNTIFS($L:$L,$AD5,$R:$R,$FP$2,$J:$J,"Win",$Q:$Q,HS$3)</f>
        <v>0</v>
      </c>
      <c r="HU5">
        <f t="shared" ref="HU5:HU36" si="106">COUNTIFS($K:$K,$AD5,$A:$A,$FP$2,$I:$I,"Lose",$B:$B,HS$3)+COUNTIFS($G:$G,$AD5,$R:$R,$FP$2,$J:$J,"Lose",$Q:$Q,HS$3)</f>
        <v>0</v>
      </c>
      <c r="HV5" s="19">
        <v>0</v>
      </c>
      <c r="HW5" s="19">
        <f t="shared" ref="HW5:HW36" si="107">(HS5+HU5)/((COUNTIF($A:$A,$FP$2)+COUNTIF( $R:$R,$FP$2))/5)</f>
        <v>0</v>
      </c>
      <c r="HX5" s="19"/>
      <c r="HY5" s="19">
        <f>IFERROR((COUNTIFS($H:$H,$AD5,$A:$A,HY$2,$I:$I,"Win")+COUNTIFS($L:$L,$AD5,$R:$R,HY$2,$J:$J,"Win"))/(COUNTIFS($H:$H,$AD5,$A:$A,HY$2)+COUNTIFS($L:$L,$AD5,$R:$R,HY$2)),0)</f>
        <v>0</v>
      </c>
      <c r="HZ5">
        <f>COUNTIFS($H:$H,$AD5,$A:$A,HY$2,$I:$I,"Win",$F:$F,HZ$3)+COUNTIFS($L:$L,$AD5,$R:$R,HY$2,$J:$J,"Win",$M:$M,HZ$3)</f>
        <v>0</v>
      </c>
      <c r="IB5">
        <f>COUNTIFS($K:$K,$AD5,$A:$A,HY$2,$I:$I,"Lose",$F:$F,HZ$3)+COUNTIFS($G:$G,$AD5,$R:$R,HY$2,$J:$J,"Lose",$M:$M,HZ$3)</f>
        <v>0</v>
      </c>
      <c r="IC5" s="19">
        <f>(COUNTIFS($K:$K,$AD5,$A:$A,HY$2,$F:$F,HZ$3)+COUNTIFS($G:$G,$AD5,$R:$R,HY$2,$M:$M,HZ$3))/((COUNTIFS($A:$A,HY$2,$F:$F,HZ$3)+COUNTIFS($R:$R,HY$2,$M:$M,HZ$3))/5)</f>
        <v>0</v>
      </c>
      <c r="ID5" s="19">
        <f>((COUNTIFS($H:$H,$AD5,$A:$A,HY$2,$F:$F,HZ$3)+COUNTIFS($L:$L,$AD5,$R:$R,HY$2,$M:$M,HZ$3))+(COUNTIFS($K:$K,$AD5,$A:$A,HY$2,$F:$F,HZ$3)+COUNTIFS($G:$G,$AD5,$R:$R,HY$2,$M:$M,HZ$3)))/((COUNTIF($A:$A,HY$2)+COUNTIF( $R:$R,HY$2))/5)</f>
        <v>0</v>
      </c>
      <c r="IE5" s="19"/>
      <c r="IF5">
        <f t="shared" ref="IF5:IF36" si="108">COUNTIFS($H:$H,$AD5,$A:$A,$HY$2,$I:$I,"Win",$C:$C,IF$3)+COUNTIFS($L:$L,$AD5,$R:$R,$HY$2,$J:$J,"Win",$P:$P,IF$3)</f>
        <v>0</v>
      </c>
      <c r="IH5">
        <f t="shared" ref="IH5:IH36" si="109">COUNTIFS($K:$K,$AD5,$A:$A,$HY$2,$I:$I,"Lose",$C:$C,IF$3)+COUNTIFS($G:$G,$AD5,$R:$R,$HY$2,$J:$J,"Lose",$P:$P,IF$3)</f>
        <v>0</v>
      </c>
      <c r="II5" s="19">
        <f t="shared" ref="II5:II36" si="110">(COUNTIFS($K:$K,$AD5,$A:$A,$HY$2,$C:$C,IF$3)+COUNTIFS($G:$G,$AD5,$R:$R,$HY$2,$P:$P,IF$3))/((COUNTIFS($A:$A,$HY$2,$C:$C,IF$3)+COUNTIFS( $R:$R,$HY$2,$P:$P,IF$3))/5)</f>
        <v>0</v>
      </c>
      <c r="IJ5" s="19">
        <f>((COUNTIFS($H:$H,$AD5,$A:$A,HY$2,$C:$C,IF$3)+COUNTIFS($L:$L,$AD5,$R:$R,HY$2,$P:$P,IF$3))+(COUNTIFS($K:$K,$AD5,$A:$A,HY$2,$C:$C,IF$3)+COUNTIFS($G:$G,$AD5,$R:$R,HY$2,$P:$P,IF$3)))/((COUNTIF($A:$A,HY$2)+COUNTIF( $R:$R,HY$2))/5)</f>
        <v>0</v>
      </c>
      <c r="IK5" s="19"/>
      <c r="IL5">
        <f>COUNTIFS($H:$H,$AD5,$A:$A,HY$2,$I:$I,"Win",$D:$D,IL$3)+COUNTIFS($L:$L,$AD5,$R:$R,HY$2,$J:$J,"Win",$O:$O,IL$3)</f>
        <v>0</v>
      </c>
      <c r="IN5">
        <f>COUNTIFS($K:$K,$AD5,$A:$A,HY$2,$I:$I,"Lose",$D:$D,IL$3)+COUNTIFS($G:$G,$AD5,$R:$R,HY$2,$J:$J,"Lose",$O:$O,IL$3)</f>
        <v>0</v>
      </c>
      <c r="IO5" s="19">
        <f>(COUNTIFS($K:$K,$AD5,$A:$A,HY$2,$D:$D,IL$3)+COUNTIFS($G:$G,$AD5,$R:$R,HY$2,$O:$O,IL$3))/((COUNTIFS($A:$A,HY$2,$D:$D,IL$3)+COUNTIFS($R:$R,HY$2,$O:$O,IL$3))/5)</f>
        <v>0</v>
      </c>
      <c r="IP5" s="19">
        <f>((COUNTIFS($H:$H,$AD5,$A:$A,HY$2,$D:$D,IL$3)+COUNTIFS($L:$L,$AD5,$R:$R,HY$2,$O:$O,IL$3))+(COUNTIFS($K:$K,$AD5,$A:$A,HY$2,$D:$D,IL$3)+COUNTIFS($G:$G,$AD5,$R:$R,HY$2,$O:$O,IL$3)))/((COUNTIF($A:$A,HY$2)+COUNTIF( $R:$R,HY$2))/5)</f>
        <v>0</v>
      </c>
      <c r="IQ5" s="19"/>
      <c r="IR5">
        <f>COUNTIFS($H:$H,$AD5,$A:$A,HY$2,$I:$I,"Win",$E:$E,IR$3)+COUNTIFS($L:$L,$AD5,$R:$R,HY$2,$J:$J,"Win",$N:$N,IR$3)</f>
        <v>0</v>
      </c>
      <c r="IT5">
        <f>COUNTIFS($K:$K,$AD5,$A:$A,HY$2,$I:$I,"Lose",$E:$E,IR$3)+COUNTIFS($G:$G,$AD5,$R:$R,HY$2,$J:$J,"Lose",$N:$N,IR$3)</f>
        <v>0</v>
      </c>
      <c r="IU5" s="19">
        <f>(COUNTIFS($K:$K,$AD5,$A:$A,HY$2,$E:$E,IR$3)+COUNTIFS($G:$G,$AD5,$R:$R,HY$2,$N:$N,IR$3))/((COUNTIFS($A:$A,HY$2,$E:$E,IR$3)+COUNTIFS( $R:$R,HY$2,$N:$N,IR$3))/5)</f>
        <v>0</v>
      </c>
      <c r="IV5" s="19">
        <f>((COUNTIFS($H:$H,$AD5,$A:$A,HY$2,$E:$E,IR$3)+COUNTIFS($L:$L,$AD5,$R:$R,HY$2,$N:$N,IR$3))+(COUNTIFS($K:$K,$AD5,$A:$A,HY$2,$E:$E,IR$3)+COUNTIFS($G:$G,$AD5,$R:$R,HY$2,$N:$N,IR$3)))/((COUNTIF($A:$A,HY$2)+COUNTIF( $R:$R,HY$2))/5)</f>
        <v>0</v>
      </c>
      <c r="IW5" s="19"/>
      <c r="IX5">
        <f>COUNTIFS($H:$H,$AD5,$A:$A,HY$2,$I:$I,"Win",$B:$B,IX$3)+COUNTIFS($L:$L,$AD5,$R:$R,HY$2,$J:$J,"Win",$Q:$Q,IX$3)</f>
        <v>0</v>
      </c>
      <c r="IZ5">
        <f>COUNTIFS($K:$K,$AD5,$A:$A,HY$2,$I:$I,"Lose",$B:$B,IX$3)+COUNTIFS($G:$G,$AD5,$R:$R,HY$2,$J:$J,"Lose",$Q:$Q,IX$3)</f>
        <v>0</v>
      </c>
      <c r="JA5" s="19">
        <f>(COUNTIFS($K:$K,$AD5,$A:$A,HY$2,$B:$B,IX$3)+COUNTIFS($G:$G,$AD5,$R:$R,HY$2,$Q:$Q,IX$3))/((COUNTIFS($A:$A,HY$2,$B:$B,IX$3)+COUNTIFS( $R:$R,HY$2,$Q:$Q,IX$3))/5)</f>
        <v>0</v>
      </c>
      <c r="JB5" s="19">
        <f>((COUNTIFS($H:$H,$AD5,$A:$A,HY$2,$B:$B,IX$3)+COUNTIFS($L:$L,$AD5,$R:$R,HY$2,$Q:$Q,IX$3))+(COUNTIFS($K:$K,$AD5,$A:$A,HY$2,$B:$B,IX$3)+COUNTIFS($G:$G,$AD5,$R:$R,HY$2,$Q:$Q,IX$3)))/((COUNTIF($A:$A,HY$2)+COUNTIF( $R:$R,HY$2))/5)</f>
        <v>0</v>
      </c>
      <c r="JC5" s="19"/>
      <c r="JD5">
        <f t="shared" ref="JD5:JD36" si="111">COUNTIFS($H:$H,$AD5,$A:$A,$HY$2,$I:$I,"Win",$B:$B,JD$3)+COUNTIFS($L:$L,$AD5,$R:$R,$HY$2,$J:$J,"Win",$Q:$Q,JD$3)</f>
        <v>0</v>
      </c>
      <c r="JF5">
        <f t="shared" ref="JF5:JF36" si="112">COUNTIFS($K:$K,$AD5,$A:$A,$HY$2,$I:$I,"Lose",$B:$B,JD$3)+COUNTIFS($G:$G,$AD5,$R:$R,$HY$2,$J:$J,"Lose",$Q:$Q,JD$3)</f>
        <v>0</v>
      </c>
      <c r="JG5" s="19">
        <f t="shared" ref="JG5:JG36" si="113">(COUNTIFS($K:$K,$AD5,$A:$A,$HY$2,$B:$B,JD$3)+COUNTIFS($G:$G,$AD5,$R:$R,$HY$2,$Q:$Q,JD$3))/((COUNTIFS($A:$A,$HY$2,$B:$B,JD$3)+COUNTIFS( $R:$R,$HY$2,$Q:$Q,JD$3))/5)</f>
        <v>0</v>
      </c>
      <c r="JH5" s="19">
        <f>((COUNTIFS($H:$H,$AD5,$A:$A,HY$2,$B:$B,JD$3)+COUNTIFS($L:$L,$AD5,$R:$R,HY$2,$Q:$Q,JD$3))+(COUNTIFS($K:$K,$AD5,$A:$A,HY$2,$B:$B,JD$3)+COUNTIFS($G:$G,$AD5,$R:$R,HY$2,$Q:$Q,JD$3)))/((COUNTIF($A:$A,HY$2)+COUNTIF( $R:$R,HY$2))/5)</f>
        <v>0</v>
      </c>
      <c r="JI5" s="19"/>
      <c r="JJ5" s="19">
        <f>IFERROR((COUNTIFS($H:$H,$AD5,$A:$A,JJ$2,$I:$I,"Win")+COUNTIFS($L:$L,$AD5,$R:$R,JJ$2,$J:$J,"Win"))/(COUNTIFS($H:$H,$AD5,$A:$A,JJ$2)+COUNTIFS($L:$L,$AD5,$R:$R,JJ$2)),0)</f>
        <v>0.5</v>
      </c>
      <c r="JK5">
        <f t="shared" ref="JK5:JK36" si="114">COUNTIFS($H:$H,$AD5,$A:$A,$JJ$2,$I:$I,"Win",$F:$F,$JK$3)+COUNTIFS($L:$L,$AD5,$R:$R,$JJ$2,$J:$J,"Win",$M:$M,JK$3)</f>
        <v>1</v>
      </c>
      <c r="JM5">
        <f t="shared" ref="JM5:JM36" si="115">COUNTIFS($K:$K,$AD5,$A:$A,$JJ$2,$I:$I,"Lose",$F:$F,JK$3)+COUNTIFS($G:$G,$AD5,$R:$R,$JJ$2,$J:$J,"Lose",$M:$M,JK$3)</f>
        <v>0</v>
      </c>
      <c r="JN5" s="19">
        <f t="shared" ref="JN5:JN36" si="116">(COUNTIFS($K:$K,$AD5,$A:$A,$JJ$2,$F:$F,JK$3)+COUNTIFS($G:$G,$AD5,$R:$R,$JJ$2,$M:$M,JK$3))/((COUNTIFS($A:$A,$JJ$2,$F:$F,JK$3)+COUNTIFS($R:$R,$JJ$2,$M:$M,JK$3))/5)</f>
        <v>0</v>
      </c>
      <c r="JO5" s="19">
        <f>((COUNTIFS($H:$H,$AD5,$A:$A,JJ$2,$F:$F,JK$3)+COUNTIFS($L:$L,$AD5,$R:$R,JJ$2,$M:$M,JK$3))+(COUNTIFS($K:$K,$AD5,$A:$A,JJ$2,$F:$F,JK$3)+COUNTIFS($G:$G,$AD5,$R:$R,JJ$2,$M:$M,JK$3)))/((COUNTIF($A:$A,JJ$2)+COUNTIF( $R:$R,JJ$2))/5)</f>
        <v>0.1111111111111111</v>
      </c>
      <c r="JP5" s="19"/>
      <c r="JQ5">
        <f t="shared" ref="JQ5:JQ36" si="117">COUNTIFS($H:$H,$AD5,$A:$A,$JJ$2,$I:$I,"Win",$C:$C,JQ$3)+COUNTIFS($L:$L,$AD5,$R:$R,$JJ$2,$J:$J,"Win",$P:$P,JQ$3)</f>
        <v>1</v>
      </c>
      <c r="JS5">
        <f t="shared" ref="JS5:JS36" si="118">COUNTIFS($K:$K,$AD5,$A:$A,$JJ$2,$I:$I,"Lose",$C:$C,JQ$3)+COUNTIFS($G:$G,$AD5,$R:$R,$JJ$2,$J:$J,"Lose",$P:$P,JQ$3)</f>
        <v>0</v>
      </c>
      <c r="JT5" s="19">
        <f t="shared" ref="JT5:JT36" si="119">(COUNTIFS($K:$K,$AD5,$A:$A,$JJ$2,$C:$C,JQ$3)+COUNTIFS($G:$G,$AD5,$R:$R,$JJ$2,$P:$P,JQ$3))/((COUNTIFS($A:$A,$JJ$2,$C:$C,JQ$3)+COUNTIFS( $R:$R,$JJ$2,$P:$P,JQ$3))/5)</f>
        <v>0</v>
      </c>
      <c r="JU5" s="19">
        <f>((COUNTIFS($H:$H,$AD5,$A:$A,JJ$2,$C:$C,JQ$3)+COUNTIFS($L:$L,$AD5,$R:$R,JJ$2,$P:$P,JQ$3))+(COUNTIFS($K:$K,$AD5,$A:$A,JJ$2,$C:$C,JQ$3)+COUNTIFS($G:$G,$AD5,$R:$R,JJ$2,$P:$P,JQ$3)))/((COUNTIF($A:$A,JJ$2)+COUNTIF( $R:$R,JJ$2))/5)</f>
        <v>0.1111111111111111</v>
      </c>
      <c r="JV5" s="19"/>
      <c r="JW5">
        <f t="shared" ref="JW5:JW36" si="120">COUNTIFS($H:$H,$AD5,$A:$A,$JJ$2,$I:$I,"Win",$D:$D,JW$3)+COUNTIFS($L:$L,$AD5,$R:$R,$JJ$2,$J:$J,"Win",$O:$O,JW$3)</f>
        <v>0</v>
      </c>
      <c r="JY5">
        <f t="shared" ref="JY5:JY36" si="121">COUNTIFS($K:$K,$AD5,$A:$A,$JJ$2,$I:$I,"Lose",$D:$D,JW$3)+COUNTIFS($G:$G,$AD5,$R:$R,$JJ$2,$J:$J,"Lose",$O:$O,JW$3)</f>
        <v>0</v>
      </c>
      <c r="JZ5" s="19">
        <f t="shared" ref="JZ5:JZ36" si="122">(COUNTIFS($K:$K,$AD5,$A:$A,$JJ$2,$D:$D,JW$3)+COUNTIFS($G:$G,$AD5,$R:$R,$JJ$2,$O:$O,JW$3))/((COUNTIFS($A:$A,$JJ$2,$D:$D,JW$3)+COUNTIFS($R:$R,$JJ$2,$O:$O,JW$3))/5)</f>
        <v>0</v>
      </c>
      <c r="KA5" s="19">
        <f>((COUNTIFS($H:$H,$AD5,$A:$A,JJ$2,$D:$D,JW$3)+COUNTIFS($L:$L,$AD5,$R:$R,JJ$2,$O:$O,JW$3))+(COUNTIFS($K:$K,$AD5,$A:$A,JJ$2,$D:$D,JW$3)+COUNTIFS($G:$G,$AD5,$R:$R,JJ$2,$O:$O,JW$3)))/((COUNTIF($A:$A,JJ$2)+COUNTIF( $R:$R,JJ$2))/5)</f>
        <v>5.5555555555555552E-2</v>
      </c>
      <c r="KB5" s="19"/>
      <c r="KC5">
        <f t="shared" ref="KC5:KC36" si="123">COUNTIFS($H:$H,$AD5,$A:$A,$JJ$2,$I:$I,"Win",$E:$E,KC$3)+COUNTIFS($L:$L,$AD5,$R:$R,$JJ$2,$J:$J,"Win",$N:$N,KC$3)</f>
        <v>1</v>
      </c>
      <c r="KE5">
        <f t="shared" ref="KE5:KE36" si="124">COUNTIFS($K:$K,$AD5,$A:$A,$JJ$2,$I:$I,"Lose",$E:$E,KC$3)+COUNTIFS($G:$G,$AD5,$R:$R,$JJ$2,$J:$J,"Lose",$N:$N,KC$3)</f>
        <v>0</v>
      </c>
      <c r="KF5" s="19">
        <f t="shared" ref="KF5:KF36" si="125">(COUNTIFS($K:$K,$AD5,$A:$A,$JJ$2,$E:$E,KC$3)+COUNTIFS($G:$G,$AD5,$R:$R,$JJ$2,$N:$N,KC$3))/((COUNTIFS($A:$A,$JJ$2,$E:$E,KC$3)+COUNTIFS( $R:$R,$JJ$2,$N:$N,KC$3))/5)</f>
        <v>0</v>
      </c>
      <c r="KG5" s="19">
        <f>((COUNTIFS($H:$H,$AD5,$A:$A,JJ$2,$E:$E,KC$3)+COUNTIFS($L:$L,$AD5,$R:$R,JJ$2,$N:$N,KC$3))+(COUNTIFS($K:$K,$AD5,$A:$A,JJ$2,$E:$E,KC$3)+COUNTIFS($G:$G,$AD5,$R:$R,JJ$2,$N:$N,KC$3)))/((COUNTIF($A:$A,JJ$2)+COUNTIF( $R:$R,JJ$2))/5)</f>
        <v>0.1111111111111111</v>
      </c>
      <c r="KH5" s="19"/>
      <c r="KI5">
        <f t="shared" ref="KI5:KI36" si="126">COUNTIFS($H:$H,$AD5,$A:$A,$JJ$2,$I:$I,"Win",$B:$B,KI$3)+COUNTIFS($L:$L,$AD5,$R:$R,$JJ$2,$J:$J,"Win",$Q:$Q,KI$3)</f>
        <v>1</v>
      </c>
      <c r="KK5">
        <f t="shared" ref="KK5:KK36" si="127">COUNTIFS($K:$K,$AD5,$A:$A,$JJ$2,$I:$I,"Lose",$B:$B,KI$3)+COUNTIFS($G:$G,$AD5,$R:$R,$JJ$2,$J:$J,"Lose",$Q:$Q,KI$3)</f>
        <v>0</v>
      </c>
      <c r="KL5" s="19">
        <f t="shared" ref="KL5:KL36" si="128">(COUNTIFS($K:$K,$AD5,$A:$A,$JJ$2,$B:$B,KI$3)+COUNTIFS($G:$G,$AD5,$R:$R,$JJ$2,$Q:$Q,KI$3))/((COUNTIFS($A:$A,$JJ$2,$B:$B,KI$3)+COUNTIFS( $R:$R,$JJ$2,$Q:$Q,KI$3))/5)</f>
        <v>0</v>
      </c>
      <c r="KM5" s="19">
        <f>((COUNTIFS($H:$H,$AD5,$A:$A,JJ$2,$B:$B,KI$3)+COUNTIFS($L:$L,$AD5,$R:$R,JJ$2,$Q:$Q,KI$3))+(COUNTIFS($K:$K,$AD5,$A:$A,JJ$2,$B:$B,KI$3)+COUNTIFS($G:$G,$AD5,$R:$R,JJ$2,$Q:$Q,KI$3)))/((COUNTIF($A:$A,JJ$2)+COUNTIF( $R:$R,JJ$2))/5)</f>
        <v>5.5555555555555552E-2</v>
      </c>
      <c r="KN5" s="19"/>
      <c r="KO5">
        <f t="shared" ref="KO5:KO36" si="129">+COUNTIFS($H:$H,$AD5,$A:$A,$JJ$2,$I:$I,"Win",$D:$D,KO$3)+COUNTIFS($L:$L,$AD5,$R:$R,$JJ$2,$J:$J,"Win",$O:$O,KO$3)+COUNTIFS($H:$H,$AD5,$A:$A,$JJ$2,$I:$I,"Win",$E:$E,KO$3)+COUNTIFS($L:$L,$AD5,$R:$R,$JJ$2,$J:$J,"Win",$N:$N,KO$3)</f>
        <v>0</v>
      </c>
      <c r="KQ5">
        <f t="shared" ref="KQ5:KQ36" si="130">COUNTIFS($K:$K,$AD5,$A:$A,$JJ$2,$I:$I,"Lose",$D:$D,KO$3)+COUNTIFS($G:$G,$AD5,$R:$R,$JJ$2,$J:$J,"Lose",$O:$O,KO$3)+COUNTIFS($K:$K,$AD5,$A:$A,$JJ$2,$I:$I,"Lose",$E:$E,KO$3)+COUNTIFS($G:$G,$AD5,$R:$R,$JJ$2,$J:$J,"Lose",$N:$N,KO$3)</f>
        <v>0</v>
      </c>
      <c r="KR5" s="19">
        <f t="shared" ref="KR5:KR36" si="131">(COUNTIFS($K:$K,$AD5,$A:$A,$JJ$2,$D:$D,KO$3)+COUNTIFS($G:$G,$AD5,$R:$R,$JJ$2,$O:$O,KO$3))/((COUNTIFS($A:$A,$JJ$2,$D:$D,KO$3)+COUNTIFS($R:$R,$JJ$2,$O:$O,KO$3))/5)+(COUNTIFS($K:$K,$AD5,$A:$A,$JJ$2,$E:$E,KO$3)+COUNTIFS($G:$G,$AD5,$R:$R,$JJ$2,$N:$N,KO$3))/((COUNTIFS($A:$A,$JJ$2,$E:$E,KO$3)+COUNTIFS( $R:$R,$JJ$2,$N:$N,KO$3))/5)</f>
        <v>0</v>
      </c>
      <c r="KS5" s="19">
        <f>((COUNTIFS($H:$H,$AD5,$A:$A,JJ$2,$D:$D,KO$3)+COUNTIFS($L:$L,$AD5,$R:$R,JJ$2,$O:$O,KO$3))+(COUNTIFS($K:$K,$AD5,$A:$A,JJ$2,$D:$D,KO$3)+COUNTIFS($G:$G,$AD5,$R:$R,JJ$2,$O:$O,KO$3))+(COUNTIFS($H:$H,$AD5,$A:$A,JJ$2,$E:$E,KO$3)+COUNTIFS($L:$L,$AD5,$R:$R,JJ$2,$N:$N,KO$3))+(COUNTIFS($K:$K,$AD5,$A:$A,JJ$2,$E:$E,KO$3)+COUNTIFS($G:$G,$AD5,$R:$R,JJ$2,$N:$N,KO$3)))/((COUNTIF($A:$A,JJ$2)+COUNTIF($R:$R,JJ$2))/5)</f>
        <v>0</v>
      </c>
      <c r="KT5" s="19"/>
      <c r="KU5">
        <f t="shared" ref="KU5:KU36" si="132">COUNTIFS($H:$H,$AD5,$A:$A,$JJ$2,$I:$I,"Win",$C:$C,KU$3)+COUNTIFS($L:$L,$AD5,$R:$R,$JJ$2,$J:$J,"Win",$P:$P,KU$3)+COUNTIFS($H:$H,$AD5,$A:$A,$JJ$2,$I:$I,"Win",$D:$D,KU$3)+COUNTIFS($L:$L,$AD5,$R:$R,$JJ$2,$J:$J,"Win",$O:$O,KU$3)+COUNTIFS($H:$H,$AD5,$A:$A,$JJ$2,$I:$I,"Win",$B:$B,KU$3)+COUNTIFS($L:$L,$AD5,$R:$R,$JJ$2,$J:$J,"Win",$Q:$Q,KU$3)</f>
        <v>1</v>
      </c>
      <c r="KW5">
        <f t="shared" ref="KW5:KW36" si="133">COUNTIFS($K:$K,$AD5,$A:$A,$JJ$2,$I:$I,"Lose",$C:$C,KU$3)+COUNTIFS($G:$G,$AD5,$R:$R,$JJ$2,$J:$J,"Lose",$P:$P,KU$3)+COUNTIFS($K:$K,$AD5,$A:$A,$JJ$2,$I:$I,"Lose",$D:$D,KO$3)+COUNTIFS($G:$G,$AD5,$R:$R,$JJ$2,$J:$J,"Lose",$O:$O,KO$3)+COUNTIFS($K:$K,$AD5,$A:$A,$JJ$2,$I:$I,"Lose",$B:$B,KU$3)+COUNTIFS($G:$G,$AD5,$R:$R,$JJ$2,$J:$J,"Lose",$Q:$Q,KU$3)</f>
        <v>0</v>
      </c>
      <c r="KX5" s="19">
        <f t="shared" ref="KX5:KX36" si="134">(COUNTIFS($K:$K,$AD5,$A:$A,$JJ$2,$D:$D,KU$3)+COUNTIFS($G:$G,$AD5,$R:$R,$JJ$2,$O:$O,KU$3))/((COUNTIFS($A:$A,$JJ$2,$D:$D,KU$3)+COUNTIFS($R:$R,$JJ$2,$O:$O,KU$3))/5)+(COUNTIFS($K:$K,$AD5,$A:$A,$JJ$2,$B:$B,KU$3)+COUNTIFS($G:$G,$AD5,$R:$R,$JJ$2,$Q:$Q,KU$3))/((COUNTIFS($A:$A,$JJ$2,$B:$B,KU$3)+COUNTIFS( $R:$R,$JJ$2,$Q:$Q,KU$3))/5)</f>
        <v>0</v>
      </c>
      <c r="KY5" s="19">
        <f t="shared" ref="KY5:KY36" si="135">((COUNTIFS($H:$H,$AD5,$A:$A,$JJ$2,$C:$C,KU$3)+COUNTIFS($L:$L,$AD5,$R:$R,$JJ$2,$P:$P,KU$3)+COUNTIFS($H:$H,$AD5,$A:$A,$JJ$2,$D:$D,KU$3)+COUNTIFS($L:$L,$AD5,$R:$R,$JJ$2,$O:$O,KU$3)+COUNTIFS($H:$H,$AD5,$A:$A,$JJ$2,$B:$B,KU$3)+COUNTIFS($L:$L,$AD5,$R:$R,$JJ$2,$Q:$Q,KU$3))+(COUNTIFS($K:$K,$AD5,$A:$A,$JJ$2,$C:$C,KU$3)+COUNTIFS($G:$G,$AD5,$R:$R,$JJ$2,$P:$P,KU$3)+COUNTIFS($K:$K,$AD5,$A:$A,$JJ$2,$D:$D,KO$3)+COUNTIFS($G:$G,$AD5,$R:$R,$JJ$2,$O:$O,KO$3)+COUNTIFS($K:$K,$AD5,$A:$A,$JJ$2,$B:$B,KU$3)+COUNTIFS($G:$G,$AD5,$R:$R,$JJ$2,$Q:$Q,KU$3)))/((COUNTIF($A:$A,JJ$2)+COUNTIF($R:$R,JJ$2))/5)</f>
        <v>0.1111111111111111</v>
      </c>
      <c r="KZ5" s="19"/>
      <c r="LA5" s="19">
        <f>IFERROR((COUNTIFS($H:$H,$AD5,$A:$A,LA$2,$I:$I,"Win")+COUNTIFS($L:$L,$AD5,$R:$R,LA$2,$J:$J,"Win"))/(COUNTIFS($H:$H,$AD5,$A:$A,LA$2)+COUNTIFS($L:$L,$AD5,$R:$R,LA$2)),0)</f>
        <v>0</v>
      </c>
      <c r="LB5">
        <f t="shared" ref="LB5:LB36" si="136">COUNTIFS($H:$H,$AD5,$A:$A,LA$2,$I:$I,"Win",$F:$F,LB$3)+COUNTIFS($L:$L,$AD5,$R:$R,LA$2,$J:$J,"Win",$M:$M,LB$3)</f>
        <v>0</v>
      </c>
      <c r="LD5">
        <f t="shared" ref="LD5:LD36" si="137">COUNTIFS($K:$K,$AD5,$A:$A,LA$2,$I:$I,"Lose",$F:$F,LB$3)+COUNTIFS($G:$G,$AD5,$R:$R,LA$2,$J:$J,"Lose",$M:$M,LB$3)</f>
        <v>0</v>
      </c>
      <c r="LE5" s="19">
        <f t="shared" ref="LE5:LE36" si="138">(COUNTIFS($K:$K,$AD5,$A:$A,LA$2,$F:$F,LB$3)+COUNTIFS($G:$G,$AD5,$R:$R,LA$2,$M:$M,LB$3))/((COUNTIFS($A:$A,LA$2,$F:$F,LB$3)+COUNTIFS($R:$R,LA$2,$M:$M,LB$3))/5)</f>
        <v>0</v>
      </c>
      <c r="LF5" s="19">
        <f>((COUNTIFS($H:$H,$AD5,$A:$A,LA$2,$F:$F,LB$3)+COUNTIFS($L:$L,$AD5,$R:$R,LA$2,$M:$M,LB$3))+(COUNTIFS($K:$K,$AD5,$A:$A,LA$2,$F:$F,LB$3)+COUNTIFS($G:$G,$AD5,$R:$R,LA$2,$M:$M,LB$3)))/((COUNTIF($A:$A,LA$2)+COUNTIF( $R:$R,LA$2))/5)</f>
        <v>0</v>
      </c>
      <c r="LG5" s="19"/>
      <c r="LH5">
        <f t="shared" ref="LH5:LH36" si="139">COUNTIFS($H:$H,$AD5,$A:$A,LA$2,$I:$I,"Win",$C:$C,LH$3)+COUNTIFS($L:$L,$AD5,$R:$R,LA$2,$J:$J,"Win",$P:$P,LH$3)</f>
        <v>0</v>
      </c>
      <c r="LJ5">
        <f t="shared" ref="LJ5:LJ36" si="140">COUNTIFS($K:$K,$AD5,$A:$A,LA$2,$I:$I,"Lose",$C:$C,LH$3)+COUNTIFS($G:$G,$AD5,$R:$R,LA$2,$J:$J,"Lose",$P:$P,LH$3)</f>
        <v>0</v>
      </c>
      <c r="LK5" s="19">
        <f t="shared" ref="LK5:LK36" si="141">(COUNTIFS($K:$K,$AD5,$A:$A,LA$2,$C:$C,LH$3)+COUNTIFS($G:$G,$AD5,$R:$R,LA$2,$P:$P,LH$3))/((COUNTIFS($A:$A,LA$2,$C:$C,LH$3)+COUNTIFS( $R:$R,LA$2,$P:$P,LH$3))/5)</f>
        <v>0</v>
      </c>
      <c r="LL5" s="19">
        <f>((COUNTIFS($H:$H,$AD5,$A:$A,LA$2,$C:$C,LH$3)+COUNTIFS($L:$L,$AD5,$R:$R,LA$2,$P:$P,LH$3))+(COUNTIFS($K:$K,$AD5,$A:$A,LA$2,$C:$C,LH$3)+COUNTIFS($G:$G,$AD5,$R:$R,LA$2,$P:$P,LH$3)))/((COUNTIF($A:$A,LA$2)+COUNTIF( $R:$R,LA$2))/5)</f>
        <v>0</v>
      </c>
      <c r="LM5" s="19"/>
      <c r="LN5">
        <f t="shared" ref="LN5:LN36" si="142">COUNTIFS($H:$H,$AD5,$A:$A,LA$2,$I:$I,"Win",$D:$D,LN$3)+COUNTIFS($L:$L,$AD5,$R:$R,LA$2,$J:$J,"Win",$O:$O,LN$3)</f>
        <v>0</v>
      </c>
      <c r="LP5">
        <f t="shared" ref="LP5:LP36" si="143">COUNTIFS($K:$K,$AD5,$A:$A,LA$2,$I:$I,"Lose",$D:$D,LN$3)+COUNTIFS($G:$G,$AD5,$R:$R,LA$2,$J:$J,"Lose",$O:$O,LN$3)</f>
        <v>0</v>
      </c>
      <c r="LQ5" s="19">
        <f t="shared" ref="LQ5:LQ36" si="144">(COUNTIFS($K:$K,$AD5,$A:$A,LA$2,$D:$D,LN$3)+COUNTIFS($G:$G,$AD5,$R:$R,LA$2,$O:$O,LN$3))/((COUNTIFS($A:$A,LA$2,$D:$D,LN$3)+COUNTIFS($R:$R,LA$2,$O:$O,LN$3))/5)</f>
        <v>0</v>
      </c>
      <c r="LR5" s="19">
        <f>((COUNTIFS($H:$H,$AD5,$A:$A,LA$2,$D:$D,LN$3)+COUNTIFS($L:$L,$AD5,$R:$R,LA$2,$O:$O,LN$3))+(COUNTIFS($K:$K,$AD5,$A:$A,LA$2,$D:$D,LN$3)+COUNTIFS($G:$G,$AD5,$R:$R,LA$2,$O:$O,LN$3)))/((COUNTIF($A:$A,LA$2)+COUNTIF( $R:$R,LA$2))/5)</f>
        <v>0</v>
      </c>
      <c r="LS5" s="19"/>
      <c r="LT5">
        <f t="shared" ref="LT5:LT36" si="145">COUNTIFS($H:$H,$AD5,$A:$A,LA$2,$I:$I,"Win",$E:$E,LT$3)+COUNTIFS($L:$L,$AD5,$R:$R,LA$2,$J:$J,"Win",$N:$N,LT$3)</f>
        <v>0</v>
      </c>
      <c r="LV5">
        <f t="shared" ref="LV5:LV36" si="146">COUNTIFS($K:$K,$AD5,$A:$A,LA$2,$I:$I,"Lose",$E:$E,LT$3)+COUNTIFS($G:$G,$AD5,$R:$R,LA$2,$J:$J,"Lose",$N:$N,LT$3)</f>
        <v>0</v>
      </c>
      <c r="LW5" s="19">
        <f t="shared" ref="LW5:LW36" si="147">(COUNTIFS($K:$K,$AD5,$A:$A,LA$2,$E:$E,LT$3)+COUNTIFS($G:$G,$AD5,$R:$R,LA$2,$N:$N,LT$3))/((COUNTIFS($A:$A,LA$2,$E:$E,LT$3)+COUNTIFS( $R:$R,LA$2,$N:$N,LT$3))/5)</f>
        <v>0</v>
      </c>
      <c r="LX5" s="19">
        <f>((COUNTIFS($H:$H,$AD5,$A:$A,LA$2,$E:$E,LT$3)+COUNTIFS($L:$L,$AD5,$R:$R,LA$2,$N:$N,LT$3))+(COUNTIFS($K:$K,$AD5,$A:$A,LA$2,$E:$E,LT$3)+COUNTIFS($G:$G,$AD5,$R:$R,LA$2,$N:$N,LT$3)))/((COUNTIF($A:$A,LA$2)+COUNTIF( $R:$R,LA$2))/5)</f>
        <v>0</v>
      </c>
      <c r="LY5" s="19"/>
      <c r="LZ5">
        <f t="shared" ref="LZ5:LZ36" si="148">COUNTIFS($H:$H,$AD5,$A:$A,LA$2,$I:$I,"Win",$B:$B,LZ$3)+COUNTIFS($L:$L,$AD5,$R:$R,LA$2,$J:$J,"Win",$Q:$Q,LZ$3)</f>
        <v>0</v>
      </c>
      <c r="MB5">
        <f t="shared" ref="MB5:MB36" si="149">COUNTIFS($K:$K,$AD5,$A:$A,LA$2,$I:$I,"Lose",$B:$B,LZ$3)+COUNTIFS($G:$G,$AD5,$R:$R,LA$2,$J:$J,"Lose",$Q:$Q,LZ$3)</f>
        <v>0</v>
      </c>
      <c r="MC5" s="19">
        <f t="shared" ref="MC5:MC36" si="150">(COUNTIFS($K:$K,$AD5,$A:$A,LA$2,$B:$B,LZ$3)+COUNTIFS($G:$G,$AD5,$R:$R,LA$2,$Q:$Q,LZ$3))/((COUNTIFS($A:$A,LA$2,$B:$B,LZ$3)+COUNTIFS( $R:$R,LA$2,$Q:$Q,LZ$3))/5)</f>
        <v>0</v>
      </c>
      <c r="MD5" s="19">
        <f>((COUNTIFS($H:$H,$AD5,$A:$A,LA$2,$B:$B,LZ$3)+COUNTIFS($L:$L,$AD5,$R:$R,LA$2,$Q:$Q,LZ$3))+(COUNTIFS($K:$K,$AD5,$A:$A,LA$2,$B:$B,LZ$3)+COUNTIFS($G:$G,$AD5,$R:$R,LA$2,$Q:$Q,LZ$3)))/((COUNTIF($A:$A,LA$2)+COUNTIF( $R:$R,LA$2))/5)</f>
        <v>0</v>
      </c>
      <c r="ME5" s="19"/>
      <c r="MF5">
        <f t="shared" ref="MF5:MF36" si="151">COUNTIFS($H:$H,$AD5,$A:$A,LA$2,$I:$I,"Win",$D:$D,MF$3)+COUNTIFS($L:$L,$AD5,$R:$R,LA$2,$J:$J,"Win",$O:$O,MF$3)</f>
        <v>0</v>
      </c>
      <c r="MH5">
        <f t="shared" ref="MH5:MH36" si="152">COUNTIFS($K:$K,$AD5,$A:$A,LA$2,$I:$I,"Lose",$D:$D,MF$3)+COUNTIFS($G:$G,$AD5,$R:$R,LA$2,$J:$J,"Lose",$O:$O,MF$3)</f>
        <v>0</v>
      </c>
      <c r="MI5" s="19">
        <v>0</v>
      </c>
      <c r="MJ5" s="19">
        <f t="shared" ref="MJ5:MJ36" si="153">(MF5+MH5)/((COUNTIF($A:$A,$LA$2)+COUNTIF( $R:$R,$LA$2))/5)</f>
        <v>0</v>
      </c>
      <c r="MK5" s="19"/>
      <c r="ML5" s="19">
        <f>IFERROR((COUNTIFS($H:$H,$AD5,$A:$A,ML$2,$I:$I,"Win")+COUNTIFS($L:$L,$AD5,$R:$R,ML$2,$J:$J,"Win"))/(COUNTIFS($H:$H,$AD5,$A:$A,ML$2)+COUNTIFS($L:$L,$AD5,$R:$R,ML$2)),0)</f>
        <v>0</v>
      </c>
      <c r="MM5">
        <f t="shared" ref="MM5:MM36" si="154">COUNTIFS($H:$H,$AD5,$A:$A,ML$2,$I:$I,"Win",$F:$F,MM$3)+COUNTIFS($L:$L,$AD5,$R:$R,ML$2,$J:$J,"Win",$M:$M,MM$3)</f>
        <v>0</v>
      </c>
      <c r="MO5">
        <f t="shared" ref="MO5:MO36" si="155">COUNTIFS($K:$K,$AD5,$A:$A,ML$2,$I:$I,"Lose",$F:$F,MM$3)+COUNTIFS($G:$G,$AD5,$R:$R,ML$2,$J:$J,"Lose",$M:$M,MM$3)</f>
        <v>0</v>
      </c>
      <c r="MP5" s="19">
        <f t="shared" ref="MP5:MP36" si="156">(COUNTIFS($K:$K,$AD5,$A:$A,ML$2,$F:$F,MM$3)+COUNTIFS($G:$G,$AD5,$R:$R,ML$2,$M:$M,MM$3))/((COUNTIFS($A:$A,ML$2,$F:$F,MM$3)+COUNTIFS($R:$R,ML$2,$M:$M,MM$3))/5)</f>
        <v>0</v>
      </c>
      <c r="MQ5" s="19">
        <f>((COUNTIFS($H:$H,$AD5,$A:$A,ML$2,$F:$F,MM$3)+COUNTIFS($L:$L,$AD5,$R:$R,ML$2,$M:$M,MM$3))+(COUNTIFS($K:$K,$AD5,$A:$A,ML$2,$F:$F,MM$3)+COUNTIFS($G:$G,$AD5,$R:$R,ML$2,$M:$M,MM$3)))/((COUNTIF($A:$A,ML$2)+COUNTIF( $R:$R,ML$2))/5)</f>
        <v>0</v>
      </c>
      <c r="MR5" s="19"/>
      <c r="MS5">
        <f t="shared" ref="MS5:MS36" si="157">COUNTIFS($H:$H,$AD5,$A:$A,ML$2,$I:$I,"Win",$C:$C,MS$3)+COUNTIFS($L:$L,$AD5,$R:$R,ML$2,$J:$J,"Win",$P:$P,MS$3)</f>
        <v>0</v>
      </c>
      <c r="MU5">
        <f t="shared" ref="MU5:MU36" si="158">COUNTIFS($K:$K,$AD5,$A:$A,ML$2,$I:$I,"Lose",$C:$C,MS$3)+COUNTIFS($G:$G,$AD5,$R:$R,ML$2,$J:$J,"Lose",$P:$P,MS$3)</f>
        <v>0</v>
      </c>
      <c r="MV5" s="19">
        <f t="shared" ref="MV5:MV36" si="159">(COUNTIFS($K:$K,$AD5,$A:$A,ML$2,$C:$C,MS$3)+COUNTIFS($G:$G,$AD5,$R:$R,ML$2,$P:$P,MS$3))/((COUNTIFS($A:$A,ML$2,$C:$C,MS$3)+COUNTIFS( $R:$R,ML$2,$P:$P,MS$3))/5)</f>
        <v>0</v>
      </c>
      <c r="MW5" s="19">
        <f>((COUNTIFS($H:$H,$AD5,$A:$A,ML$2,$C:$C,MS$3)+COUNTIFS($L:$L,$AD5,$R:$R,ML$2,$P:$P,MS$3))+(COUNTIFS($K:$K,$AD5,$A:$A,ML$2,$C:$C,MS$3)+COUNTIFS($G:$G,$AD5,$R:$R,ML$2,$P:$P,MS$3)))/((COUNTIF($A:$A,ML$2)+COUNTIF( $R:$R,ML$2))/5)</f>
        <v>0</v>
      </c>
      <c r="MX5" s="19"/>
      <c r="MY5">
        <f t="shared" ref="MY5:MY36" si="160">COUNTIFS($H:$H,$AD5,$A:$A,ML$2,$I:$I,"Win",$D:$D,MY$3)+COUNTIFS($L:$L,$AD5,$R:$R,ML$2,$J:$J,"Win",$O:$O,MY$3)</f>
        <v>0</v>
      </c>
      <c r="NA5">
        <f t="shared" ref="NA5:NA36" si="161">COUNTIFS($K:$K,$AD5,$A:$A,ML$2,$I:$I,"Lose",$D:$D,MY$3)+COUNTIFS($G:$G,$AD5,$R:$R,ML$2,$J:$J,"Lose",$O:$O,MY$3)</f>
        <v>0</v>
      </c>
      <c r="NB5" s="19">
        <f t="shared" ref="NB5:NB36" si="162">(COUNTIFS($K:$K,$AD5,$A:$A,ML$2,$D:$D,MY$3)+COUNTIFS($G:$G,$AD5,$R:$R,ML$2,$O:$O,MY$3))/((COUNTIFS($A:$A,ML$2,$D:$D,MY$3)+COUNTIFS($R:$R,ML$2,$O:$O,MY$3))/5)</f>
        <v>0</v>
      </c>
      <c r="NC5" s="19">
        <f>((COUNTIFS($H:$H,$AD5,$A:$A,ML$2,$D:$D,MY$3)+COUNTIFS($L:$L,$AD5,$R:$R,ML$2,$O:$O,MY$3))+(COUNTIFS($K:$K,$AD5,$A:$A,ML$2,$D:$D,MY$3)+COUNTIFS($G:$G,$AD5,$R:$R,ML$2,$O:$O,MY$3)))/((COUNTIF($A:$A,ML$2)+COUNTIF( $R:$R,ML$2))/5)</f>
        <v>0</v>
      </c>
      <c r="ND5" s="19"/>
      <c r="NE5">
        <f t="shared" ref="NE5:NE36" si="163">COUNTIFS($H:$H,$AD5,$A:$A,ML$2,$I:$I,"Win",$E:$E,NE$3)+COUNTIFS($L:$L,$AD5,$R:$R,ML$2,$J:$J,"Win",$N:$N,NE$3)</f>
        <v>0</v>
      </c>
      <c r="NG5">
        <f t="shared" ref="NG5:NG36" si="164">COUNTIFS($K:$K,$AD5,$A:$A,ML$2,$I:$I,"Lose",$E:$E,NE$3)+COUNTIFS($G:$G,$AD5,$R:$R,ML$2,$J:$J,"Lose",$N:$N,NE$3)</f>
        <v>0</v>
      </c>
      <c r="NH5" s="19">
        <f t="shared" ref="NH5:NH36" si="165">(COUNTIFS($K:$K,$AD5,$A:$A,ML$2,$E:$E,NE$3)+COUNTIFS($G:$G,$AD5,$R:$R,ML$2,$N:$N,NE$3))/((COUNTIFS($A:$A,ML$2,$E:$E,NE$3)+COUNTIFS( $R:$R,ML$2,$N:$N,NE$3))/5)</f>
        <v>0</v>
      </c>
      <c r="NI5" s="19">
        <f>((COUNTIFS($H:$H,$AD5,$A:$A,ML$2,$E:$E,NE$3)+COUNTIFS($L:$L,$AD5,$R:$R,ML$2,$N:$N,NE$3))+(COUNTIFS($K:$K,$AD5,$A:$A,ML$2,$E:$E,NE$3)+COUNTIFS($G:$G,$AD5,$R:$R,ML$2,$N:$N,NE$3)))/((COUNTIF($A:$A,ML$2)+COUNTIF( $R:$R,ML$2))/5)</f>
        <v>0</v>
      </c>
      <c r="NJ5" s="19"/>
      <c r="NK5">
        <f t="shared" ref="NK5:NK36" si="166">COUNTIFS($H:$H,$AD5,$A:$A,ML$2,$I:$I,"Win",$B:$B,NK$3)+COUNTIFS($L:$L,$AD5,$R:$R,ML$2,$J:$J,"Win",$Q:$Q,NK$3)</f>
        <v>0</v>
      </c>
      <c r="NL5" s="19" t="str">
        <f>IFERROR((COUNTIFS($H:$H,$AD5,$I:$I,"Win",$B:$B,NK$3)+COUNTIFS($L:$L,$AD5,$J:$J,"Win",$Q:$Q,NK$3))/(COUNTIFS($H:$H,$AD5,$B:$B,NK$3)+COUNTIFS($L:$L,$AD5,$Q:$Q,NK$3)),"-")</f>
        <v>-</v>
      </c>
      <c r="NM5">
        <f t="shared" ref="NM5:NM36" si="167">COUNTIFS($K:$K,$AD5,$A:$A,ML$2,$I:$I,"Lose",$B:$B,NK$3)+COUNTIFS($G:$G,$AD5,$R:$R,ML$2,$J:$J,"Lose",$Q:$Q,NK$3)</f>
        <v>0</v>
      </c>
      <c r="NN5" s="19">
        <f t="shared" ref="NN5:NN36" si="168">(COUNTIFS($K:$K,$AD5,$A:$A,ML$2,$B:$B,NK$3)+COUNTIFS($G:$G,$AD5,$R:$R,ML$2,$Q:$Q,NK$3))/((COUNTIFS($A:$A,ML$2,$B:$B,NK$3)+COUNTIFS( $R:$R,ML$2,$Q:$Q,NK$3))/5)</f>
        <v>0</v>
      </c>
      <c r="NO5" s="19">
        <f>((COUNTIFS($H:$H,$AD5,$A:$A,ML$2,$B:$B,NK$3)+COUNTIFS($L:$L,$AD5,$R:$R,ML$2,$Q:$Q,NK$3))+(COUNTIFS($K:$K,$AD5,$A:$A,ML$2,$B:$B,NK$3)+COUNTIFS($G:$G,$AD5,$R:$R,ML$2,$Q:$Q,NK$3)))/((COUNTIF($A:$A,ML$2)+COUNTIF( $R:$R,ML$2))/5)</f>
        <v>0</v>
      </c>
      <c r="NP5" s="19"/>
      <c r="NQ5">
        <v>0</v>
      </c>
      <c r="NS5">
        <v>0</v>
      </c>
      <c r="NT5" s="19">
        <v>0</v>
      </c>
      <c r="NU5" s="19">
        <v>0</v>
      </c>
      <c r="NW5">
        <v>0</v>
      </c>
      <c r="NY5">
        <v>0</v>
      </c>
      <c r="NZ5" s="19">
        <v>0</v>
      </c>
      <c r="OA5" s="19">
        <v>0</v>
      </c>
      <c r="OC5">
        <v>0</v>
      </c>
      <c r="OE5">
        <v>0</v>
      </c>
      <c r="OF5" s="19">
        <v>0</v>
      </c>
      <c r="OG5" s="19">
        <v>0</v>
      </c>
      <c r="OI5" s="19">
        <f>IFERROR((COUNTIFS($H:$H,$AD5,$A:$A,OI$2,$I:$I,"Win")+COUNTIFS($L:$L,$AD5,$R:$R,OI$2,$J:$J,"Win"))/(COUNTIFS($H:$H,$AD5,$A:$A,OI$2)+COUNTIFS($L:$L,$AD5,$R:$R,OI$2)),0)</f>
        <v>0</v>
      </c>
      <c r="OJ5">
        <f t="shared" ref="OJ5:OJ36" si="169">COUNTIFS($H:$H,$AD5,$A:$A,OI$2,$I:$I,"Win",$F:$F,OJ$3)+COUNTIFS($L:$L,$AD5,$R:$R,OI$2,$J:$J,"Win",$M:$M,OJ$3)</f>
        <v>0</v>
      </c>
      <c r="OL5">
        <f t="shared" ref="OL5:OL36" si="170">COUNTIFS($K:$K,$AD5,$A:$A,OI$2,$I:$I,"Lose",$F:$F,OJ$3)+COUNTIFS($G:$G,$AD5,$R:$R,OI$2,$J:$J,"Lose",$M:$M,OJ$3)</f>
        <v>0</v>
      </c>
      <c r="OM5" s="19">
        <f t="shared" ref="OM5:OM36" si="171">(COUNTIFS($K:$K,$AD5,$A:$A,OI$2,$F:$F,OJ$3)+COUNTIFS($G:$G,$AD5,$R:$R,OI$2,$M:$M,OJ$3))/((COUNTIFS($A:$A,OI$2,$F:$F,OJ$3)+COUNTIFS($R:$R,OI$2,$M:$M,OJ$3))/5)</f>
        <v>0</v>
      </c>
      <c r="ON5" s="19">
        <f>((COUNTIFS($H:$H,$AD5,$A:$A,OI$2,$F:$F,OJ$3)+COUNTIFS($L:$L,$AD5,$R:$R,OI$2,$M:$M,OJ$3))+(COUNTIFS($K:$K,$AD5,$A:$A,OI$2,$F:$F,OJ$3)+COUNTIFS($G:$G,$AD5,$R:$R,OI$2,$M:$M,OJ$3)))/((COUNTIF($A:$A,OI$2)+COUNTIF( $R:$R,OI$2))/5)</f>
        <v>0</v>
      </c>
      <c r="OO5" s="19"/>
      <c r="OP5">
        <f t="shared" ref="OP5:OP36" si="172">COUNTIFS($H:$H,$AD5,$A:$A,$OI$2,$I:$I,"Win",$F:$F,OP$3)+COUNTIFS($L:$L,$AD5,$R:$R,OI$2,$J:$J,"Win",$M:$M,OP$3)</f>
        <v>0</v>
      </c>
      <c r="OR5">
        <f t="shared" ref="OR5:OR36" si="173">COUNTIFS($K:$K,$AD5,$A:$A,OI$2,$I:$I,"Lose",$F:$F,OP$3)+COUNTIFS($G:$G,$AD5,$R:$R,OI$2,$J:$J,"Lose",$M:$M,OP$3)</f>
        <v>0</v>
      </c>
      <c r="OS5" s="19">
        <f t="shared" ref="OS5:OS36" si="174">(COUNTIFS($K:$K,$AD5,$A:$A,OI$2,$F:$F,OP$3)+COUNTIFS($G:$G,$AD5,$R:$R,OI$2,$M:$M,OP$3))/((COUNTIFS($A:$A,OI$2,$F:$F,OP$3)+COUNTIFS($R:$R,OI$2,$M:$M,OP$3))/5)</f>
        <v>0</v>
      </c>
      <c r="OT5" s="19">
        <f>((COUNTIFS($H:$H,$AD5,$A:$A,OI$2,$F:$F,OP$3)+COUNTIFS($L:$L,$AD5,$R:$R,OI$2,$M:$M,OP$3))+(COUNTIFS($K:$K,$AD5,$A:$A,OI$2,$F:$F,OP$3)+COUNTIFS($G:$G,$AD5,$R:$R,OI$2,$M:$M,OP$3)))/((COUNTIF($A:$A,OI$2)+COUNTIF( $R:$R,OI$2))/5)</f>
        <v>0</v>
      </c>
      <c r="OU5" s="19"/>
      <c r="OV5">
        <f t="shared" ref="OV5:OV36" si="175">COUNTIFS($H:$H,$AD5,$A:$A,$OI$2,$I:$I,"Win",$C:$C,OV$3)+COUNTIFS($L:$L,$AD5,$R:$R,$OI$2,$J:$J,"Win",$P:$P,OV$3)</f>
        <v>0</v>
      </c>
      <c r="OX5">
        <f t="shared" ref="OX5:OX36" si="176">COUNTIFS($K:$K,$AD5,$A:$A,$OI$2,$I:$I,"Lose",$C:$C,OV$3)+COUNTIFS($G:$G,$AD5,$R:$R,$OI$2,$J:$J,"Lose",$P:$P,OV$3)</f>
        <v>0</v>
      </c>
      <c r="OY5" s="19">
        <f t="shared" ref="OY5:OY36" si="177">(COUNTIFS($K:$K,$AD5,$A:$A,$OI$2,$C:$C,OV$3)+COUNTIFS($G:$G,$AD5,$R:$R,$OI$2,$P:$P,OV$3))/((COUNTIFS($A:$A,$OI$2,$C:$C,OV$3)+COUNTIFS( $R:$R,$OI$2,$P:$P,OV$3))/5)</f>
        <v>0</v>
      </c>
      <c r="OZ5" s="19">
        <f>((COUNTIFS($H:$H,$AD5,$A:$A,OI$2,$C:$C,OV$3)+COUNTIFS($L:$L,$AD5,$R:$R,OI$2,$P:$P,OV$3))+(COUNTIFS($K:$K,$AD5,$A:$A,OI$2,$C:$C,OV$3)+COUNTIFS($G:$G,$AD5,$R:$R,OI$2,$P:$P,OV$3)))/((COUNTIF($A:$A,OI$2)+COUNTIF( $R:$R,OI$2))/5)</f>
        <v>0</v>
      </c>
      <c r="PA5" s="19"/>
      <c r="PB5">
        <f t="shared" ref="PB5:PB36" si="178">COUNTIFS($H:$H,$AD5,$A:$A,$OI$2,$I:$I,"Win",$C:$C,PB$3)+COUNTIFS($L:$L,$AD5,$R:$R,$OI$2,$J:$J,"Win",$P:$P,PB$3)</f>
        <v>0</v>
      </c>
      <c r="PD5">
        <f t="shared" ref="PD5:PD36" si="179">COUNTIFS($K:$K,$AD5,$A:$A,$OI$2,$I:$I,"Lose",$C:$C,PB$3)+COUNTIFS($G:$G,$AD5,$R:$R,$OI$2,$J:$J,"Lose",$P:$P,PB$3)</f>
        <v>0</v>
      </c>
      <c r="PE5" s="19">
        <f t="shared" ref="PE5:PE36" si="180">(COUNTIFS($K:$K,$AD5,$A:$A,$OI$2,$C:$C,PB$3)+COUNTIFS($G:$G,$AD5,$R:$R,$OI$2,$P:$P,PB$3))/((COUNTIFS($A:$A,$OI$2,$C:$C,PB$3)+COUNTIFS( $R:$R,$OI$2,$P:$P,PB$3))/5)</f>
        <v>0</v>
      </c>
      <c r="PF5" s="19">
        <f>((COUNTIFS($H:$H,$AD5,$A:$A,OI$2,$C:$C,PB$3)+COUNTIFS($L:$L,$AD5,$R:$R,OI$2,$P:$P,PB$3))+(COUNTIFS($K:$K,$AD5,$A:$A,OI$2,$C:$C,PB$3)+COUNTIFS($G:$G,$AD5,$R:$R,OI$2,$P:$P,PB$3)))/((COUNTIF($A:$A,OI$2)+COUNTIF( $R:$R,OI$2))/5)</f>
        <v>0</v>
      </c>
      <c r="PG5" s="19"/>
      <c r="PH5">
        <f t="shared" ref="PH5:PH36" si="181">COUNTIFS($H:$H,$AD5,$A:$A,$OI$2,$I:$I,"Win",$D:$D,PH$3)+COUNTIFS($L:$L,$AD5,$R:$R,$OI$2,$J:$J,"Win",$O:$O,PH$3)</f>
        <v>0</v>
      </c>
      <c r="PJ5">
        <f t="shared" ref="PJ5:PJ36" si="182">COUNTIFS($K:$K,$AD5,$A:$A,$OI$2,$I:$I,"Lose",$D:$D,PH$3)+COUNTIFS($G:$G,$AD5,$R:$R,$OI$2,$J:$J,"Lose",$O:$O,PH$3)</f>
        <v>0</v>
      </c>
      <c r="PK5" s="19">
        <f t="shared" ref="PK5:PK36" si="183">(COUNTIFS($K:$K,$AD5,$A:$A,$OI$2,$D:$D,PH$3)+COUNTIFS($G:$G,$AD5,$R:$R,$OI$2,$O:$O,PH$3))/((COUNTIFS($A:$A,$OI$2,$D:$D,PH$3)+COUNTIFS($R:$R,$OI$2,$O:$O,PH$3))/5)</f>
        <v>0</v>
      </c>
      <c r="PL5" s="19">
        <f>((COUNTIFS($H:$H,$AD5,$A:$A,OI$2,$D:$D,PH$3)+COUNTIFS($L:$L,$AD5,$R:$R,OI$2,$O:$O,PH$3))+(COUNTIFS($K:$K,$AD5,$A:$A,OI$2,$D:$D,PH$3)+COUNTIFS($G:$G,$AD5,$R:$R,OI$2,$O:$O,PH$3)))/((COUNTIF($A:$A,OI$2)+COUNTIF( $R:$R,OI$2))/5)</f>
        <v>0</v>
      </c>
      <c r="PM5" s="19"/>
      <c r="PN5">
        <f t="shared" ref="PN5:PN36" si="184">COUNTIFS($H:$H,$AD5,$A:$A,$OI$2,$I:$I,"Win",$E:$E,PN$3)+COUNTIFS($L:$L,$AD5,$R:$R,$OI$2,$J:$J,"Win",$N:$N,PN$3)</f>
        <v>0</v>
      </c>
      <c r="PP5">
        <f t="shared" ref="PP5:PP36" si="185">COUNTIFS($K:$K,$AD5,$A:$A,$OI$2,$I:$I,"Lose",$E:$E,PN$3)+COUNTIFS($G:$G,$AD5,$R:$R,$OI$2,$J:$J,"Lose",$N:$N,PN$3)</f>
        <v>0</v>
      </c>
      <c r="PQ5">
        <f t="shared" ref="PQ5:PQ36" si="186">(COUNTIFS($K:$K,$AD5,$A:$A,$OI$2,$E:$E,PN$3)+COUNTIFS($G:$G,$AD5,$R:$R,$OI$2,$N:$N,PN$3))/((COUNTIFS($A:$A,$OI$2,$E:$E,PN$3)+COUNTIFS( $R:$R,$OI$2,$N:$N,PN$3))/5)</f>
        <v>0</v>
      </c>
      <c r="PR5" s="19">
        <f>((COUNTIFS($H:$H,$AD5,$A:$A,OI$2,$E:$E,PN$3)+COUNTIFS($L:$L,$AD5,$R:$R,OI$2,$N:$N,PN$3))+(COUNTIFS($K:$K,$AD5,$A:$A,OI$2,$E:$E,PN$3)+COUNTIFS($G:$G,$AD5,$R:$R,OI$2,$N:$N,PN$3)))/((COUNTIF($A:$A,OI$2)+COUNTIF( $R:$R,OI$2))/5)</f>
        <v>0</v>
      </c>
      <c r="PS5" s="19"/>
      <c r="PT5">
        <f t="shared" ref="PT5:PT36" si="187">COUNTIFS($H:$H,$AD5,$A:$A,$OI$2,$I:$I,"Win",$E:$E,PT$3)+COUNTIFS($L:$L,$AD5,$R:$R,$OI$2,$J:$J,"Win",$N:$N,PT$3)</f>
        <v>0</v>
      </c>
      <c r="PV5">
        <f t="shared" ref="PV5:PV36" si="188">COUNTIFS($K:$K,$AD5,$A:$A,$OI$2,$I:$I,"Lose",$E:$E,PT$3)+COUNTIFS($G:$G,$AD5,$R:$R,$OI$2,$J:$J,"Lose",$N:$N,PT$3)</f>
        <v>0</v>
      </c>
      <c r="PW5" s="19">
        <v>0</v>
      </c>
      <c r="PX5" s="19">
        <f t="shared" ref="PX5:PX36" si="189">(PT5+PV5)/((COUNTIF($A:$A,$OI$2)+COUNTIF( $R:$R,$OI$2))/5)</f>
        <v>0</v>
      </c>
      <c r="PY5" s="19"/>
      <c r="PZ5">
        <f t="shared" ref="PZ5:PZ36" si="190">COUNTIFS($H:$H,$AD5,$A:$A,$OI$2,$I:$I,"Win",$B:$B,PZ$3)+COUNTIFS($L:$L,$AD5,$R:$R,$OI$2,$J:$J,"Win",$Q:$Q,PZ$3)</f>
        <v>0</v>
      </c>
      <c r="QB5">
        <f t="shared" ref="QB5:QB36" si="191">COUNTIFS($K:$K,$AD5,$A:$A,$OI$2,$I:$I,"Lose",$B:$B,PZ$3)+COUNTIFS($G:$G,$AD5,$R:$R,$OI$2,$J:$J,"Lose",$Q:$Q,PZ$3)</f>
        <v>0</v>
      </c>
      <c r="QC5" s="19">
        <f t="shared" ref="QC5:QC36" si="192">(COUNTIFS($K:$K,$AD5,$A:$A,$OI$2,$B:$B,PZ$3)+COUNTIFS($G:$G,$AD5,$R:$R,$OI$2,$Q:$Q,PZ$3))/((COUNTIFS($A:$A,$OI$2,$B:$B,PZ$3)+COUNTIFS( $R:$R,$OI$2,$Q:$Q,PZ$3))/5)</f>
        <v>0</v>
      </c>
      <c r="QD5" s="19">
        <f>((COUNTIFS($H:$H,$AD5,$A:$A,OI$2,$B:$B,PZ$3)+COUNTIFS($L:$L,$AD5,$R:$R,OI$2,$Q:$Q,PZ$3))+(COUNTIFS($K:$K,$AD5,$A:$A,OI$2,$B:$B,PZ$3)+COUNTIFS($G:$G,$AD5,$R:$R,OI$2,$Q:$Q,PZ$3)))/((COUNTIF($A:$A,OI$2)+COUNTIF( $R:$R,OI$2))/5)</f>
        <v>0</v>
      </c>
    </row>
    <row r="6" spans="1:446" ht="15" thickBot="1" x14ac:dyDescent="0.4">
      <c r="A6" s="27" t="s">
        <v>74</v>
      </c>
      <c r="B6" t="s">
        <v>101</v>
      </c>
      <c r="C6" t="s">
        <v>105</v>
      </c>
      <c r="D6" t="s">
        <v>102</v>
      </c>
      <c r="E6" t="s">
        <v>104</v>
      </c>
      <c r="F6" t="s">
        <v>103</v>
      </c>
      <c r="G6" s="2" t="s">
        <v>59</v>
      </c>
      <c r="H6" s="2" t="s">
        <v>43</v>
      </c>
      <c r="I6" s="26" t="s">
        <v>69</v>
      </c>
      <c r="J6" s="25" t="s">
        <v>70</v>
      </c>
      <c r="K6" s="2" t="s">
        <v>10</v>
      </c>
      <c r="L6" s="2" t="s">
        <v>55</v>
      </c>
      <c r="M6" s="49" t="s">
        <v>110</v>
      </c>
      <c r="N6" t="s">
        <v>111</v>
      </c>
      <c r="O6" t="s">
        <v>109</v>
      </c>
      <c r="P6" t="s">
        <v>112</v>
      </c>
      <c r="Q6" t="s">
        <v>108</v>
      </c>
      <c r="R6" s="31" t="s">
        <v>73</v>
      </c>
      <c r="U6" t="s">
        <v>122</v>
      </c>
      <c r="Z6">
        <v>1</v>
      </c>
      <c r="AA6">
        <v>1</v>
      </c>
      <c r="AC6">
        <v>1</v>
      </c>
      <c r="AD6" s="14" t="s">
        <v>1</v>
      </c>
      <c r="AE6" s="19">
        <f t="shared" ref="AE6:AE69" si="193">IFERROR((COUNTIFS($H:$H,$AD6,$A:$A,AE$2,$I:$I,"Win")+COUNTIFS($L:$L,$AD6,$R:$R,AE$2,$J:$J,"Win"))/(COUNTIFS($H:$H,$AD6,$A:$A,AE$2)+COUNTIFS($L:$L,$AD6,$R:$R,AE$2)),0)</f>
        <v>0</v>
      </c>
      <c r="AF6">
        <f t="shared" ref="AF5:AF36" si="194">COUNTIFS($H:$H,$AD6,$A:$A,$AE$2,$I:$I,"Win",$F:$F,AF$3)+COUNTIFS($L:$L,$AD6,$R:$R,$AE$2,$J:$J,"Win",$M:$M,AF$3)</f>
        <v>0</v>
      </c>
      <c r="AG6" s="19" t="str">
        <f t="shared" ref="AG6:AG69" si="195">IFERROR((COUNTIFS($H:$H,$AD6,$I:$I,"Win",$F:$F,AF$3)+COUNTIFS($L:$L,$AD6,$J:$J,"Win",$M:$M,AF$3))/(COUNTIFS($H:$H,$AD6,$F:$F,AF$3)+COUNTIFS($L:$L,$AD6,$M:$M,AF$3)),"-")</f>
        <v>-</v>
      </c>
      <c r="AH6">
        <f t="shared" ref="AH6:AH36" si="196">COUNTIFS($K:$K,$AD6,$A:$A,$AE$2,$I:$I,"Lose",$F:$F,AF$3)+COUNTIFS($G:$G,$AD6,$R:$R,$AE$2,$J:$J,"Lose",$M:$M,AF$3)</f>
        <v>0</v>
      </c>
      <c r="AI6" s="19">
        <f t="shared" si="0"/>
        <v>0</v>
      </c>
      <c r="AJ6" s="19">
        <f t="shared" ref="AJ5:AJ36" si="197">((COUNTIFS($H:$H,$AD6,$A:$A,AE$2,$F:$F,AF$3)+COUNTIFS($L:$L,$AD6,$R:$R,AE$2,$M:$M,AF$3))+(COUNTIFS($K:$K,$AD6,$A:$A,AE$2,$F:$F,AF$3)+COUNTIFS($G:$G,$AD6,$R:$R,AE$2,$M:$M,AF$3)))/((COUNTIF($A:$A,$AE$2)+COUNTIF( $R:$R,$AE$2))/5)</f>
        <v>0</v>
      </c>
      <c r="AK6" s="19"/>
      <c r="AL6">
        <f t="shared" ref="AL6:AL36" si="198">COUNTIFS($H:$H,$AD6,$A:$A,$AE$2,$I:$I,"Win",$C:$C,AL$3)+COUNTIFS($L:$L,$AD6,$R:$R,$AE$2,$J:$J,"Win",$P:$P,AL$3)</f>
        <v>0</v>
      </c>
      <c r="AM6" t="str">
        <f t="shared" ref="AM6:AM69" si="199">IFERROR((COUNTIFS($H:$H,$AD6,$I:$I,"Win",$C:$C,AL$3)+COUNTIFS($L:$L,$AD6,$J:$J,"Win",$P:$P,AL$3))/(COUNTIFS($H:$H,$AD6,$C:$C,AL$3)+COUNTIFS($L:$L,$AD6,$P:$P,AL$3)),"-")</f>
        <v>-</v>
      </c>
      <c r="AN6">
        <f t="shared" ref="AN6:AN36" si="200">COUNTIFS($K:$K,$AD6,$A:$A,$AE$2,$I:$I,"Lose",$C:$C,AL$3)+COUNTIFS($G:$G,$AD6,$R:$R,$AE$2,$J:$J,"Lose",$P:$P,AL$3)</f>
        <v>0</v>
      </c>
      <c r="AO6" s="19">
        <f t="shared" si="1"/>
        <v>0</v>
      </c>
      <c r="AP6" s="19">
        <f t="shared" si="2"/>
        <v>0</v>
      </c>
      <c r="AQ6" s="19"/>
      <c r="AR6">
        <f t="shared" ref="AR6:AR36" si="201">COUNTIFS($H:$H,$AD6,$A:$A,$AE$2,$I:$I,"Win",$D:$D,AR$3)+COUNTIFS($L:$L,$AD6,$R:$R,$AE$2,$J:$J,"Win",$O:$O,AR$3)</f>
        <v>0</v>
      </c>
      <c r="AS6" t="str">
        <f t="shared" ref="AS6:AS69" si="202">IFERROR((COUNTIFS($H:$H,$AD6,$I:$I,"Win",$D:$D,AR$3)+COUNTIFS($L:$L,$AD6,$J:$J,"Win",$O:$O,AR$3))/(COUNTIFS($H:$H,$AD6,$D:$D,AR$3)+COUNTIFS($L:$L,$AD6,$O:$O,AR$3)),"-")</f>
        <v>-</v>
      </c>
      <c r="AT6">
        <f t="shared" ref="AT6:AT36" si="203">COUNTIFS($K:$K,$AD6,$A:$A,$AE$2,$I:$I,"Lose",$D:$D,AR$3)+COUNTIFS($G:$G,$AD6,$R:$R,$AE$2,$J:$J,"Lose",$O:$O,AR$3)</f>
        <v>0</v>
      </c>
      <c r="AU6" s="19">
        <f t="shared" si="3"/>
        <v>0</v>
      </c>
      <c r="AV6" s="19">
        <f t="shared" si="4"/>
        <v>0</v>
      </c>
      <c r="AW6" s="19"/>
      <c r="AX6">
        <f t="shared" ref="AX6:AX36" si="204">COUNTIFS($H:$H,$AD6,$A:$A,$AE$2,$I:$I,"Win",$E:$E,AX$3)+COUNTIFS($L:$L,$AD6,$R:$R,$AE$2,$J:$J,"Win",$N:$N,AX$3)</f>
        <v>0</v>
      </c>
      <c r="AY6" t="str">
        <f t="shared" ref="AY6:AY69" si="205">IFERROR((COUNTIFS($H:$H,$AD6,$I:$I,"Win",$E:$E,AX$3)+COUNTIFS($L:$L,$AD6,$J:$J,"Win",$N:$N,AX$3))/(COUNTIFS($H:$H,$AD6,$E:$E,AX$3)+COUNTIFS($L:$L,$AD6,$N:$N,AX$3)),"-")</f>
        <v>-</v>
      </c>
      <c r="AZ6">
        <f t="shared" ref="AZ6:AZ36" si="206">COUNTIFS($K:$K,$AD6,$A:$A,$AE$2,$I:$I,"Lose",$E:$E,AX$3)+COUNTIFS($G:$G,$AD6,$R:$R,$AE$2,$J:$J,"Lose",$N:$N,AX$3)</f>
        <v>0</v>
      </c>
      <c r="BA6" s="19">
        <f t="shared" ref="BA6:BA69" si="207">(COUNTIFS($K:$K,$AD6,$A:$A,$AE$2,$E:$E,AX$3)+COUNTIFS($G:$G,$AD6,$R:$R,$AE$2,$N:$N,AX$3))/((COUNTIFS($A:$A,$AE$2,$E:$E,AX$3)+COUNTIFS( $R:$R,$AE$2,$N:$N,AX$3))/5)</f>
        <v>0</v>
      </c>
      <c r="BB6" s="19">
        <f t="shared" si="5"/>
        <v>0</v>
      </c>
      <c r="BC6" s="19"/>
      <c r="BD6">
        <f t="shared" ref="BD6:BD36" si="208">COUNTIFS($H:$H,$AD6,$A:$A,$AE$2,$I:$I,"Win",$B:$B,BD$3)+COUNTIFS($L:$L,$AD6,$R:$R,$AE$2,$J:$J,"Win",$Q:$Q,BD$3)</f>
        <v>0</v>
      </c>
      <c r="BE6" s="19" t="str">
        <f t="shared" ref="BE6:BE69" si="209">IFERROR((COUNTIFS($H:$H,$AD6,$I:$I,"Win",$B:$B,BD$3)+COUNTIFS($L:$L,$AD6,$J:$J,"Win",$Q:$Q,BD$3))/(COUNTIFS($H:$H,$AD6,$B:$B,BD$3)+COUNTIFS($L:$L,$AD6,$Q:$Q,BD$3)),"-")</f>
        <v>-</v>
      </c>
      <c r="BF6">
        <f t="shared" si="6"/>
        <v>0</v>
      </c>
      <c r="BG6" s="19">
        <f t="shared" ref="BG6:BG69" si="210">(COUNTIFS($K:$K,$AD6,$A:$A,$AE$2,$B:$B,BD$3)+COUNTIFS($G:$G,$AD6,$R:$R,$AE$2,$Q:$Q,BD$3))/((COUNTIFS($A:$A,$AE$2,$B:$B,BD$3)+COUNTIFS( $R:$R,$AE$2,$Q:$Q,BD$3))/5)</f>
        <v>0</v>
      </c>
      <c r="BH6" s="19">
        <f t="shared" si="7"/>
        <v>0</v>
      </c>
      <c r="BI6" s="19"/>
      <c r="BJ6">
        <f t="shared" si="8"/>
        <v>0</v>
      </c>
      <c r="BK6" t="str">
        <f t="shared" ref="BK6:BK69" si="211">IFERROR((COUNTIFS($H:$H,$AD6,$I:$I,"Win",$E:$E,BJ$3)+COUNTIFS($L:$L,$AD6,$J:$J,"Win",$N:$N,BJ$3))/(COUNTIFS($H:$H,$AD6,$E:$E,BJ$3)+COUNTIFS($L:$L,$AD6,$N:$N,BJ$3)),"-")</f>
        <v>-</v>
      </c>
      <c r="BL6">
        <f t="shared" si="9"/>
        <v>0</v>
      </c>
      <c r="BM6" s="19">
        <f t="shared" ref="BM6:BM69" si="212">(COUNTIFS($K:$K,$AD6,$A:$A,$AE$2,$E:$E,BJ$3)+COUNTIFS($G:$G,$AD6,$R:$R,$AE$2,$N:$N,BJ$3))/((COUNTIFS($A:$A,$AE$2,$E:$E,BJ$3)+COUNTIFS($R:$R,$AE$2,$N:$N,BJ$3))/5)</f>
        <v>0</v>
      </c>
      <c r="BN6" s="19">
        <f t="shared" si="10"/>
        <v>0</v>
      </c>
      <c r="BO6" s="19"/>
      <c r="BP6">
        <f t="shared" si="11"/>
        <v>0</v>
      </c>
      <c r="BR6">
        <f t="shared" si="12"/>
        <v>0</v>
      </c>
      <c r="BS6" s="19">
        <v>0</v>
      </c>
      <c r="BT6" s="19">
        <f t="shared" si="13"/>
        <v>0</v>
      </c>
      <c r="BU6" s="19"/>
      <c r="BV6" s="19">
        <f t="shared" ref="BV6:BV69" si="213">IFERROR((COUNTIFS($H:$H,$AD6,$A:$A,BV$2,$I:$I,"Win")+COUNTIFS($L:$L,$AD6,$R:$R,BV$2,$J:$J,"Win"))/(COUNTIFS($H:$H,$AD6,$A:$A,BV$2)+COUNTIFS($L:$L,$AD6,$R:$R,BV$2)),0)</f>
        <v>0</v>
      </c>
      <c r="BW6">
        <f t="shared" si="14"/>
        <v>0</v>
      </c>
      <c r="BX6" t="str">
        <f t="shared" ref="BX6:BX69" si="214">IFERROR((COUNTIFS($H:$H,$AD6,$I:$I,"Win",$D:$D,BW$3)+COUNTIFS($L:$L,$AD6,$J:$J,"Win",$O:$O,BW$3))/(COUNTIFS($H:$H,$AD6,$D:$D,BW$3)+COUNTIFS($L:$L,$AD6,$O:$O,BW$3)),"-")</f>
        <v>-</v>
      </c>
      <c r="BY6">
        <f t="shared" si="15"/>
        <v>0</v>
      </c>
      <c r="BZ6" s="19">
        <f t="shared" si="16"/>
        <v>0</v>
      </c>
      <c r="CA6" s="19">
        <f t="shared" si="17"/>
        <v>0</v>
      </c>
      <c r="CB6" s="19"/>
      <c r="CC6">
        <f t="shared" si="18"/>
        <v>0</v>
      </c>
      <c r="CD6" t="str">
        <f t="shared" ref="CD6:CD69" si="215">IFERROR((COUNTIFS($H:$H,$AD6,$I:$I,"Win",$E:$E,CC$3)+COUNTIFS($L:$L,$AD6,$J:$J,"Win",$N:$N,CC$3))/(COUNTIFS($H:$H,$AD6,$E:$E,CC$3)+COUNTIFS($L:$L,$AD6,$N:$N,CC$3)),"-")</f>
        <v>-</v>
      </c>
      <c r="CE6">
        <f t="shared" si="19"/>
        <v>0</v>
      </c>
      <c r="CF6" s="19">
        <f t="shared" si="20"/>
        <v>0</v>
      </c>
      <c r="CG6" s="19">
        <f t="shared" si="21"/>
        <v>0</v>
      </c>
      <c r="CH6" s="19"/>
      <c r="CI6">
        <f t="shared" si="22"/>
        <v>0</v>
      </c>
      <c r="CJ6" s="19" t="str">
        <f t="shared" ref="CJ6:CJ69" si="216">IFERROR((COUNTIFS($H:$H,$AD6,$I:$I,"Win",$B:$B,CI$3)+COUNTIFS($L:$L,$AD6,$J:$J,"Win",$Q:$Q,CI$3))/(COUNTIFS($H:$H,$AD6,$B:$B,CI$3)+COUNTIFS($L:$L,$AD6,$Q:$Q,CI$3)),"-")</f>
        <v>-</v>
      </c>
      <c r="CK6">
        <f t="shared" si="23"/>
        <v>0</v>
      </c>
      <c r="CL6" s="19">
        <f t="shared" si="24"/>
        <v>0</v>
      </c>
      <c r="CM6" s="19">
        <f t="shared" si="25"/>
        <v>0</v>
      </c>
      <c r="CN6" s="19"/>
      <c r="CO6">
        <f t="shared" si="26"/>
        <v>0</v>
      </c>
      <c r="CP6" t="str">
        <f t="shared" ref="CP6:CP69" si="217">IFERROR((COUNTIFS($H:$H,$AD6,$I:$I,"Win",$C:$C,CO$3)+COUNTIFS($L:$L,$AD6,$J:$J,"Win",$P:$P,CO$3))/(COUNTIFS($H:$H,$AD6,$C:$C,CO$3)+COUNTIFS($L:$L,$AD6,$P:$P,CO$3)),"-")</f>
        <v>-</v>
      </c>
      <c r="CQ6">
        <f t="shared" si="27"/>
        <v>0</v>
      </c>
      <c r="CR6" s="19">
        <f t="shared" si="28"/>
        <v>0</v>
      </c>
      <c r="CS6" s="19">
        <f t="shared" si="29"/>
        <v>0</v>
      </c>
      <c r="CT6" s="19"/>
      <c r="CU6">
        <f t="shared" si="30"/>
        <v>0</v>
      </c>
      <c r="CV6" s="19" t="str">
        <f t="shared" ref="CV6:CV69" si="218">IFERROR((COUNTIFS($H:$H,$AD6,$I:$I,"Win",$F:$F,CU$3)+COUNTIFS($L:$L,$AD6,$J:$J,"Win",$M:$M,CU$3))/(COUNTIFS($H:$H,$AD6,$F:$F,CU$3)+COUNTIFS($L:$L,$AD6,$M:$M,CU$3)),"-")</f>
        <v>-</v>
      </c>
      <c r="CW6">
        <f t="shared" si="31"/>
        <v>0</v>
      </c>
      <c r="CX6" s="19">
        <f t="shared" si="32"/>
        <v>0</v>
      </c>
      <c r="CY6" s="19">
        <f t="shared" si="33"/>
        <v>0</v>
      </c>
      <c r="CZ6" s="19"/>
      <c r="DA6">
        <f t="shared" si="34"/>
        <v>0</v>
      </c>
      <c r="DB6" t="str">
        <f t="shared" ref="DB6:DB69" si="219">IFERROR((COUNTIFS($H:$H,$AD6,$I:$I,"Win",$D:$D,DA$3)+COUNTIFS($L:$L,$AD6,$J:$J,"Win",$O:$O,DA$3))/(COUNTIFS($H:$H,$AD6,$D:$D,DA$3)+COUNTIFS($L:$L,$AD6,$O:$O,DA$3)),"-")</f>
        <v>-</v>
      </c>
      <c r="DC6">
        <f t="shared" si="35"/>
        <v>0</v>
      </c>
      <c r="DD6" s="19">
        <f t="shared" si="36"/>
        <v>0</v>
      </c>
      <c r="DE6" s="19">
        <f t="shared" si="37"/>
        <v>0</v>
      </c>
      <c r="DF6" s="19"/>
      <c r="DG6">
        <f t="shared" si="38"/>
        <v>0</v>
      </c>
      <c r="DH6" s="19" t="str">
        <f t="shared" ref="DH6:DH69" si="220">IFERROR((COUNTIFS($H:$H,$AD6,$I:$I,"Win",$F:$F,DG$3)+COUNTIFS($L:$L,$AD6,$J:$J,"Win",$M:$M,DG$3))/(COUNTIFS($H:$H,$AD6,$F:$F,DG$3)+COUNTIFS($L:$L,$AD6,$M:$M,DG$3)),"-")</f>
        <v>-</v>
      </c>
      <c r="DI6">
        <f t="shared" si="39"/>
        <v>0</v>
      </c>
      <c r="DJ6" s="19">
        <f t="shared" si="40"/>
        <v>0</v>
      </c>
      <c r="DK6" s="19">
        <f t="shared" si="41"/>
        <v>0</v>
      </c>
      <c r="DL6" s="19"/>
      <c r="DM6">
        <f t="shared" si="42"/>
        <v>0</v>
      </c>
      <c r="DN6" t="str">
        <f t="shared" ref="DN6:DN69" si="221">IFERROR((COUNTIFS($H:$H,$AD6,$I:$I,"Win",$E:$E,DM$3)+COUNTIFS($L:$L,$AD6,$J:$J,"Win",$N:$N,DM$3))/(COUNTIFS($H:$H,$AD6,$E:$E,DM$3)+COUNTIFS($L:$L,$AD6,$N:$N,DM$3)),"-")</f>
        <v>-</v>
      </c>
      <c r="DO6">
        <f t="shared" si="43"/>
        <v>0</v>
      </c>
      <c r="DP6" s="19">
        <v>0</v>
      </c>
      <c r="DQ6" s="19">
        <f t="shared" si="44"/>
        <v>0</v>
      </c>
      <c r="DR6" s="19"/>
      <c r="DS6" s="19">
        <v>0</v>
      </c>
      <c r="DT6">
        <f t="shared" si="45"/>
        <v>1</v>
      </c>
      <c r="DU6">
        <f t="shared" ref="DU6:DU69" si="222">IFERROR((COUNTIFS($H:$H,$AD6,$I:$I,"Win",$E:$E,DT$3)+COUNTIFS($L:$L,$AD6,$J:$J,"Win",$N:$N,DT$3))/(COUNTIFS($H:$H,$AD6,$E:$E,DT$3)+COUNTIFS($L:$L,$AD6,$N:$N,DT$3)),"-")</f>
        <v>1</v>
      </c>
      <c r="DV6">
        <f t="shared" si="46"/>
        <v>0</v>
      </c>
      <c r="DW6" s="19">
        <f t="shared" si="47"/>
        <v>0</v>
      </c>
      <c r="DX6" s="19">
        <f t="shared" ref="DX6:DX69" si="223">((COUNTIFS($H:$H,$AD6,$A:$A,DS$2,$E:$E,DT$3)+COUNTIFS($L:$L,$AD6,$R:$R,DS$2,$N:$N,DT$3))+(COUNTIFS($K:$K,$AD6,$A:$A,DS$2,$E:$E,DT$3)+COUNTIFS($G:$G,$AD6,$R:$R,DS$2,$N:$N,DT$3)))/((COUNTIF($A:$A,DS$2)+COUNTIF( $R:$R,DS$2))/5)</f>
        <v>5.5555555555555552E-2</v>
      </c>
      <c r="DY6" s="19"/>
      <c r="DZ6">
        <f t="shared" si="48"/>
        <v>0</v>
      </c>
      <c r="EA6" t="str">
        <f t="shared" ref="EA6:EA69" si="224">IFERROR((COUNTIFS($H:$H,$AD6,$I:$I,"Win",$E:$E,DZ$3)+COUNTIFS($L:$L,$AD6,$J:$J,"Win",$N:$N,DZ$3))/(COUNTIFS($H:$H,$AD6,$E:$E,DZ$3)+COUNTIFS($L:$L,$AD6,$N:$N,DZ$3)),"-")</f>
        <v>-</v>
      </c>
      <c r="EB6">
        <f t="shared" si="49"/>
        <v>0</v>
      </c>
      <c r="EC6" s="19">
        <f t="shared" si="50"/>
        <v>0</v>
      </c>
      <c r="ED6" s="19">
        <f t="shared" ref="ED6:ED69" si="225">((COUNTIFS($H:$H,$AD6,$A:$A,DS$2,$D:$D,DZ$3)+COUNTIFS($L:$L,$AD6,$R:$R,DS$2,$O:$O,DZ$3))+(COUNTIFS($K:$K,$AD6,$A:$A,DS$2,$D:$D,DZ$3)+COUNTIFS($G:$G,$AD6,$R:$R,DS$2,$O:$O,DZ$3)))/((COUNTIF($A:$A,DS$2)+COUNTIF( $R:$R,DS$2))/5)</f>
        <v>0</v>
      </c>
      <c r="EE6" s="19"/>
      <c r="EF6">
        <f t="shared" si="51"/>
        <v>1</v>
      </c>
      <c r="EG6" s="19">
        <f t="shared" ref="EG6:EG69" si="226">IFERROR((COUNTIFS($H:$H,$AD6,$I:$I,"Win",$F:$F,EF$3)+COUNTIFS($L:$L,$AD6,$J:$J,"Win",$M:$M,EF$3))/(COUNTIFS($H:$H,$AD6,$F:$F,EF$3)+COUNTIFS($L:$L,$AD6,$M:$M,EF$3)),"-")</f>
        <v>1</v>
      </c>
      <c r="EH6">
        <f t="shared" si="52"/>
        <v>0</v>
      </c>
      <c r="EI6" s="19">
        <f t="shared" si="53"/>
        <v>0</v>
      </c>
      <c r="EJ6" s="19">
        <f t="shared" ref="EJ6:EJ69" si="227">((COUNTIFS($H:$H,$AD6,$A:$A,DS$2,$F:$F,EF$3)+COUNTIFS($L:$L,$AD6,$R:$R,DS$2,$M:$M,EF$3))+(COUNTIFS($K:$K,$AD6,$A:$A,DS$2,$F:$F,EF$3)+COUNTIFS($G:$G,$AD6,$R:$R,DS$2,$M:$M,EF$3)))/((COUNTIF($A:$A,DS$2)+COUNTIF( $R:$R,DS$2))/5)</f>
        <v>5.5555555555555552E-2</v>
      </c>
      <c r="EK6" s="19"/>
      <c r="EL6">
        <f t="shared" si="54"/>
        <v>1</v>
      </c>
      <c r="EM6">
        <f t="shared" ref="EM6:EM69" si="228">IFERROR((COUNTIFS($H:$H,$AD6,$I:$I,"Win",$D:$D,EL$3)+COUNTIFS($L:$L,$AD6,$J:$J,"Win",$O:$O,EL$3))/(COUNTIFS($H:$H,$AD6,$D:$D,EL$3)+COUNTIFS($L:$L,$AD6,$O:$O,EL$3)),"-")</f>
        <v>1</v>
      </c>
      <c r="EN6">
        <f t="shared" si="55"/>
        <v>0</v>
      </c>
      <c r="EO6" s="19">
        <f t="shared" si="56"/>
        <v>0</v>
      </c>
      <c r="EP6" s="19">
        <f t="shared" ref="EP6:EP69" si="229">((COUNTIFS($H:$H,$AD6,$A:$A,DS$2,$D:$D,EL$3)+COUNTIFS($L:$L,$AD6,$R:$R,DS$2,$O:$O,EL$3))+(COUNTIFS($K:$K,$AD6,$A:$A,DS$2,$D:$D,EL$3)+COUNTIFS($G:$G,$AD6,$R:$R,DS$2,$O:$O,EL$3)))/((COUNTIF($A:$A,DS$2)+COUNTIF( $R:$R,DS$2))/5)</f>
        <v>5.5555555555555552E-2</v>
      </c>
      <c r="EQ6" s="19"/>
      <c r="ER6">
        <f t="shared" si="57"/>
        <v>1</v>
      </c>
      <c r="ES6">
        <f t="shared" ref="ES6:ES69" si="230">IFERROR((COUNTIFS($H:$H,$AD6,$I:$I,"Win",$C:$C,ER$3)+COUNTIFS($L:$L,$AD6,$J:$J,"Win",$P:$P,ER$3))/(COUNTIFS($H:$H,$AD6,$C:$C,ER$3)+COUNTIFS($L:$L,$AD6,$P:$P,ER$3)),"-")</f>
        <v>1</v>
      </c>
      <c r="ET6">
        <f t="shared" si="58"/>
        <v>0</v>
      </c>
      <c r="EU6" s="19">
        <f t="shared" si="59"/>
        <v>0</v>
      </c>
      <c r="EV6" s="19">
        <f t="shared" ref="EV6:EV69" si="231">((COUNTIFS($H:$H,$AD6,$A:$A,DS$2,$C:$C,ER$3)+COUNTIFS($L:$L,$AD6,$R:$R,DS$2,$P:$P,ER$3))+(COUNTIFS($K:$K,$AD6,$A:$A,DS$2,$C:$C,ER$3)+COUNTIFS($G:$G,$AD6,$R:$R,DS$2,$P:$P,ER$3)))/((COUNTIF($A:$A,DS$2)+COUNTIF( $R:$R,DS$2))/5)</f>
        <v>5.5555555555555552E-2</v>
      </c>
      <c r="EW6" s="19"/>
      <c r="EX6">
        <f t="shared" si="60"/>
        <v>1</v>
      </c>
      <c r="EY6" s="19">
        <f t="shared" ref="EY6:EY69" si="232">IFERROR((COUNTIFS($H:$H,$AD6,$I:$I,"Win",$B:$B,EX$3)+COUNTIFS($L:$L,$AD6,$J:$J,"Win",$Q:$Q,EX$3))/(COUNTIFS($H:$H,$AD6,$B:$B,EX$3)+COUNTIFS($L:$L,$AD6,$Q:$Q,EX$3)),"-")</f>
        <v>1</v>
      </c>
      <c r="EZ6">
        <f t="shared" si="61"/>
        <v>0</v>
      </c>
      <c r="FA6" s="19">
        <f t="shared" si="62"/>
        <v>0</v>
      </c>
      <c r="FB6" s="19">
        <f t="shared" ref="FB6:FB37" si="233">(EX6+EZ6)/((COUNTIF($A:$A,$DS$2)+COUNTIF( $R:$R,$DS$2))/5)</f>
        <v>5.5555555555555552E-2</v>
      </c>
      <c r="FC6" s="19"/>
      <c r="FD6">
        <f t="shared" si="63"/>
        <v>0</v>
      </c>
      <c r="FF6">
        <f t="shared" si="64"/>
        <v>0</v>
      </c>
      <c r="FG6" s="19">
        <v>0</v>
      </c>
      <c r="FH6" s="19">
        <f t="shared" si="65"/>
        <v>0</v>
      </c>
      <c r="FI6" s="19"/>
      <c r="FJ6">
        <f t="shared" si="66"/>
        <v>0</v>
      </c>
      <c r="FL6">
        <f t="shared" si="67"/>
        <v>0</v>
      </c>
      <c r="FM6" s="19">
        <v>0</v>
      </c>
      <c r="FN6" s="19">
        <f t="shared" si="68"/>
        <v>0</v>
      </c>
      <c r="FP6" s="19">
        <f t="shared" si="69"/>
        <v>0</v>
      </c>
      <c r="FQ6">
        <f t="shared" si="70"/>
        <v>0</v>
      </c>
      <c r="FS6">
        <f t="shared" si="71"/>
        <v>0</v>
      </c>
      <c r="FT6" s="19">
        <f t="shared" si="72"/>
        <v>0</v>
      </c>
      <c r="FU6" s="19">
        <f t="shared" si="73"/>
        <v>0</v>
      </c>
      <c r="FV6" s="19"/>
      <c r="FW6">
        <f t="shared" si="74"/>
        <v>0</v>
      </c>
      <c r="FY6">
        <f t="shared" si="75"/>
        <v>0</v>
      </c>
      <c r="FZ6" s="19">
        <f t="shared" si="76"/>
        <v>0</v>
      </c>
      <c r="GA6" s="19">
        <f t="shared" si="77"/>
        <v>0</v>
      </c>
      <c r="GB6" s="19"/>
      <c r="GC6">
        <f t="shared" si="78"/>
        <v>0</v>
      </c>
      <c r="GE6">
        <f t="shared" si="79"/>
        <v>0</v>
      </c>
      <c r="GF6" s="19">
        <f t="shared" si="80"/>
        <v>0</v>
      </c>
      <c r="GG6" s="19">
        <f t="shared" si="81"/>
        <v>0</v>
      </c>
      <c r="GH6" s="19"/>
      <c r="GI6">
        <f t="shared" si="82"/>
        <v>0</v>
      </c>
      <c r="GK6">
        <f t="shared" si="83"/>
        <v>0</v>
      </c>
      <c r="GL6" s="19">
        <f t="shared" si="84"/>
        <v>0</v>
      </c>
      <c r="GM6" s="19">
        <f t="shared" si="85"/>
        <v>0</v>
      </c>
      <c r="GN6" s="19"/>
      <c r="GO6">
        <f t="shared" si="86"/>
        <v>0</v>
      </c>
      <c r="GQ6">
        <f t="shared" si="87"/>
        <v>0</v>
      </c>
      <c r="GR6" s="19">
        <f t="shared" si="88"/>
        <v>0</v>
      </c>
      <c r="GS6" s="19">
        <f t="shared" si="89"/>
        <v>0</v>
      </c>
      <c r="GT6" s="19"/>
      <c r="GU6">
        <f t="shared" si="90"/>
        <v>0</v>
      </c>
      <c r="GW6">
        <f t="shared" si="91"/>
        <v>0</v>
      </c>
      <c r="GX6" s="19">
        <v>0</v>
      </c>
      <c r="GY6" s="19">
        <f t="shared" si="92"/>
        <v>0</v>
      </c>
      <c r="GZ6" s="19"/>
      <c r="HA6">
        <f t="shared" si="93"/>
        <v>0</v>
      </c>
      <c r="HC6">
        <f t="shared" si="94"/>
        <v>0</v>
      </c>
      <c r="HD6" s="19">
        <f t="shared" si="95"/>
        <v>0</v>
      </c>
      <c r="HE6" s="19">
        <f t="shared" si="96"/>
        <v>0</v>
      </c>
      <c r="HF6" s="19"/>
      <c r="HG6">
        <f t="shared" si="97"/>
        <v>0</v>
      </c>
      <c r="HI6">
        <f t="shared" si="98"/>
        <v>0</v>
      </c>
      <c r="HJ6" s="19">
        <f t="shared" si="99"/>
        <v>0</v>
      </c>
      <c r="HK6" s="19">
        <f t="shared" si="100"/>
        <v>0</v>
      </c>
      <c r="HL6" s="19"/>
      <c r="HM6">
        <f t="shared" si="101"/>
        <v>0</v>
      </c>
      <c r="HO6">
        <f t="shared" si="102"/>
        <v>0</v>
      </c>
      <c r="HP6" s="19">
        <f t="shared" si="103"/>
        <v>0</v>
      </c>
      <c r="HQ6" s="19">
        <f t="shared" si="104"/>
        <v>0</v>
      </c>
      <c r="HR6" s="19"/>
      <c r="HS6">
        <f t="shared" si="105"/>
        <v>0</v>
      </c>
      <c r="HU6">
        <f t="shared" si="106"/>
        <v>0</v>
      </c>
      <c r="HV6" s="19">
        <v>0</v>
      </c>
      <c r="HW6" s="19">
        <f t="shared" si="107"/>
        <v>0</v>
      </c>
      <c r="HX6" s="19"/>
      <c r="HY6" s="19">
        <f t="shared" ref="HY6:HY69" si="234">IFERROR((COUNTIFS($H:$H,$AD6,$A:$A,HY$2,$I:$I,"Win")+COUNTIFS($L:$L,$AD6,$R:$R,HY$2,$J:$J,"Win"))/(COUNTIFS($H:$H,$AD6,$A:$A,HY$2)+COUNTIFS($L:$L,$AD6,$R:$R,HY$2)),0)</f>
        <v>0</v>
      </c>
      <c r="HZ6">
        <f t="shared" ref="HZ6:HZ37" si="235">COUNTIFS($H:$H,$AD6,$A:$A,$HY$2,$I:$I,"Win",$F:$F,HZ$3)+COUNTIFS($L:$L,$AD6,$R:$R,$HY$2,$J:$J,"Win",$M:$M,HZ$3)</f>
        <v>0</v>
      </c>
      <c r="IB6">
        <f t="shared" ref="IB6:IB37" si="236">COUNTIFS($K:$K,$AD6,$A:$A,$HY$2,$I:$I,"Lose",$F:$F,HZ$3)+COUNTIFS($G:$G,$AD6,$R:$R,$HY$2,$J:$J,"Lose",$M:$M,HZ$3)</f>
        <v>0</v>
      </c>
      <c r="IC6" s="19">
        <f t="shared" ref="IC6:IC37" si="237">(COUNTIFS($K:$K,$AD6,$A:$A,$HY$2,$F:$F,HZ$3)+COUNTIFS($G:$G,$AD6,$R:$R,$HY$2,$M:$M,HZ$3))/((COUNTIFS($A:$A,$HY$2,$F:$F,HZ$3)+COUNTIFS($R:$R,$HY$2,$M:$M,HZ$3))/5)</f>
        <v>0</v>
      </c>
      <c r="ID6" s="19">
        <f t="shared" ref="ID6:ID69" si="238">((COUNTIFS($H:$H,$AD6,$A:$A,HY$2,$F:$F,HZ$3)+COUNTIFS($L:$L,$AD6,$R:$R,HY$2,$M:$M,HZ$3))+(COUNTIFS($K:$K,$AD6,$A:$A,HY$2,$F:$F,HZ$3)+COUNTIFS($G:$G,$AD6,$R:$R,HY$2,$M:$M,HZ$3)))/((COUNTIF($A:$A,HY$2)+COUNTIF( $R:$R,HY$2))/5)</f>
        <v>0</v>
      </c>
      <c r="IE6" s="19"/>
      <c r="IF6">
        <f t="shared" si="108"/>
        <v>0</v>
      </c>
      <c r="IH6">
        <f t="shared" si="109"/>
        <v>0</v>
      </c>
      <c r="II6" s="19">
        <f t="shared" si="110"/>
        <v>0</v>
      </c>
      <c r="IJ6" s="19">
        <f t="shared" ref="IJ6:IJ69" si="239">((COUNTIFS($H:$H,$AD6,$A:$A,HY$2,$C:$C,IF$3)+COUNTIFS($L:$L,$AD6,$R:$R,HY$2,$P:$P,IF$3))+(COUNTIFS($K:$K,$AD6,$A:$A,HY$2,$C:$C,IF$3)+COUNTIFS($G:$G,$AD6,$R:$R,HY$2,$P:$P,IF$3)))/((COUNTIF($A:$A,HY$2)+COUNTIF( $R:$R,HY$2))/5)</f>
        <v>0</v>
      </c>
      <c r="IK6" s="19"/>
      <c r="IL6">
        <f t="shared" ref="IL6:IL37" si="240">COUNTIFS($H:$H,$AD6,$A:$A,$HY$2,$I:$I,"Win",$D:$D,IL$3)+COUNTIFS($L:$L,$AD6,$R:$R,$HY$2,$J:$J,"Win",$O:$O,IL$3)</f>
        <v>0</v>
      </c>
      <c r="IN6">
        <f t="shared" ref="IN6:IN37" si="241">COUNTIFS($K:$K,$AD6,$A:$A,$HY$2,$I:$I,"Lose",$D:$D,IL$3)+COUNTIFS($G:$G,$AD6,$R:$R,$HY$2,$J:$J,"Lose",$O:$O,IL$3)</f>
        <v>0</v>
      </c>
      <c r="IO6" s="19">
        <f t="shared" ref="IO6:IO37" si="242">(COUNTIFS($K:$K,$AD6,$A:$A,$HY$2,$D:$D,IL$3)+COUNTIFS($G:$G,$AD6,$R:$R,$HY$2,$O:$O,IL$3))/((COUNTIFS($A:$A,$HY$2,$D:$D,IL$3)+COUNTIFS($R:$R,$HY$2,$O:$O,IL$3))/5)</f>
        <v>0</v>
      </c>
      <c r="IP6" s="19">
        <f t="shared" ref="IP6:IP69" si="243">((COUNTIFS($H:$H,$AD6,$A:$A,HY$2,$D:$D,IL$3)+COUNTIFS($L:$L,$AD6,$R:$R,HY$2,$O:$O,IL$3))+(COUNTIFS($K:$K,$AD6,$A:$A,HY$2,$D:$D,IL$3)+COUNTIFS($G:$G,$AD6,$R:$R,HY$2,$O:$O,IL$3)))/((COUNTIF($A:$A,HY$2)+COUNTIF( $R:$R,HY$2))/5)</f>
        <v>0</v>
      </c>
      <c r="IQ6" s="19"/>
      <c r="IR6">
        <f t="shared" ref="IR6:IR37" si="244">COUNTIFS($H:$H,$AD6,$A:$A,$HY$2,$I:$I,"Win",$E:$E,IR$3)+COUNTIFS($L:$L,$AD6,$R:$R,$HY$2,$J:$J,"Win",$N:$N,IR$3)</f>
        <v>0</v>
      </c>
      <c r="IT6">
        <f t="shared" ref="IT6:IT37" si="245">COUNTIFS($K:$K,$AD6,$A:$A,$HY$2,$I:$I,"Lose",$E:$E,IR$3)+COUNTIFS($G:$G,$AD6,$R:$R,$HY$2,$J:$J,"Lose",$N:$N,IR$3)</f>
        <v>0</v>
      </c>
      <c r="IU6" s="19">
        <f t="shared" ref="IU6:IU37" si="246">(COUNTIFS($K:$K,$AD6,$A:$A,$HY$2,$E:$E,IR$3)+COUNTIFS($G:$G,$AD6,$R:$R,$HY$2,$N:$N,IR$3))/((COUNTIFS($A:$A,$HY$2,$E:$E,IR$3)+COUNTIFS( $R:$R,$HY$2,$N:$N,IR$3))/5)</f>
        <v>0</v>
      </c>
      <c r="IV6" s="19">
        <f t="shared" ref="IV6:IV69" si="247">((COUNTIFS($H:$H,$AD6,$A:$A,HY$2,$E:$E,IR$3)+COUNTIFS($L:$L,$AD6,$R:$R,HY$2,$N:$N,IR$3))+(COUNTIFS($K:$K,$AD6,$A:$A,HY$2,$E:$E,IR$3)+COUNTIFS($G:$G,$AD6,$R:$R,HY$2,$N:$N,IR$3)))/((COUNTIF($A:$A,HY$2)+COUNTIF( $R:$R,HY$2))/5)</f>
        <v>0</v>
      </c>
      <c r="IW6" s="19"/>
      <c r="IX6">
        <f t="shared" ref="IX6:IX37" si="248">COUNTIFS($H:$H,$AD6,$A:$A,$HY$2,$I:$I,"Win",$B:$B,IX$3)+COUNTIFS($L:$L,$AD6,$R:$R,$HY$2,$J:$J,"Win",$Q:$Q,IX$3)</f>
        <v>0</v>
      </c>
      <c r="IZ6">
        <f t="shared" ref="IZ6:IZ37" si="249">COUNTIFS($K:$K,$AD6,$A:$A,$HY$2,$I:$I,"Lose",$B:$B,IX$3)+COUNTIFS($G:$G,$AD6,$R:$R,$HY$2,$J:$J,"Lose",$Q:$Q,IX$3)</f>
        <v>0</v>
      </c>
      <c r="JA6" s="19">
        <f t="shared" ref="JA6:JA37" si="250">(COUNTIFS($K:$K,$AD6,$A:$A,$HY$2,$B:$B,IX$3)+COUNTIFS($G:$G,$AD6,$R:$R,$HY$2,$Q:$Q,IX$3))/((COUNTIFS($A:$A,$HY$2,$B:$B,IX$3)+COUNTIFS( $R:$R,$HY$2,$Q:$Q,IX$3))/5)</f>
        <v>0</v>
      </c>
      <c r="JB6" s="19">
        <f t="shared" ref="JB6:JB69" si="251">((COUNTIFS($H:$H,$AD6,$A:$A,$AE$2,$B:$B,IX$3)+COUNTIFS($L:$L,$AD6,$R:$R,$AE$2,$Q:$Q,IX$3))+(COUNTIFS($K:$K,$AD6,$A:$A,$AE$2,$B:$B,IX$3)+COUNTIFS($G:$G,$AD6,$R:$R,$AE$2,$Q:$Q,IX$3)))/((COUNTIF($A:$A,HY$2)+COUNTIF( $R:$R,HY$2))/5)</f>
        <v>0</v>
      </c>
      <c r="JC6" s="19"/>
      <c r="JD6">
        <f t="shared" si="111"/>
        <v>0</v>
      </c>
      <c r="JF6">
        <f t="shared" si="112"/>
        <v>0</v>
      </c>
      <c r="JG6" s="19">
        <f t="shared" si="113"/>
        <v>0</v>
      </c>
      <c r="JH6" s="19">
        <f t="shared" ref="JH6:JH69" si="252">((COUNTIFS($H:$H,$AD6,$A:$A,HY$2,$B:$B,JD$3)+COUNTIFS($L:$L,$AD6,$R:$R,HY$2,$Q:$Q,JD$3))+(COUNTIFS($K:$K,$AD6,$A:$A,HY$2,$B:$B,JD$3)+COUNTIFS($G:$G,$AD6,$R:$R,HY$2,$Q:$Q,JD$3)))/((COUNTIF($A:$A,HY$2)+COUNTIF( $R:$R,HY$2))/5)</f>
        <v>0</v>
      </c>
      <c r="JI6" s="19"/>
      <c r="JJ6" s="19">
        <f t="shared" ref="JJ6:JJ69" si="253">IFERROR((COUNTIFS($H:$H,$AD6,$A:$A,JJ$2,$I:$I,"Win")+COUNTIFS($L:$L,$AD6,$R:$R,JJ$2,$J:$J,"Win"))/(COUNTIFS($H:$H,$AD6,$A:$A,JJ$2)+COUNTIFS($L:$L,$AD6,$R:$R,JJ$2)),0)</f>
        <v>0</v>
      </c>
      <c r="JK6">
        <f t="shared" si="114"/>
        <v>0</v>
      </c>
      <c r="JM6">
        <f t="shared" si="115"/>
        <v>0</v>
      </c>
      <c r="JN6" s="19">
        <f t="shared" si="116"/>
        <v>0</v>
      </c>
      <c r="JO6" s="19">
        <f t="shared" ref="JO6:JO69" si="254">((COUNTIFS($H:$H,$AD6,$A:$A,JJ$2,$F:$F,JK$3)+COUNTIFS($L:$L,$AD6,$R:$R,JJ$2,$M:$M,JK$3))+(COUNTIFS($K:$K,$AD6,$A:$A,JJ$2,$F:$F,JK$3)+COUNTIFS($G:$G,$AD6,$R:$R,JJ$2,$M:$M,JK$3)))/((COUNTIF($A:$A,JJ$2)+COUNTIF( $R:$R,JJ$2))/5)</f>
        <v>0</v>
      </c>
      <c r="JP6" s="19"/>
      <c r="JQ6">
        <f t="shared" si="117"/>
        <v>0</v>
      </c>
      <c r="JS6">
        <f t="shared" si="118"/>
        <v>0</v>
      </c>
      <c r="JT6" s="19">
        <f t="shared" si="119"/>
        <v>0</v>
      </c>
      <c r="JU6" s="19">
        <f t="shared" ref="JU6:JU69" si="255">((COUNTIFS($H:$H,$AD6,$A:$A,JJ$2,$C:$C,JQ$3)+COUNTIFS($L:$L,$AD6,$R:$R,JJ$2,$P:$P,JQ$3))+(COUNTIFS($K:$K,$AD6,$A:$A,JJ$2,$C:$C,JQ$3)+COUNTIFS($G:$G,$AD6,$R:$R,JJ$2,$P:$P,JQ$3)))/((COUNTIF($A:$A,JJ$2)+COUNTIF( $R:$R,JJ$2))/5)</f>
        <v>0</v>
      </c>
      <c r="JV6" s="19"/>
      <c r="JW6">
        <f t="shared" si="120"/>
        <v>0</v>
      </c>
      <c r="JY6">
        <f t="shared" si="121"/>
        <v>0</v>
      </c>
      <c r="JZ6" s="19">
        <f t="shared" si="122"/>
        <v>0</v>
      </c>
      <c r="KA6" s="19">
        <f t="shared" ref="KA6:KA69" si="256">((COUNTIFS($H:$H,$AD6,$A:$A,JJ$2,$D:$D,JW$3)+COUNTIFS($L:$L,$AD6,$R:$R,JJ$2,$O:$O,JW$3))+(COUNTIFS($K:$K,$AD6,$A:$A,JJ$2,$D:$D,JW$3)+COUNTIFS($G:$G,$AD6,$R:$R,JJ$2,$O:$O,JW$3)))/((COUNTIF($A:$A,JJ$2)+COUNTIF( $R:$R,JJ$2))/5)</f>
        <v>0</v>
      </c>
      <c r="KB6" s="19"/>
      <c r="KC6">
        <f t="shared" si="123"/>
        <v>0</v>
      </c>
      <c r="KE6">
        <f t="shared" si="124"/>
        <v>0</v>
      </c>
      <c r="KF6" s="19">
        <f t="shared" si="125"/>
        <v>0</v>
      </c>
      <c r="KG6" s="19">
        <f t="shared" ref="KG6:KG69" si="257">((COUNTIFS($H:$H,$AD6,$A:$A,JJ$2,$E:$E,KC$3)+COUNTIFS($L:$L,$AD6,$R:$R,JJ$2,$N:$N,KC$3))+(COUNTIFS($K:$K,$AD6,$A:$A,JJ$2,$E:$E,KC$3)+COUNTIFS($G:$G,$AD6,$R:$R,JJ$2,$N:$N,KC$3)))/((COUNTIF($A:$A,JJ$2)+COUNTIF( $R:$R,JJ$2))/5)</f>
        <v>0</v>
      </c>
      <c r="KH6" s="19"/>
      <c r="KI6">
        <f t="shared" si="126"/>
        <v>0</v>
      </c>
      <c r="KK6">
        <f t="shared" si="127"/>
        <v>0</v>
      </c>
      <c r="KL6" s="19">
        <f t="shared" si="128"/>
        <v>0</v>
      </c>
      <c r="KM6" s="19">
        <f t="shared" ref="KM6:KM69" si="258">((COUNTIFS($H:$H,$AD6,$A:$A,JJ$2,$B:$B,KI$3)+COUNTIFS($L:$L,$AD6,$R:$R,JJ$2,$Q:$Q,KI$3))+(COUNTIFS($K:$K,$AD6,$A:$A,JJ$2,$B:$B,KI$3)+COUNTIFS($G:$G,$AD6,$R:$R,JJ$2,$Q:$Q,KI$3)))/((COUNTIF($A:$A,JJ$2)+COUNTIF( $R:$R,JJ$2))/5)</f>
        <v>0</v>
      </c>
      <c r="KN6" s="19"/>
      <c r="KO6">
        <f t="shared" si="129"/>
        <v>0</v>
      </c>
      <c r="KQ6">
        <f t="shared" si="130"/>
        <v>0</v>
      </c>
      <c r="KR6" s="19">
        <f t="shared" si="131"/>
        <v>0</v>
      </c>
      <c r="KS6" s="19">
        <f t="shared" ref="KS6:KS69" si="259">((COUNTIFS($H:$H,$AD6,$A:$A,JJ$2,$D:$D,KO$3)+COUNTIFS($L:$L,$AD6,$R:$R,JJ$2,$O:$O,KO$3))+(COUNTIFS($K:$K,$AD6,$A:$A,JJ$2,$D:$D,KO$3)+COUNTIFS($G:$G,$AD6,$R:$R,JJ$2,$O:$O,KO$3))+(COUNTIFS($H:$H,$AD6,$A:$A,JJ$2,$E:$E,KO$3)+COUNTIFS($L:$L,$AD6,$R:$R,JJ$2,$N:$N,KO$3))+(COUNTIFS($K:$K,$AD6,$A:$A,JJ$2,$E:$E,KO$3)+COUNTIFS($G:$G,$AD6,$R:$R,JJ$2,$N:$N,KO$3)))/((COUNTIF($A:$A,JJ$2)+COUNTIF($R:$R,JJ$2))/5)</f>
        <v>0</v>
      </c>
      <c r="KT6" s="19"/>
      <c r="KU6">
        <f t="shared" si="132"/>
        <v>0</v>
      </c>
      <c r="KW6">
        <f t="shared" si="133"/>
        <v>0</v>
      </c>
      <c r="KX6" s="19">
        <f t="shared" si="134"/>
        <v>0</v>
      </c>
      <c r="KY6" s="19">
        <f t="shared" si="135"/>
        <v>0</v>
      </c>
      <c r="KZ6" s="19"/>
      <c r="LA6" s="19">
        <f t="shared" ref="LA6:LA69" si="260">IFERROR((COUNTIFS($H:$H,$AD6,$A:$A,LA$2,$I:$I,"Win")+COUNTIFS($L:$L,$AD6,$R:$R,LA$2,$J:$J,"Win"))/(COUNTIFS($H:$H,$AD6,$A:$A,LA$2)+COUNTIFS($L:$L,$AD6,$R:$R,LA$2)),0)</f>
        <v>0</v>
      </c>
      <c r="LB6">
        <f t="shared" si="136"/>
        <v>0</v>
      </c>
      <c r="LD6">
        <f t="shared" si="137"/>
        <v>0</v>
      </c>
      <c r="LE6" s="19">
        <f t="shared" si="138"/>
        <v>0</v>
      </c>
      <c r="LF6" s="19">
        <f t="shared" ref="LF6:LF69" si="261">((COUNTIFS($H:$H,$AD6,$A:$A,LA$2,$F:$F,LB$3)+COUNTIFS($L:$L,$AD6,$R:$R,LA$2,$M:$M,LB$3))+(COUNTIFS($K:$K,$AD6,$A:$A,LA$2,$F:$F,LB$3)+COUNTIFS($G:$G,$AD6,$R:$R,LA$2,$M:$M,LB$3)))/((COUNTIF($A:$A,LA$2)+COUNTIF( $R:$R,LA$2))/5)</f>
        <v>0</v>
      </c>
      <c r="LG6" s="19"/>
      <c r="LH6">
        <f t="shared" si="139"/>
        <v>0</v>
      </c>
      <c r="LJ6">
        <f t="shared" si="140"/>
        <v>0</v>
      </c>
      <c r="LK6" s="19">
        <f t="shared" si="141"/>
        <v>0</v>
      </c>
      <c r="LL6" s="19">
        <f t="shared" ref="LL6:LL69" si="262">((COUNTIFS($H:$H,$AD6,$A:$A,LA$2,$C:$C,LH$3)+COUNTIFS($L:$L,$AD6,$R:$R,LA$2,$P:$P,LH$3))+(COUNTIFS($K:$K,$AD6,$A:$A,LA$2,$C:$C,LH$3)+COUNTIFS($G:$G,$AD6,$R:$R,LA$2,$P:$P,LH$3)))/((COUNTIF($A:$A,LA$2)+COUNTIF( $R:$R,LA$2))/5)</f>
        <v>0</v>
      </c>
      <c r="LM6" s="19"/>
      <c r="LN6">
        <f t="shared" si="142"/>
        <v>0</v>
      </c>
      <c r="LP6">
        <f t="shared" si="143"/>
        <v>0</v>
      </c>
      <c r="LQ6" s="19">
        <f t="shared" si="144"/>
        <v>0</v>
      </c>
      <c r="LR6" s="19">
        <f t="shared" ref="LR6:LR69" si="263">((COUNTIFS($H:$H,$AD6,$A:$A,LA$2,$D:$D,LN$3)+COUNTIFS($L:$L,$AD6,$R:$R,LA$2,$O:$O,LN$3))+(COUNTIFS($K:$K,$AD6,$A:$A,LA$2,$D:$D,LN$3)+COUNTIFS($G:$G,$AD6,$R:$R,LA$2,$O:$O,LN$3)))/((COUNTIF($A:$A,LA$2)+COUNTIF( $R:$R,LA$2))/5)</f>
        <v>0</v>
      </c>
      <c r="LS6" s="19"/>
      <c r="LT6">
        <f t="shared" si="145"/>
        <v>0</v>
      </c>
      <c r="LV6">
        <f t="shared" si="146"/>
        <v>0</v>
      </c>
      <c r="LW6" s="19">
        <f t="shared" si="147"/>
        <v>0</v>
      </c>
      <c r="LX6" s="19">
        <f t="shared" ref="LX6:LX69" si="264">((COUNTIFS($H:$H,$AD6,$A:$A,LA$2,$E:$E,LT$3)+COUNTIFS($L:$L,$AD6,$R:$R,LA$2,$N:$N,LT$3))+(COUNTIFS($K:$K,$AD6,$A:$A,LA$2,$E:$E,LT$3)+COUNTIFS($G:$G,$AD6,$R:$R,LA$2,$N:$N,LT$3)))/((COUNTIF($A:$A,LA$2)+COUNTIF( $R:$R,LA$2))/5)</f>
        <v>0</v>
      </c>
      <c r="LY6" s="19"/>
      <c r="LZ6">
        <f t="shared" si="148"/>
        <v>0</v>
      </c>
      <c r="MB6">
        <f t="shared" si="149"/>
        <v>0</v>
      </c>
      <c r="MC6" s="19">
        <f t="shared" si="150"/>
        <v>0</v>
      </c>
      <c r="MD6" s="19">
        <f t="shared" ref="MD6:MD69" si="265">((COUNTIFS($H:$H,$AD6,$A:$A,LA$2,$B:$B,LZ$3)+COUNTIFS($L:$L,$AD6,$R:$R,LA$2,$Q:$Q,LZ$3))+(COUNTIFS($K:$K,$AD6,$A:$A,LA$2,$B:$B,LZ$3)+COUNTIFS($G:$G,$AD6,$R:$R,LA$2,$Q:$Q,LZ$3)))/((COUNTIF($A:$A,LA$2)+COUNTIF( $R:$R,LA$2))/5)</f>
        <v>0</v>
      </c>
      <c r="ME6" s="19"/>
      <c r="MF6">
        <f t="shared" si="151"/>
        <v>0</v>
      </c>
      <c r="MH6">
        <f t="shared" si="152"/>
        <v>0</v>
      </c>
      <c r="MI6" s="19">
        <v>0</v>
      </c>
      <c r="MJ6" s="19">
        <f t="shared" si="153"/>
        <v>0</v>
      </c>
      <c r="MK6" s="19"/>
      <c r="ML6" s="19">
        <f t="shared" ref="ML6:ML69" si="266">IFERROR((COUNTIFS($H:$H,$AD6,$A:$A,ML$2,$I:$I,"Win")+COUNTIFS($L:$L,$AD6,$R:$R,ML$2,$J:$J,"Win"))/(COUNTIFS($H:$H,$AD6,$A:$A,ML$2)+COUNTIFS($L:$L,$AD6,$R:$R,ML$2)),0)</f>
        <v>0</v>
      </c>
      <c r="MM6">
        <f t="shared" si="154"/>
        <v>0</v>
      </c>
      <c r="MO6">
        <f t="shared" si="155"/>
        <v>0</v>
      </c>
      <c r="MP6" s="19">
        <f t="shared" si="156"/>
        <v>0</v>
      </c>
      <c r="MQ6" s="19">
        <f t="shared" ref="MQ6:MQ69" si="267">((COUNTIFS($H:$H,$AD6,$A:$A,ML$2,$F:$F,MM$3)+COUNTIFS($L:$L,$AD6,$R:$R,ML$2,$M:$M,MM$3))+(COUNTIFS($K:$K,$AD6,$A:$A,ML$2,$F:$F,MM$3)+COUNTIFS($G:$G,$AD6,$R:$R,ML$2,$M:$M,MM$3)))/((COUNTIF($A:$A,ML$2)+COUNTIF( $R:$R,ML$2))/5)</f>
        <v>0</v>
      </c>
      <c r="MR6" s="19"/>
      <c r="MS6">
        <f t="shared" si="157"/>
        <v>0</v>
      </c>
      <c r="MU6">
        <f t="shared" si="158"/>
        <v>0</v>
      </c>
      <c r="MV6" s="19">
        <f t="shared" si="159"/>
        <v>0</v>
      </c>
      <c r="MW6" s="19">
        <f t="shared" ref="MW6:MW69" si="268">((COUNTIFS($H:$H,$AD6,$A:$A,ML$2,$C:$C,MS$3)+COUNTIFS($L:$L,$AD6,$R:$R,ML$2,$P:$P,MS$3))+(COUNTIFS($K:$K,$AD6,$A:$A,ML$2,$C:$C,MS$3)+COUNTIFS($G:$G,$AD6,$R:$R,ML$2,$P:$P,MS$3)))/((COUNTIF($A:$A,ML$2)+COUNTIF( $R:$R,ML$2))/5)</f>
        <v>0</v>
      </c>
      <c r="MX6" s="19"/>
      <c r="MY6">
        <f t="shared" si="160"/>
        <v>0</v>
      </c>
      <c r="NA6">
        <f t="shared" si="161"/>
        <v>0</v>
      </c>
      <c r="NB6" s="19">
        <f t="shared" si="162"/>
        <v>0</v>
      </c>
      <c r="NC6" s="19">
        <f t="shared" ref="NC6:NC69" si="269">((COUNTIFS($H:$H,$AD6,$A:$A,ML$2,$D:$D,MY$3)+COUNTIFS($L:$L,$AD6,$R:$R,ML$2,$O:$O,MY$3))+(COUNTIFS($K:$K,$AD6,$A:$A,ML$2,$D:$D,MY$3)+COUNTIFS($G:$G,$AD6,$R:$R,ML$2,$O:$O,MY$3)))/((COUNTIF($A:$A,ML$2)+COUNTIF( $R:$R,ML$2))/5)</f>
        <v>0</v>
      </c>
      <c r="ND6" s="19"/>
      <c r="NE6">
        <f t="shared" si="163"/>
        <v>0</v>
      </c>
      <c r="NG6">
        <f t="shared" si="164"/>
        <v>0</v>
      </c>
      <c r="NH6" s="19">
        <f t="shared" si="165"/>
        <v>0</v>
      </c>
      <c r="NI6" s="19">
        <f t="shared" ref="NI6:NI69" si="270">((COUNTIFS($H:$H,$AD6,$A:$A,ML$2,$E:$E,NE$3)+COUNTIFS($L:$L,$AD6,$R:$R,ML$2,$N:$N,NE$3))+(COUNTIFS($K:$K,$AD6,$A:$A,ML$2,$E:$E,NE$3)+COUNTIFS($G:$G,$AD6,$R:$R,ML$2,$N:$N,NE$3)))/((COUNTIF($A:$A,ML$2)+COUNTIF( $R:$R,ML$2))/5)</f>
        <v>0</v>
      </c>
      <c r="NJ6" s="19"/>
      <c r="NK6">
        <f t="shared" si="166"/>
        <v>0</v>
      </c>
      <c r="NL6" s="19" t="str">
        <f t="shared" ref="NL6:NL69" si="271">IFERROR((COUNTIFS($H:$H,$AD6,$I:$I,"Win",$B:$B,NK$3)+COUNTIFS($L:$L,$AD6,$J:$J,"Win",$Q:$Q,NK$3))/(COUNTIFS($H:$H,$AD6,$B:$B,NK$3)+COUNTIFS($L:$L,$AD6,$Q:$Q,NK$3)),"-")</f>
        <v>-</v>
      </c>
      <c r="NM6">
        <f t="shared" si="167"/>
        <v>0</v>
      </c>
      <c r="NN6" s="19">
        <f t="shared" si="168"/>
        <v>0</v>
      </c>
      <c r="NO6" s="19">
        <f t="shared" ref="NO6:NO69" si="272">((COUNTIFS($H:$H,$AD6,$A:$A,ML$2,$B:$B,NK$3)+COUNTIFS($L:$L,$AD6,$R:$R,ML$2,$Q:$Q,NK$3))+(COUNTIFS($K:$K,$AD6,$A:$A,ML$2,$B:$B,NK$3)+COUNTIFS($G:$G,$AD6,$R:$R,ML$2,$Q:$Q,NK$3)))/((COUNTIF($A:$A,ML$2)+COUNTIF( $R:$R,ML$2))/5)</f>
        <v>0</v>
      </c>
      <c r="NP6" s="19"/>
      <c r="NQ6">
        <v>0</v>
      </c>
      <c r="NS6">
        <v>0</v>
      </c>
      <c r="NT6" s="19">
        <v>0</v>
      </c>
      <c r="NU6" s="19">
        <v>0</v>
      </c>
      <c r="NW6">
        <v>0</v>
      </c>
      <c r="NY6">
        <v>0</v>
      </c>
      <c r="NZ6" s="19">
        <v>0</v>
      </c>
      <c r="OA6" s="19">
        <v>0</v>
      </c>
      <c r="OC6">
        <v>0</v>
      </c>
      <c r="OE6">
        <v>0</v>
      </c>
      <c r="OF6" s="19">
        <v>0</v>
      </c>
      <c r="OG6" s="19">
        <v>0</v>
      </c>
      <c r="OI6" s="19">
        <f t="shared" ref="OI6:OI69" si="273">IFERROR((COUNTIFS($H:$H,$AD6,$A:$A,OI$2,$I:$I,"Win")+COUNTIFS($L:$L,$AD6,$R:$R,OI$2,$J:$J,"Win"))/(COUNTIFS($H:$H,$AD6,$A:$A,OI$2)+COUNTIFS($L:$L,$AD6,$R:$R,OI$2)),0)</f>
        <v>0</v>
      </c>
      <c r="OJ6">
        <f t="shared" si="169"/>
        <v>0</v>
      </c>
      <c r="OL6">
        <f t="shared" si="170"/>
        <v>0</v>
      </c>
      <c r="OM6" s="19">
        <f t="shared" si="171"/>
        <v>0</v>
      </c>
      <c r="ON6" s="19">
        <f t="shared" ref="ON6:ON69" si="274">((COUNTIFS($H:$H,$AD6,$A:$A,OI$2,$F:$F,OJ$3)+COUNTIFS($L:$L,$AD6,$R:$R,OI$2,$M:$M,OJ$3))+(COUNTIFS($K:$K,$AD6,$A:$A,OI$2,$F:$F,OJ$3)+COUNTIFS($G:$G,$AD6,$R:$R,OI$2,$M:$M,OJ$3)))/((COUNTIF($A:$A,OI$2)+COUNTIF( $R:$R,OI$2))/5)</f>
        <v>0</v>
      </c>
      <c r="OO6" s="19"/>
      <c r="OP6">
        <f t="shared" si="172"/>
        <v>0</v>
      </c>
      <c r="OR6">
        <f t="shared" si="173"/>
        <v>0</v>
      </c>
      <c r="OS6" s="19">
        <f t="shared" si="174"/>
        <v>0</v>
      </c>
      <c r="OT6" s="19">
        <f t="shared" ref="OT6:OT69" si="275">((COUNTIFS($H:$H,$AD6,$A:$A,OI$2,$F:$F,OP$3)+COUNTIFS($L:$L,$AD6,$R:$R,OI$2,$M:$M,OP$3))+(COUNTIFS($K:$K,$AD6,$A:$A,OI$2,$F:$F,OP$3)+COUNTIFS($G:$G,$AD6,$R:$R,OI$2,$M:$M,OP$3)))/((COUNTIF($A:$A,OI$2)+COUNTIF( $R:$R,OI$2))/5)</f>
        <v>0</v>
      </c>
      <c r="OU6" s="19"/>
      <c r="OV6">
        <f t="shared" si="175"/>
        <v>0</v>
      </c>
      <c r="OX6">
        <f t="shared" si="176"/>
        <v>0</v>
      </c>
      <c r="OY6" s="19">
        <f t="shared" si="177"/>
        <v>0</v>
      </c>
      <c r="OZ6" s="19">
        <f t="shared" ref="OZ6:OZ69" si="276">((COUNTIFS($H:$H,$AD6,$A:$A,OI$2,$C:$C,OV$3)+COUNTIFS($L:$L,$AD6,$R:$R,OI$2,$P:$P,OV$3))+(COUNTIFS($K:$K,$AD6,$A:$A,OI$2,$C:$C,OV$3)+COUNTIFS($G:$G,$AD6,$R:$R,OI$2,$P:$P,OV$3)))/((COUNTIF($A:$A,OI$2)+COUNTIF( $R:$R,OI$2))/5)</f>
        <v>0</v>
      </c>
      <c r="PA6" s="19"/>
      <c r="PB6">
        <f t="shared" si="178"/>
        <v>0</v>
      </c>
      <c r="PD6">
        <f t="shared" si="179"/>
        <v>0</v>
      </c>
      <c r="PE6" s="19">
        <f t="shared" si="180"/>
        <v>0</v>
      </c>
      <c r="PF6" s="19">
        <f t="shared" ref="PF6:PF69" si="277">((COUNTIFS($H:$H,$AD6,$A:$A,OI$2,$C:$C,PB$3)+COUNTIFS($L:$L,$AD6,$R:$R,OI$2,$P:$P,PB$3))+(COUNTIFS($K:$K,$AD6,$A:$A,OI$2,$C:$C,PB$3)+COUNTIFS($G:$G,$AD6,$R:$R,OI$2,$P:$P,PB$3)))/((COUNTIF($A:$A,OI$2)+COUNTIF( $R:$R,OI$2))/5)</f>
        <v>0</v>
      </c>
      <c r="PG6" s="19"/>
      <c r="PH6">
        <f t="shared" si="181"/>
        <v>0</v>
      </c>
      <c r="PJ6">
        <f t="shared" si="182"/>
        <v>0</v>
      </c>
      <c r="PK6" s="19">
        <f t="shared" si="183"/>
        <v>0</v>
      </c>
      <c r="PL6" s="19">
        <f t="shared" ref="PL6:PL69" si="278">((COUNTIFS($H:$H,$AD6,$A:$A,OI$2,$D:$D,PH$3)+COUNTIFS($L:$L,$AD6,$R:$R,OI$2,$O:$O,PH$3))+(COUNTIFS($K:$K,$AD6,$A:$A,OI$2,$D:$D,PH$3)+COUNTIFS($G:$G,$AD6,$R:$R,OI$2,$O:$O,PH$3)))/((COUNTIF($A:$A,OI$2)+COUNTIF( $R:$R,OI$2))/5)</f>
        <v>0</v>
      </c>
      <c r="PM6" s="19"/>
      <c r="PN6">
        <f t="shared" si="184"/>
        <v>0</v>
      </c>
      <c r="PP6">
        <f t="shared" si="185"/>
        <v>0</v>
      </c>
      <c r="PQ6">
        <f t="shared" si="186"/>
        <v>0</v>
      </c>
      <c r="PR6" s="19">
        <f t="shared" ref="PR6:PR69" si="279">((COUNTIFS($H:$H,$AD6,$A:$A,OI$2,$E:$E,PN$3)+COUNTIFS($L:$L,$AD6,$R:$R,OI$2,$N:$N,PN$3))+(COUNTIFS($K:$K,$AD6,$A:$A,OI$2,$E:$E,PN$3)+COUNTIFS($G:$G,$AD6,$R:$R,OI$2,$N:$N,PN$3)))/((COUNTIF($A:$A,OI$2)+COUNTIF( $R:$R,OI$2))/5)</f>
        <v>0</v>
      </c>
      <c r="PS6" s="19"/>
      <c r="PT6">
        <f t="shared" si="187"/>
        <v>0</v>
      </c>
      <c r="PV6">
        <f t="shared" si="188"/>
        <v>0</v>
      </c>
      <c r="PW6" s="19">
        <v>0</v>
      </c>
      <c r="PX6" s="19">
        <f t="shared" si="189"/>
        <v>0</v>
      </c>
      <c r="PY6" s="19"/>
      <c r="PZ6">
        <f t="shared" si="190"/>
        <v>0</v>
      </c>
      <c r="QB6">
        <f t="shared" si="191"/>
        <v>0</v>
      </c>
      <c r="QC6" s="19">
        <f t="shared" si="192"/>
        <v>0</v>
      </c>
      <c r="QD6" s="19">
        <f t="shared" ref="QD6:QD69" si="280">((COUNTIFS($H:$H,$AD6,$A:$A,OI$2,$B:$B,PZ$3)+COUNTIFS($L:$L,$AD6,$R:$R,OI$2,$Q:$Q,PZ$3))+(COUNTIFS($K:$K,$AD6,$A:$A,OI$2,$B:$B,PZ$3)+COUNTIFS($G:$G,$AD6,$R:$R,OI$2,$Q:$Q,PZ$3)))/((COUNTIF($A:$A,OI$2)+COUNTIF( $R:$R,OI$2))/5)</f>
        <v>0</v>
      </c>
    </row>
    <row r="7" spans="1:446" ht="15" thickBot="1" x14ac:dyDescent="0.4">
      <c r="A7" s="27" t="s">
        <v>74</v>
      </c>
      <c r="B7" t="s">
        <v>101</v>
      </c>
      <c r="C7" t="s">
        <v>105</v>
      </c>
      <c r="D7" t="s">
        <v>102</v>
      </c>
      <c r="E7" t="s">
        <v>104</v>
      </c>
      <c r="F7" t="s">
        <v>103</v>
      </c>
      <c r="G7" s="3" t="s">
        <v>67</v>
      </c>
      <c r="H7" s="3" t="s">
        <v>57</v>
      </c>
      <c r="I7" s="25" t="s">
        <v>70</v>
      </c>
      <c r="J7" s="26" t="s">
        <v>69</v>
      </c>
      <c r="K7" s="3" t="s">
        <v>52</v>
      </c>
      <c r="L7" s="3" t="s">
        <v>44</v>
      </c>
      <c r="M7" s="49" t="s">
        <v>110</v>
      </c>
      <c r="N7" t="s">
        <v>111</v>
      </c>
      <c r="O7" t="s">
        <v>109</v>
      </c>
      <c r="P7" t="s">
        <v>112</v>
      </c>
      <c r="Q7" t="s">
        <v>108</v>
      </c>
      <c r="R7" s="31" t="s">
        <v>73</v>
      </c>
      <c r="U7" t="s">
        <v>125</v>
      </c>
      <c r="Z7">
        <v>1</v>
      </c>
      <c r="AC7">
        <v>1</v>
      </c>
      <c r="AD7" s="14" t="s">
        <v>14</v>
      </c>
      <c r="AE7" s="19">
        <f t="shared" si="193"/>
        <v>0</v>
      </c>
      <c r="AF7">
        <f t="shared" si="194"/>
        <v>0</v>
      </c>
      <c r="AG7" s="19" t="str">
        <f t="shared" si="195"/>
        <v>-</v>
      </c>
      <c r="AH7">
        <f t="shared" si="196"/>
        <v>0</v>
      </c>
      <c r="AI7" s="19">
        <f t="shared" si="0"/>
        <v>0</v>
      </c>
      <c r="AJ7" s="19">
        <f t="shared" si="197"/>
        <v>0</v>
      </c>
      <c r="AK7" s="19"/>
      <c r="AL7">
        <f t="shared" si="198"/>
        <v>0</v>
      </c>
      <c r="AM7" t="str">
        <f t="shared" si="199"/>
        <v>-</v>
      </c>
      <c r="AN7">
        <f t="shared" si="200"/>
        <v>0</v>
      </c>
      <c r="AO7" s="19">
        <f t="shared" si="1"/>
        <v>0</v>
      </c>
      <c r="AP7" s="19">
        <f t="shared" si="2"/>
        <v>0</v>
      </c>
      <c r="AQ7" s="19"/>
      <c r="AR7">
        <f t="shared" si="201"/>
        <v>0</v>
      </c>
      <c r="AS7" t="str">
        <f t="shared" si="202"/>
        <v>-</v>
      </c>
      <c r="AT7">
        <f t="shared" si="203"/>
        <v>0</v>
      </c>
      <c r="AU7" s="19">
        <f t="shared" si="3"/>
        <v>0</v>
      </c>
      <c r="AV7" s="19">
        <f t="shared" si="4"/>
        <v>0</v>
      </c>
      <c r="AW7" s="19"/>
      <c r="AX7">
        <f t="shared" si="204"/>
        <v>0</v>
      </c>
      <c r="AY7" t="str">
        <f t="shared" si="205"/>
        <v>-</v>
      </c>
      <c r="AZ7">
        <f t="shared" si="206"/>
        <v>0</v>
      </c>
      <c r="BA7" s="19">
        <f t="shared" si="207"/>
        <v>0</v>
      </c>
      <c r="BB7" s="19">
        <f t="shared" si="5"/>
        <v>0</v>
      </c>
      <c r="BC7" s="19"/>
      <c r="BD7">
        <f t="shared" si="208"/>
        <v>0</v>
      </c>
      <c r="BE7" s="19" t="str">
        <f t="shared" si="209"/>
        <v>-</v>
      </c>
      <c r="BF7">
        <f t="shared" si="6"/>
        <v>0</v>
      </c>
      <c r="BG7" s="19">
        <f t="shared" si="210"/>
        <v>0</v>
      </c>
      <c r="BH7" s="19">
        <f t="shared" si="7"/>
        <v>0</v>
      </c>
      <c r="BI7" s="19"/>
      <c r="BJ7">
        <f t="shared" si="8"/>
        <v>0</v>
      </c>
      <c r="BK7" t="str">
        <f t="shared" si="211"/>
        <v>-</v>
      </c>
      <c r="BL7">
        <f t="shared" si="9"/>
        <v>0</v>
      </c>
      <c r="BM7" s="19">
        <f t="shared" si="212"/>
        <v>0</v>
      </c>
      <c r="BN7" s="19">
        <f t="shared" si="10"/>
        <v>0</v>
      </c>
      <c r="BO7" s="19"/>
      <c r="BP7">
        <f t="shared" si="11"/>
        <v>0</v>
      </c>
      <c r="BR7">
        <f t="shared" si="12"/>
        <v>0</v>
      </c>
      <c r="BS7" s="19">
        <v>0</v>
      </c>
      <c r="BT7" s="19">
        <f t="shared" si="13"/>
        <v>0</v>
      </c>
      <c r="BU7" s="19"/>
      <c r="BV7" s="19">
        <f t="shared" si="213"/>
        <v>0</v>
      </c>
      <c r="BW7">
        <f t="shared" si="14"/>
        <v>0</v>
      </c>
      <c r="BX7" t="str">
        <f t="shared" si="214"/>
        <v>-</v>
      </c>
      <c r="BY7">
        <f t="shared" si="15"/>
        <v>0</v>
      </c>
      <c r="BZ7" s="19">
        <f t="shared" si="16"/>
        <v>0</v>
      </c>
      <c r="CA7" s="19">
        <f t="shared" si="17"/>
        <v>0</v>
      </c>
      <c r="CB7" s="19"/>
      <c r="CC7">
        <f t="shared" si="18"/>
        <v>0</v>
      </c>
      <c r="CD7" t="str">
        <f t="shared" si="215"/>
        <v>-</v>
      </c>
      <c r="CE7">
        <f t="shared" si="19"/>
        <v>0</v>
      </c>
      <c r="CF7" s="19">
        <f t="shared" si="20"/>
        <v>0</v>
      </c>
      <c r="CG7" s="19">
        <f t="shared" si="21"/>
        <v>0</v>
      </c>
      <c r="CH7" s="19"/>
      <c r="CI7">
        <f t="shared" si="22"/>
        <v>0</v>
      </c>
      <c r="CJ7" s="19" t="str">
        <f t="shared" si="216"/>
        <v>-</v>
      </c>
      <c r="CK7">
        <f t="shared" si="23"/>
        <v>0</v>
      </c>
      <c r="CL7" s="19">
        <f t="shared" si="24"/>
        <v>0</v>
      </c>
      <c r="CM7" s="19">
        <f t="shared" si="25"/>
        <v>0</v>
      </c>
      <c r="CN7" s="19"/>
      <c r="CO7">
        <f t="shared" si="26"/>
        <v>0</v>
      </c>
      <c r="CP7" t="str">
        <f t="shared" si="217"/>
        <v>-</v>
      </c>
      <c r="CQ7">
        <f t="shared" si="27"/>
        <v>0</v>
      </c>
      <c r="CR7" s="19">
        <f t="shared" si="28"/>
        <v>0</v>
      </c>
      <c r="CS7" s="19">
        <f t="shared" si="29"/>
        <v>0</v>
      </c>
      <c r="CT7" s="19"/>
      <c r="CU7">
        <f t="shared" si="30"/>
        <v>0</v>
      </c>
      <c r="CV7" s="19" t="str">
        <f t="shared" si="218"/>
        <v>-</v>
      </c>
      <c r="CW7">
        <f t="shared" si="31"/>
        <v>0</v>
      </c>
      <c r="CX7" s="19">
        <f t="shared" si="32"/>
        <v>0</v>
      </c>
      <c r="CY7" s="19">
        <f t="shared" si="33"/>
        <v>0</v>
      </c>
      <c r="CZ7" s="19"/>
      <c r="DA7">
        <f t="shared" si="34"/>
        <v>0</v>
      </c>
      <c r="DB7" t="str">
        <f t="shared" si="219"/>
        <v>-</v>
      </c>
      <c r="DC7">
        <f t="shared" si="35"/>
        <v>0</v>
      </c>
      <c r="DD7" s="19">
        <f t="shared" si="36"/>
        <v>0</v>
      </c>
      <c r="DE7" s="19">
        <f t="shared" si="37"/>
        <v>0</v>
      </c>
      <c r="DF7" s="19"/>
      <c r="DG7">
        <f t="shared" si="38"/>
        <v>0</v>
      </c>
      <c r="DH7" s="19" t="str">
        <f t="shared" si="220"/>
        <v>-</v>
      </c>
      <c r="DI7">
        <f t="shared" si="39"/>
        <v>0</v>
      </c>
      <c r="DJ7" s="19">
        <f t="shared" si="40"/>
        <v>0</v>
      </c>
      <c r="DK7" s="19">
        <f t="shared" si="41"/>
        <v>0</v>
      </c>
      <c r="DL7" s="19"/>
      <c r="DM7">
        <f t="shared" si="42"/>
        <v>0</v>
      </c>
      <c r="DN7" t="str">
        <f t="shared" si="221"/>
        <v>-</v>
      </c>
      <c r="DO7">
        <f t="shared" si="43"/>
        <v>0</v>
      </c>
      <c r="DP7" s="19">
        <v>0</v>
      </c>
      <c r="DQ7" s="19">
        <f t="shared" si="44"/>
        <v>0</v>
      </c>
      <c r="DR7" s="19"/>
      <c r="DS7" s="19">
        <v>0</v>
      </c>
      <c r="DT7">
        <f t="shared" si="45"/>
        <v>1</v>
      </c>
      <c r="DU7">
        <f t="shared" si="222"/>
        <v>1</v>
      </c>
      <c r="DV7">
        <f t="shared" si="46"/>
        <v>0</v>
      </c>
      <c r="DW7" s="19">
        <f t="shared" si="47"/>
        <v>0</v>
      </c>
      <c r="DX7" s="19">
        <f t="shared" si="223"/>
        <v>5.5555555555555552E-2</v>
      </c>
      <c r="DY7" s="19"/>
      <c r="DZ7">
        <f t="shared" si="48"/>
        <v>0</v>
      </c>
      <c r="EA7" t="str">
        <f t="shared" si="224"/>
        <v>-</v>
      </c>
      <c r="EB7">
        <f t="shared" si="49"/>
        <v>0</v>
      </c>
      <c r="EC7" s="19">
        <f t="shared" si="50"/>
        <v>0</v>
      </c>
      <c r="ED7" s="19">
        <f t="shared" si="225"/>
        <v>0</v>
      </c>
      <c r="EE7" s="19"/>
      <c r="EF7">
        <f t="shared" si="51"/>
        <v>1</v>
      </c>
      <c r="EG7" s="19">
        <f t="shared" si="226"/>
        <v>1</v>
      </c>
      <c r="EH7">
        <f t="shared" si="52"/>
        <v>0</v>
      </c>
      <c r="EI7" s="19">
        <f t="shared" si="53"/>
        <v>0</v>
      </c>
      <c r="EJ7" s="19">
        <f t="shared" si="227"/>
        <v>5.5555555555555552E-2</v>
      </c>
      <c r="EK7" s="19"/>
      <c r="EL7">
        <f t="shared" si="54"/>
        <v>1</v>
      </c>
      <c r="EM7">
        <f t="shared" si="228"/>
        <v>1</v>
      </c>
      <c r="EN7">
        <f t="shared" si="55"/>
        <v>0</v>
      </c>
      <c r="EO7" s="19">
        <f t="shared" si="56"/>
        <v>0</v>
      </c>
      <c r="EP7" s="19">
        <f t="shared" si="229"/>
        <v>5.5555555555555552E-2</v>
      </c>
      <c r="EQ7" s="19"/>
      <c r="ER7">
        <f t="shared" si="57"/>
        <v>1</v>
      </c>
      <c r="ES7">
        <f t="shared" si="230"/>
        <v>1</v>
      </c>
      <c r="ET7">
        <f t="shared" si="58"/>
        <v>0</v>
      </c>
      <c r="EU7" s="19">
        <f t="shared" si="59"/>
        <v>0</v>
      </c>
      <c r="EV7" s="19">
        <f t="shared" si="231"/>
        <v>5.5555555555555552E-2</v>
      </c>
      <c r="EW7" s="19"/>
      <c r="EX7">
        <f t="shared" si="60"/>
        <v>1</v>
      </c>
      <c r="EY7" s="19">
        <f t="shared" si="232"/>
        <v>1</v>
      </c>
      <c r="EZ7">
        <f t="shared" si="61"/>
        <v>0</v>
      </c>
      <c r="FA7" s="19">
        <f t="shared" si="62"/>
        <v>0</v>
      </c>
      <c r="FB7" s="19">
        <f t="shared" si="233"/>
        <v>5.5555555555555552E-2</v>
      </c>
      <c r="FC7" s="19"/>
      <c r="FD7">
        <f t="shared" si="63"/>
        <v>0</v>
      </c>
      <c r="FF7">
        <f t="shared" si="64"/>
        <v>0</v>
      </c>
      <c r="FG7" s="19">
        <v>0</v>
      </c>
      <c r="FH7" s="19">
        <f t="shared" si="65"/>
        <v>0</v>
      </c>
      <c r="FI7" s="19"/>
      <c r="FJ7">
        <f t="shared" si="66"/>
        <v>0</v>
      </c>
      <c r="FL7">
        <f t="shared" si="67"/>
        <v>0</v>
      </c>
      <c r="FM7" s="19">
        <v>0</v>
      </c>
      <c r="FN7" s="19">
        <f t="shared" si="68"/>
        <v>0</v>
      </c>
      <c r="FP7" s="19">
        <f t="shared" si="69"/>
        <v>0</v>
      </c>
      <c r="FQ7">
        <f t="shared" si="70"/>
        <v>0</v>
      </c>
      <c r="FS7">
        <f t="shared" si="71"/>
        <v>0</v>
      </c>
      <c r="FT7" s="19">
        <f t="shared" si="72"/>
        <v>0</v>
      </c>
      <c r="FU7" s="19">
        <f t="shared" si="73"/>
        <v>0</v>
      </c>
      <c r="FV7" s="19"/>
      <c r="FW7">
        <f t="shared" si="74"/>
        <v>0</v>
      </c>
      <c r="FY7">
        <f t="shared" si="75"/>
        <v>0</v>
      </c>
      <c r="FZ7" s="19">
        <f t="shared" si="76"/>
        <v>0</v>
      </c>
      <c r="GA7" s="19">
        <f t="shared" si="77"/>
        <v>0</v>
      </c>
      <c r="GB7" s="19"/>
      <c r="GC7">
        <f t="shared" si="78"/>
        <v>0</v>
      </c>
      <c r="GE7">
        <f t="shared" si="79"/>
        <v>0</v>
      </c>
      <c r="GF7" s="19">
        <f t="shared" si="80"/>
        <v>0</v>
      </c>
      <c r="GG7" s="19">
        <f t="shared" si="81"/>
        <v>0</v>
      </c>
      <c r="GH7" s="19"/>
      <c r="GI7">
        <f t="shared" si="82"/>
        <v>0</v>
      </c>
      <c r="GK7">
        <f t="shared" si="83"/>
        <v>0</v>
      </c>
      <c r="GL7" s="19">
        <f t="shared" si="84"/>
        <v>0</v>
      </c>
      <c r="GM7" s="19">
        <f t="shared" si="85"/>
        <v>0</v>
      </c>
      <c r="GN7" s="19"/>
      <c r="GO7">
        <f t="shared" si="86"/>
        <v>0</v>
      </c>
      <c r="GQ7">
        <f t="shared" si="87"/>
        <v>0</v>
      </c>
      <c r="GR7" s="19">
        <f t="shared" si="88"/>
        <v>0</v>
      </c>
      <c r="GS7" s="19">
        <f t="shared" si="89"/>
        <v>0</v>
      </c>
      <c r="GT7" s="19"/>
      <c r="GU7">
        <f t="shared" si="90"/>
        <v>0</v>
      </c>
      <c r="GW7">
        <f t="shared" si="91"/>
        <v>0</v>
      </c>
      <c r="GX7" s="19">
        <v>0</v>
      </c>
      <c r="GY7" s="19">
        <f t="shared" si="92"/>
        <v>0</v>
      </c>
      <c r="GZ7" s="19"/>
      <c r="HA7">
        <f t="shared" si="93"/>
        <v>0</v>
      </c>
      <c r="HC7">
        <f t="shared" si="94"/>
        <v>0</v>
      </c>
      <c r="HD7" s="19">
        <f t="shared" si="95"/>
        <v>0</v>
      </c>
      <c r="HE7" s="19">
        <f t="shared" si="96"/>
        <v>0</v>
      </c>
      <c r="HF7" s="19"/>
      <c r="HG7">
        <f t="shared" si="97"/>
        <v>0</v>
      </c>
      <c r="HI7">
        <f t="shared" si="98"/>
        <v>0</v>
      </c>
      <c r="HJ7" s="19">
        <f t="shared" si="99"/>
        <v>0</v>
      </c>
      <c r="HK7" s="19">
        <f t="shared" si="100"/>
        <v>0</v>
      </c>
      <c r="HL7" s="19"/>
      <c r="HM7">
        <f t="shared" si="101"/>
        <v>0</v>
      </c>
      <c r="HO7">
        <f t="shared" si="102"/>
        <v>0</v>
      </c>
      <c r="HP7" s="19">
        <f t="shared" si="103"/>
        <v>0</v>
      </c>
      <c r="HQ7" s="19">
        <f t="shared" si="104"/>
        <v>0</v>
      </c>
      <c r="HR7" s="19"/>
      <c r="HS7">
        <f t="shared" si="105"/>
        <v>0</v>
      </c>
      <c r="HU7">
        <f t="shared" si="106"/>
        <v>0</v>
      </c>
      <c r="HV7" s="19">
        <v>0</v>
      </c>
      <c r="HW7" s="19">
        <f t="shared" si="107"/>
        <v>0</v>
      </c>
      <c r="HX7" s="19"/>
      <c r="HY7" s="19">
        <f t="shared" si="234"/>
        <v>1</v>
      </c>
      <c r="HZ7">
        <f t="shared" si="235"/>
        <v>2</v>
      </c>
      <c r="IB7">
        <f t="shared" si="236"/>
        <v>0</v>
      </c>
      <c r="IC7" s="19">
        <f t="shared" si="237"/>
        <v>0</v>
      </c>
      <c r="ID7" s="19">
        <f t="shared" si="238"/>
        <v>0.10526315789473684</v>
      </c>
      <c r="IE7" s="19"/>
      <c r="IF7">
        <f t="shared" si="108"/>
        <v>2</v>
      </c>
      <c r="IH7">
        <f t="shared" si="109"/>
        <v>0</v>
      </c>
      <c r="II7" s="19">
        <f t="shared" si="110"/>
        <v>0</v>
      </c>
      <c r="IJ7" s="19">
        <f t="shared" si="239"/>
        <v>0.10526315789473684</v>
      </c>
      <c r="IK7" s="19"/>
      <c r="IL7">
        <f t="shared" si="240"/>
        <v>2</v>
      </c>
      <c r="IN7">
        <f t="shared" si="241"/>
        <v>0</v>
      </c>
      <c r="IO7" s="19">
        <f t="shared" si="242"/>
        <v>0</v>
      </c>
      <c r="IP7" s="19">
        <f t="shared" si="243"/>
        <v>0.10526315789473684</v>
      </c>
      <c r="IQ7" s="19"/>
      <c r="IR7">
        <f t="shared" si="244"/>
        <v>2</v>
      </c>
      <c r="IT7">
        <f t="shared" si="245"/>
        <v>0</v>
      </c>
      <c r="IU7" s="19">
        <f t="shared" si="246"/>
        <v>0</v>
      </c>
      <c r="IV7" s="19">
        <f t="shared" si="247"/>
        <v>0.10526315789473684</v>
      </c>
      <c r="IW7" s="19"/>
      <c r="IX7">
        <f t="shared" si="248"/>
        <v>2</v>
      </c>
      <c r="IZ7">
        <f t="shared" si="249"/>
        <v>0</v>
      </c>
      <c r="JA7" s="19">
        <f t="shared" si="250"/>
        <v>0</v>
      </c>
      <c r="JB7" s="19">
        <f>((COUNTIFS($H:$H,$AD7,$A:$A,$AE$2,$B:$B,IX$3)+COUNTIFS($L:$L,$AD7,$R:$R,$AE$2,$Q:$Q,IX$3))+(COUNTIFS($K:$K,$AD7,$A:$A,$AE$2,$B:$B,IX$3)+COUNTIFS($G:$G,$AD7,$R:$R,$AE$2,$Q:$Q,IX$3)))/((COUNTIF($A:$A,HY$2)+COUNTIF( $R:$R,HY$2))/5)</f>
        <v>0</v>
      </c>
      <c r="JC7" s="19"/>
      <c r="JD7">
        <f t="shared" si="111"/>
        <v>0</v>
      </c>
      <c r="JF7">
        <f t="shared" si="112"/>
        <v>0</v>
      </c>
      <c r="JG7" s="19">
        <f t="shared" si="113"/>
        <v>0</v>
      </c>
      <c r="JH7" s="19">
        <f t="shared" si="252"/>
        <v>0</v>
      </c>
      <c r="JI7" s="19"/>
      <c r="JJ7" s="19">
        <f t="shared" si="253"/>
        <v>0</v>
      </c>
      <c r="JK7">
        <f t="shared" si="114"/>
        <v>0</v>
      </c>
      <c r="JM7">
        <f t="shared" si="115"/>
        <v>0</v>
      </c>
      <c r="JN7" s="19">
        <f t="shared" si="116"/>
        <v>0</v>
      </c>
      <c r="JO7" s="19">
        <f t="shared" si="254"/>
        <v>5.5555555555555552E-2</v>
      </c>
      <c r="JP7" s="19"/>
      <c r="JQ7">
        <f t="shared" si="117"/>
        <v>0</v>
      </c>
      <c r="JS7">
        <f t="shared" si="118"/>
        <v>0</v>
      </c>
      <c r="JT7" s="19">
        <f t="shared" si="119"/>
        <v>0</v>
      </c>
      <c r="JU7" s="19">
        <f t="shared" si="255"/>
        <v>5.5555555555555552E-2</v>
      </c>
      <c r="JV7" s="19"/>
      <c r="JW7">
        <f t="shared" si="120"/>
        <v>0</v>
      </c>
      <c r="JY7">
        <f t="shared" si="121"/>
        <v>0</v>
      </c>
      <c r="JZ7" s="19">
        <f t="shared" si="122"/>
        <v>0</v>
      </c>
      <c r="KA7" s="19">
        <f t="shared" si="256"/>
        <v>5.5555555555555552E-2</v>
      </c>
      <c r="KB7" s="19"/>
      <c r="KC7">
        <f t="shared" si="123"/>
        <v>0</v>
      </c>
      <c r="KE7">
        <f t="shared" si="124"/>
        <v>0</v>
      </c>
      <c r="KF7" s="19">
        <f t="shared" si="125"/>
        <v>0</v>
      </c>
      <c r="KG7" s="19">
        <f t="shared" si="257"/>
        <v>5.5555555555555552E-2</v>
      </c>
      <c r="KH7" s="19"/>
      <c r="KI7">
        <f t="shared" si="126"/>
        <v>0</v>
      </c>
      <c r="KK7">
        <f t="shared" si="127"/>
        <v>0</v>
      </c>
      <c r="KL7" s="19">
        <f t="shared" si="128"/>
        <v>0</v>
      </c>
      <c r="KM7" s="19">
        <f t="shared" si="258"/>
        <v>5.5555555555555552E-2</v>
      </c>
      <c r="KN7" s="19"/>
      <c r="KO7">
        <f t="shared" si="129"/>
        <v>0</v>
      </c>
      <c r="KQ7">
        <f t="shared" si="130"/>
        <v>0</v>
      </c>
      <c r="KR7" s="19">
        <f t="shared" si="131"/>
        <v>0</v>
      </c>
      <c r="KS7" s="19">
        <f t="shared" si="259"/>
        <v>0</v>
      </c>
      <c r="KT7" s="19"/>
      <c r="KU7">
        <f t="shared" si="132"/>
        <v>0</v>
      </c>
      <c r="KW7">
        <f t="shared" si="133"/>
        <v>0</v>
      </c>
      <c r="KX7" s="19">
        <f t="shared" si="134"/>
        <v>0</v>
      </c>
      <c r="KY7" s="19">
        <f t="shared" si="135"/>
        <v>0</v>
      </c>
      <c r="KZ7" s="19"/>
      <c r="LA7" s="19">
        <f t="shared" si="260"/>
        <v>0</v>
      </c>
      <c r="LB7">
        <f t="shared" si="136"/>
        <v>0</v>
      </c>
      <c r="LD7">
        <f t="shared" si="137"/>
        <v>0</v>
      </c>
      <c r="LE7" s="19">
        <f t="shared" si="138"/>
        <v>0</v>
      </c>
      <c r="LF7" s="19">
        <f t="shared" si="261"/>
        <v>0</v>
      </c>
      <c r="LG7" s="19"/>
      <c r="LH7">
        <f t="shared" si="139"/>
        <v>0</v>
      </c>
      <c r="LJ7">
        <f t="shared" si="140"/>
        <v>0</v>
      </c>
      <c r="LK7" s="19">
        <f t="shared" si="141"/>
        <v>0</v>
      </c>
      <c r="LL7" s="19">
        <f t="shared" si="262"/>
        <v>0</v>
      </c>
      <c r="LM7" s="19"/>
      <c r="LN7">
        <f t="shared" si="142"/>
        <v>0</v>
      </c>
      <c r="LP7">
        <f t="shared" si="143"/>
        <v>0</v>
      </c>
      <c r="LQ7" s="19">
        <f t="shared" si="144"/>
        <v>0</v>
      </c>
      <c r="LR7" s="19">
        <f t="shared" si="263"/>
        <v>0</v>
      </c>
      <c r="LS7" s="19"/>
      <c r="LT7">
        <f t="shared" si="145"/>
        <v>0</v>
      </c>
      <c r="LV7">
        <f t="shared" si="146"/>
        <v>0</v>
      </c>
      <c r="LW7" s="19">
        <f t="shared" si="147"/>
        <v>0</v>
      </c>
      <c r="LX7" s="19">
        <f t="shared" si="264"/>
        <v>0</v>
      </c>
      <c r="LY7" s="19"/>
      <c r="LZ7">
        <f t="shared" si="148"/>
        <v>0</v>
      </c>
      <c r="MB7">
        <f t="shared" si="149"/>
        <v>0</v>
      </c>
      <c r="MC7" s="19">
        <f t="shared" si="150"/>
        <v>0</v>
      </c>
      <c r="MD7" s="19">
        <f t="shared" si="265"/>
        <v>0</v>
      </c>
      <c r="ME7" s="19"/>
      <c r="MF7">
        <f t="shared" si="151"/>
        <v>0</v>
      </c>
      <c r="MH7">
        <f t="shared" si="152"/>
        <v>0</v>
      </c>
      <c r="MI7" s="19">
        <v>0</v>
      </c>
      <c r="MJ7" s="19">
        <f t="shared" si="153"/>
        <v>0</v>
      </c>
      <c r="MK7" s="19"/>
      <c r="ML7" s="19">
        <f t="shared" si="266"/>
        <v>0</v>
      </c>
      <c r="MM7">
        <f t="shared" si="154"/>
        <v>0</v>
      </c>
      <c r="MO7">
        <f t="shared" si="155"/>
        <v>0</v>
      </c>
      <c r="MP7" s="19">
        <f t="shared" si="156"/>
        <v>0</v>
      </c>
      <c r="MQ7" s="19">
        <f t="shared" si="267"/>
        <v>0</v>
      </c>
      <c r="MR7" s="19"/>
      <c r="MS7">
        <f t="shared" si="157"/>
        <v>0</v>
      </c>
      <c r="MU7">
        <f t="shared" si="158"/>
        <v>0</v>
      </c>
      <c r="MV7" s="19">
        <f t="shared" si="159"/>
        <v>0</v>
      </c>
      <c r="MW7" s="19">
        <f t="shared" si="268"/>
        <v>0</v>
      </c>
      <c r="MX7" s="19"/>
      <c r="MY7">
        <f t="shared" si="160"/>
        <v>0</v>
      </c>
      <c r="NA7">
        <f t="shared" si="161"/>
        <v>0</v>
      </c>
      <c r="NB7" s="19">
        <f t="shared" si="162"/>
        <v>0</v>
      </c>
      <c r="NC7" s="19">
        <f t="shared" si="269"/>
        <v>0</v>
      </c>
      <c r="ND7" s="19"/>
      <c r="NE7">
        <f t="shared" si="163"/>
        <v>0</v>
      </c>
      <c r="NG7">
        <f t="shared" si="164"/>
        <v>0</v>
      </c>
      <c r="NH7" s="19">
        <f t="shared" si="165"/>
        <v>0</v>
      </c>
      <c r="NI7" s="19">
        <f t="shared" si="270"/>
        <v>0</v>
      </c>
      <c r="NJ7" s="19"/>
      <c r="NK7">
        <f t="shared" si="166"/>
        <v>0</v>
      </c>
      <c r="NL7" s="19" t="str">
        <f t="shared" si="271"/>
        <v>-</v>
      </c>
      <c r="NM7">
        <f t="shared" si="167"/>
        <v>0</v>
      </c>
      <c r="NN7" s="19">
        <f t="shared" si="168"/>
        <v>0</v>
      </c>
      <c r="NO7" s="19">
        <f t="shared" si="272"/>
        <v>0</v>
      </c>
      <c r="NP7" s="19"/>
      <c r="NQ7">
        <v>0</v>
      </c>
      <c r="NS7">
        <v>0</v>
      </c>
      <c r="NT7" s="19">
        <v>0</v>
      </c>
      <c r="NU7" s="19">
        <v>0</v>
      </c>
      <c r="NW7">
        <v>0</v>
      </c>
      <c r="NY7">
        <v>0</v>
      </c>
      <c r="NZ7" s="19">
        <v>0</v>
      </c>
      <c r="OA7" s="19">
        <v>0</v>
      </c>
      <c r="OC7">
        <v>0</v>
      </c>
      <c r="OE7">
        <v>0</v>
      </c>
      <c r="OF7" s="19">
        <v>0</v>
      </c>
      <c r="OG7" s="19">
        <v>0</v>
      </c>
      <c r="OI7" s="19">
        <f t="shared" si="273"/>
        <v>0</v>
      </c>
      <c r="OJ7">
        <f t="shared" si="169"/>
        <v>0</v>
      </c>
      <c r="OL7">
        <f t="shared" si="170"/>
        <v>0</v>
      </c>
      <c r="OM7" s="19">
        <f t="shared" si="171"/>
        <v>0</v>
      </c>
      <c r="ON7" s="19">
        <f t="shared" si="274"/>
        <v>0</v>
      </c>
      <c r="OO7" s="19"/>
      <c r="OP7">
        <f t="shared" si="172"/>
        <v>0</v>
      </c>
      <c r="OR7">
        <f t="shared" si="173"/>
        <v>0</v>
      </c>
      <c r="OS7" s="19">
        <f t="shared" si="174"/>
        <v>0</v>
      </c>
      <c r="OT7" s="19">
        <f t="shared" si="275"/>
        <v>0</v>
      </c>
      <c r="OU7" s="19"/>
      <c r="OV7">
        <f t="shared" si="175"/>
        <v>0</v>
      </c>
      <c r="OX7">
        <f t="shared" si="176"/>
        <v>0</v>
      </c>
      <c r="OY7" s="19">
        <f t="shared" si="177"/>
        <v>0</v>
      </c>
      <c r="OZ7" s="19">
        <f t="shared" si="276"/>
        <v>0</v>
      </c>
      <c r="PA7" s="19"/>
      <c r="PB7">
        <f t="shared" si="178"/>
        <v>0</v>
      </c>
      <c r="PD7">
        <f t="shared" si="179"/>
        <v>0</v>
      </c>
      <c r="PE7" s="19">
        <f t="shared" si="180"/>
        <v>0</v>
      </c>
      <c r="PF7" s="19">
        <f t="shared" si="277"/>
        <v>0</v>
      </c>
      <c r="PG7" s="19"/>
      <c r="PH7">
        <f t="shared" si="181"/>
        <v>0</v>
      </c>
      <c r="PJ7">
        <f t="shared" si="182"/>
        <v>0</v>
      </c>
      <c r="PK7" s="19">
        <f t="shared" si="183"/>
        <v>0</v>
      </c>
      <c r="PL7" s="19">
        <f t="shared" si="278"/>
        <v>0</v>
      </c>
      <c r="PM7" s="19"/>
      <c r="PN7">
        <f t="shared" si="184"/>
        <v>0</v>
      </c>
      <c r="PP7">
        <f t="shared" si="185"/>
        <v>0</v>
      </c>
      <c r="PQ7">
        <f t="shared" si="186"/>
        <v>0</v>
      </c>
      <c r="PR7" s="19">
        <f t="shared" si="279"/>
        <v>0</v>
      </c>
      <c r="PS7" s="19"/>
      <c r="PT7">
        <f t="shared" si="187"/>
        <v>0</v>
      </c>
      <c r="PV7">
        <f t="shared" si="188"/>
        <v>0</v>
      </c>
      <c r="PW7" s="19">
        <v>0</v>
      </c>
      <c r="PX7" s="19">
        <f t="shared" si="189"/>
        <v>0</v>
      </c>
      <c r="PY7" s="19"/>
      <c r="PZ7">
        <f t="shared" si="190"/>
        <v>0</v>
      </c>
      <c r="QB7">
        <f t="shared" si="191"/>
        <v>0</v>
      </c>
      <c r="QC7" s="19">
        <f t="shared" si="192"/>
        <v>0</v>
      </c>
      <c r="QD7" s="19">
        <f t="shared" si="280"/>
        <v>0</v>
      </c>
    </row>
    <row r="8" spans="1:446" ht="15" thickBot="1" x14ac:dyDescent="0.4">
      <c r="A8" s="27" t="s">
        <v>74</v>
      </c>
      <c r="B8" t="s">
        <v>101</v>
      </c>
      <c r="C8" t="s">
        <v>105</v>
      </c>
      <c r="D8" t="s">
        <v>102</v>
      </c>
      <c r="E8" t="s">
        <v>104</v>
      </c>
      <c r="F8" t="s">
        <v>103</v>
      </c>
      <c r="G8" s="1" t="s">
        <v>46</v>
      </c>
      <c r="H8" s="1" t="s">
        <v>21</v>
      </c>
      <c r="I8" s="25" t="s">
        <v>70</v>
      </c>
      <c r="J8" s="26" t="s">
        <v>69</v>
      </c>
      <c r="K8" s="1" t="s">
        <v>8</v>
      </c>
      <c r="L8" s="1" t="s">
        <v>30</v>
      </c>
      <c r="M8" s="49" t="s">
        <v>110</v>
      </c>
      <c r="N8" t="s">
        <v>111</v>
      </c>
      <c r="O8" t="s">
        <v>109</v>
      </c>
      <c r="P8" t="s">
        <v>112</v>
      </c>
      <c r="Q8" t="s">
        <v>108</v>
      </c>
      <c r="R8" s="31" t="s">
        <v>73</v>
      </c>
      <c r="U8" t="s">
        <v>153</v>
      </c>
      <c r="AA8">
        <v>1</v>
      </c>
      <c r="AB8">
        <v>1</v>
      </c>
      <c r="AD8" s="14" t="s">
        <v>27</v>
      </c>
      <c r="AE8" s="19">
        <f t="shared" si="193"/>
        <v>0.5</v>
      </c>
      <c r="AF8">
        <f t="shared" si="194"/>
        <v>1</v>
      </c>
      <c r="AG8" s="19">
        <f t="shared" si="195"/>
        <v>0.5</v>
      </c>
      <c r="AH8">
        <f t="shared" si="196"/>
        <v>8</v>
      </c>
      <c r="AI8" s="19">
        <f>(COUNTIFS($K:$K,$AD8,$A:$A,$AE$2,$F:$F,AF$3)+COUNTIFS($G:$G,$AD8,$R:$R,$AE$2,$M:$M,AF$3))/((COUNTIFS($A:$A,$AE$2,$F:$F,AF$3)+COUNTIFS($R:$R,$AE$2,$M:$M,AF$3))/5)</f>
        <v>0.58823529411764708</v>
      </c>
      <c r="AJ8" s="19">
        <f>((COUNTIFS($H:$H,$AD8,$A:$A,AE$2,$F:$F,AF$3)+COUNTIFS($L:$L,$AD8,$R:$R,AE$2,$M:$M,AF$3))+(COUNTIFS($K:$K,$AD8,$A:$A,AE$2,$F:$F,AF$3)+COUNTIFS($G:$G,$AD8,$R:$R,AE$2,$M:$M,AF$3)))/((COUNTIF($A:$A,$AE$2)+COUNTIF( $R:$R,$AE$2))/5)</f>
        <v>0.70588235294117652</v>
      </c>
      <c r="AK8" s="19"/>
      <c r="AL8">
        <f t="shared" si="198"/>
        <v>1</v>
      </c>
      <c r="AM8">
        <f t="shared" si="199"/>
        <v>0.5</v>
      </c>
      <c r="AN8">
        <f t="shared" si="200"/>
        <v>8</v>
      </c>
      <c r="AO8" s="19">
        <f t="shared" si="1"/>
        <v>0.58823529411764708</v>
      </c>
      <c r="AP8" s="19">
        <f t="shared" si="2"/>
        <v>0.70588235294117652</v>
      </c>
      <c r="AQ8" s="19"/>
      <c r="AR8">
        <f t="shared" si="201"/>
        <v>1</v>
      </c>
      <c r="AS8">
        <f t="shared" si="202"/>
        <v>0.5</v>
      </c>
      <c r="AT8">
        <f t="shared" si="203"/>
        <v>8</v>
      </c>
      <c r="AU8" s="19">
        <f t="shared" si="3"/>
        <v>0.58823529411764708</v>
      </c>
      <c r="AV8" s="19">
        <f t="shared" si="4"/>
        <v>0.70588235294117652</v>
      </c>
      <c r="AW8" s="19"/>
      <c r="AX8">
        <f t="shared" si="204"/>
        <v>0</v>
      </c>
      <c r="AY8">
        <f t="shared" si="205"/>
        <v>0</v>
      </c>
      <c r="AZ8">
        <f t="shared" si="206"/>
        <v>0</v>
      </c>
      <c r="BA8" s="19">
        <f t="shared" si="207"/>
        <v>0.25</v>
      </c>
      <c r="BB8" s="19">
        <f t="shared" si="5"/>
        <v>0.17647058823529413</v>
      </c>
      <c r="BC8" s="19"/>
      <c r="BD8">
        <f t="shared" si="208"/>
        <v>1</v>
      </c>
      <c r="BE8" s="19">
        <f t="shared" si="209"/>
        <v>0.5</v>
      </c>
      <c r="BF8">
        <f t="shared" si="6"/>
        <v>8</v>
      </c>
      <c r="BG8" s="19">
        <f t="shared" si="210"/>
        <v>0.58823529411764708</v>
      </c>
      <c r="BH8" s="19">
        <f t="shared" si="7"/>
        <v>0.70588235294117652</v>
      </c>
      <c r="BI8" s="19"/>
      <c r="BJ8">
        <f t="shared" si="8"/>
        <v>1</v>
      </c>
      <c r="BK8">
        <f t="shared" si="211"/>
        <v>1</v>
      </c>
      <c r="BL8">
        <f t="shared" si="9"/>
        <v>8</v>
      </c>
      <c r="BM8" s="19">
        <f>(COUNTIFS($K:$K,$AD8,$A:$A,$AE$2,$E:$E,BJ$3)+COUNTIFS($G:$G,$AD8,$R:$R,$AE$2,$N:$N,BJ$3))/((COUNTIFS($A:$A,$AE$2,$E:$E,BJ$3)+COUNTIFS($R:$R,$AE$2,$N:$N,BJ$3))/5)</f>
        <v>0.88888888888888884</v>
      </c>
      <c r="BN8" s="19">
        <f t="shared" si="10"/>
        <v>0.29411764705882354</v>
      </c>
      <c r="BO8" s="19"/>
      <c r="BP8">
        <f t="shared" si="11"/>
        <v>0</v>
      </c>
      <c r="BR8">
        <f t="shared" si="12"/>
        <v>0</v>
      </c>
      <c r="BS8" s="19">
        <v>0</v>
      </c>
      <c r="BT8" s="19">
        <f t="shared" si="13"/>
        <v>0</v>
      </c>
      <c r="BU8" s="19"/>
      <c r="BV8" s="19">
        <f t="shared" si="213"/>
        <v>0</v>
      </c>
      <c r="BW8">
        <f t="shared" si="14"/>
        <v>0</v>
      </c>
      <c r="BX8">
        <f t="shared" si="214"/>
        <v>0</v>
      </c>
      <c r="BY8">
        <f t="shared" si="15"/>
        <v>0</v>
      </c>
      <c r="BZ8" s="19">
        <f t="shared" si="16"/>
        <v>0</v>
      </c>
      <c r="CA8" s="19">
        <f t="shared" si="17"/>
        <v>5.5555555555555552E-2</v>
      </c>
      <c r="CB8" s="19"/>
      <c r="CC8">
        <f t="shared" si="18"/>
        <v>0</v>
      </c>
      <c r="CD8">
        <f t="shared" si="215"/>
        <v>0</v>
      </c>
      <c r="CE8">
        <f t="shared" si="19"/>
        <v>0</v>
      </c>
      <c r="CF8" s="19">
        <f t="shared" si="20"/>
        <v>0.35714285714285715</v>
      </c>
      <c r="CG8" s="19">
        <f t="shared" si="21"/>
        <v>0.44444444444444442</v>
      </c>
      <c r="CH8" s="19"/>
      <c r="CI8">
        <f t="shared" si="22"/>
        <v>0</v>
      </c>
      <c r="CJ8" s="19">
        <f t="shared" si="216"/>
        <v>0</v>
      </c>
      <c r="CK8">
        <f t="shared" si="23"/>
        <v>0</v>
      </c>
      <c r="CL8" s="19">
        <f t="shared" si="24"/>
        <v>0.35714285714285715</v>
      </c>
      <c r="CM8" s="19">
        <f t="shared" si="25"/>
        <v>0.44444444444444442</v>
      </c>
      <c r="CN8" s="19"/>
      <c r="CO8">
        <f t="shared" si="26"/>
        <v>0</v>
      </c>
      <c r="CP8">
        <f t="shared" si="217"/>
        <v>0</v>
      </c>
      <c r="CQ8">
        <f t="shared" si="27"/>
        <v>0</v>
      </c>
      <c r="CR8" s="19">
        <f t="shared" si="28"/>
        <v>0.35714285714285715</v>
      </c>
      <c r="CS8" s="19">
        <f t="shared" si="29"/>
        <v>0.44444444444444442</v>
      </c>
      <c r="CT8" s="19"/>
      <c r="CU8">
        <f t="shared" si="30"/>
        <v>0</v>
      </c>
      <c r="CV8" s="19">
        <f t="shared" si="218"/>
        <v>0</v>
      </c>
      <c r="CW8">
        <f t="shared" si="31"/>
        <v>0</v>
      </c>
      <c r="CX8" s="19">
        <f t="shared" si="32"/>
        <v>0.14285714285714285</v>
      </c>
      <c r="CY8" s="19">
        <f t="shared" si="33"/>
        <v>0.22222222222222221</v>
      </c>
      <c r="CZ8" s="19"/>
      <c r="DA8">
        <f t="shared" si="34"/>
        <v>0</v>
      </c>
      <c r="DB8">
        <f t="shared" si="219"/>
        <v>0</v>
      </c>
      <c r="DC8">
        <f t="shared" si="35"/>
        <v>0</v>
      </c>
      <c r="DD8" s="19">
        <f t="shared" si="36"/>
        <v>0.375</v>
      </c>
      <c r="DE8" s="19">
        <f t="shared" si="37"/>
        <v>0.44444444444444442</v>
      </c>
      <c r="DF8" s="19"/>
      <c r="DG8">
        <f t="shared" si="38"/>
        <v>0</v>
      </c>
      <c r="DH8" s="19" t="str">
        <f t="shared" si="220"/>
        <v>-</v>
      </c>
      <c r="DI8">
        <f t="shared" si="39"/>
        <v>0</v>
      </c>
      <c r="DJ8" s="19">
        <f t="shared" si="40"/>
        <v>0.5714285714285714</v>
      </c>
      <c r="DK8" s="19">
        <f t="shared" si="41"/>
        <v>0.22222222222222221</v>
      </c>
      <c r="DL8" s="19"/>
      <c r="DM8">
        <f t="shared" si="42"/>
        <v>0</v>
      </c>
      <c r="DN8" t="str">
        <f t="shared" si="221"/>
        <v>-</v>
      </c>
      <c r="DO8">
        <f t="shared" si="43"/>
        <v>0</v>
      </c>
      <c r="DP8" s="19">
        <v>0</v>
      </c>
      <c r="DQ8" s="19">
        <f t="shared" si="44"/>
        <v>0</v>
      </c>
      <c r="DR8" s="19"/>
      <c r="DS8" s="19">
        <v>0</v>
      </c>
      <c r="DT8">
        <f t="shared" si="45"/>
        <v>2</v>
      </c>
      <c r="DU8">
        <f t="shared" si="222"/>
        <v>0.66666666666666663</v>
      </c>
      <c r="DV8">
        <f t="shared" si="46"/>
        <v>5</v>
      </c>
      <c r="DW8" s="19">
        <f t="shared" si="47"/>
        <v>0.5</v>
      </c>
      <c r="DX8" s="19">
        <f t="shared" si="223"/>
        <v>0.66666666666666663</v>
      </c>
      <c r="DY8" s="19"/>
      <c r="DZ8">
        <f t="shared" si="48"/>
        <v>0</v>
      </c>
      <c r="EA8" t="str">
        <f t="shared" si="224"/>
        <v>-</v>
      </c>
      <c r="EB8">
        <f t="shared" si="49"/>
        <v>3</v>
      </c>
      <c r="EC8" s="19">
        <f t="shared" si="50"/>
        <v>0.77777777777777779</v>
      </c>
      <c r="ED8" s="19">
        <f t="shared" si="225"/>
        <v>0.44444444444444442</v>
      </c>
      <c r="EE8" s="19"/>
      <c r="EF8">
        <f t="shared" si="51"/>
        <v>2</v>
      </c>
      <c r="EG8" s="19">
        <f t="shared" si="226"/>
        <v>0.66666666666666663</v>
      </c>
      <c r="EH8">
        <f t="shared" si="52"/>
        <v>5</v>
      </c>
      <c r="EI8" s="19">
        <f t="shared" si="53"/>
        <v>0.5</v>
      </c>
      <c r="EJ8" s="19">
        <f t="shared" si="227"/>
        <v>0.66666666666666663</v>
      </c>
      <c r="EK8" s="19"/>
      <c r="EL8">
        <f t="shared" si="54"/>
        <v>2</v>
      </c>
      <c r="EM8">
        <f t="shared" si="228"/>
        <v>1</v>
      </c>
      <c r="EN8">
        <f t="shared" si="55"/>
        <v>2</v>
      </c>
      <c r="EO8" s="19">
        <f t="shared" si="56"/>
        <v>0.22222222222222221</v>
      </c>
      <c r="EP8" s="19">
        <f t="shared" si="229"/>
        <v>0.22222222222222221</v>
      </c>
      <c r="EQ8" s="19"/>
      <c r="ER8">
        <f t="shared" si="57"/>
        <v>2</v>
      </c>
      <c r="ES8">
        <f t="shared" si="230"/>
        <v>0.66666666666666663</v>
      </c>
      <c r="ET8">
        <f t="shared" si="58"/>
        <v>5</v>
      </c>
      <c r="EU8" s="19">
        <f t="shared" si="59"/>
        <v>0.5</v>
      </c>
      <c r="EV8" s="19">
        <f t="shared" si="231"/>
        <v>0.66666666666666663</v>
      </c>
      <c r="EW8" s="19"/>
      <c r="EX8">
        <f t="shared" si="60"/>
        <v>2</v>
      </c>
      <c r="EY8" s="19">
        <f t="shared" si="232"/>
        <v>0.66666666666666663</v>
      </c>
      <c r="EZ8">
        <f t="shared" si="61"/>
        <v>5</v>
      </c>
      <c r="FA8" s="19">
        <f t="shared" si="62"/>
        <v>0.5</v>
      </c>
      <c r="FB8" s="19">
        <f t="shared" si="233"/>
        <v>0.3888888888888889</v>
      </c>
      <c r="FC8" s="19"/>
      <c r="FD8">
        <f t="shared" si="63"/>
        <v>0</v>
      </c>
      <c r="FF8">
        <f t="shared" si="64"/>
        <v>0</v>
      </c>
      <c r="FG8" s="19">
        <v>0</v>
      </c>
      <c r="FH8" s="19">
        <f t="shared" si="65"/>
        <v>0</v>
      </c>
      <c r="FI8" s="19"/>
      <c r="FJ8">
        <f t="shared" si="66"/>
        <v>0</v>
      </c>
      <c r="FL8">
        <f t="shared" si="67"/>
        <v>0</v>
      </c>
      <c r="FM8" s="19">
        <v>0</v>
      </c>
      <c r="FN8" s="19">
        <f t="shared" si="68"/>
        <v>0</v>
      </c>
      <c r="FP8" s="19">
        <f t="shared" si="69"/>
        <v>1</v>
      </c>
      <c r="FQ8">
        <f t="shared" si="70"/>
        <v>2</v>
      </c>
      <c r="FS8">
        <f t="shared" si="71"/>
        <v>4</v>
      </c>
      <c r="FT8" s="19">
        <f t="shared" si="72"/>
        <v>0.41666666666666669</v>
      </c>
      <c r="FU8" s="19">
        <f t="shared" si="73"/>
        <v>0.35</v>
      </c>
      <c r="FV8" s="19"/>
      <c r="FW8">
        <f t="shared" si="74"/>
        <v>1</v>
      </c>
      <c r="FY8">
        <f t="shared" si="75"/>
        <v>0</v>
      </c>
      <c r="FZ8" s="19">
        <f t="shared" si="76"/>
        <v>0</v>
      </c>
      <c r="GA8" s="19">
        <f t="shared" si="77"/>
        <v>0.05</v>
      </c>
      <c r="GB8" s="19"/>
      <c r="GC8">
        <f t="shared" si="78"/>
        <v>2</v>
      </c>
      <c r="GE8">
        <f t="shared" si="79"/>
        <v>2</v>
      </c>
      <c r="GF8" s="19">
        <f t="shared" si="80"/>
        <v>0.22222222222222221</v>
      </c>
      <c r="GG8" s="19">
        <f t="shared" si="81"/>
        <v>0.2</v>
      </c>
      <c r="GH8" s="19"/>
      <c r="GI8">
        <f t="shared" si="82"/>
        <v>1</v>
      </c>
      <c r="GK8">
        <f t="shared" si="83"/>
        <v>2</v>
      </c>
      <c r="GL8" s="19">
        <f t="shared" si="84"/>
        <v>0.27272727272727271</v>
      </c>
      <c r="GM8" s="19">
        <f t="shared" si="85"/>
        <v>0.2</v>
      </c>
      <c r="GN8" s="19"/>
      <c r="GO8">
        <f t="shared" si="86"/>
        <v>3</v>
      </c>
      <c r="GQ8">
        <f t="shared" si="87"/>
        <v>4</v>
      </c>
      <c r="GR8" s="19">
        <f t="shared" si="88"/>
        <v>0.25</v>
      </c>
      <c r="GS8" s="19">
        <f t="shared" si="89"/>
        <v>0.4</v>
      </c>
      <c r="GT8" s="19"/>
      <c r="GU8">
        <f t="shared" si="90"/>
        <v>0</v>
      </c>
      <c r="GW8">
        <f t="shared" si="91"/>
        <v>0</v>
      </c>
      <c r="GX8" s="19">
        <v>0</v>
      </c>
      <c r="GY8" s="19">
        <f t="shared" si="92"/>
        <v>0</v>
      </c>
      <c r="GZ8" s="19"/>
      <c r="HA8">
        <f t="shared" si="93"/>
        <v>1</v>
      </c>
      <c r="HC8">
        <f t="shared" si="94"/>
        <v>0</v>
      </c>
      <c r="HD8" s="19">
        <f t="shared" si="95"/>
        <v>0</v>
      </c>
      <c r="HE8" s="19">
        <f t="shared" si="96"/>
        <v>0.05</v>
      </c>
      <c r="HF8" s="19"/>
      <c r="HG8">
        <f t="shared" si="97"/>
        <v>2</v>
      </c>
      <c r="HI8">
        <f t="shared" si="98"/>
        <v>4</v>
      </c>
      <c r="HJ8" s="19">
        <f t="shared" si="99"/>
        <v>0.41666666666666669</v>
      </c>
      <c r="HK8" s="19">
        <f t="shared" si="100"/>
        <v>0.35</v>
      </c>
      <c r="HL8" s="19"/>
      <c r="HM8">
        <f t="shared" si="101"/>
        <v>3</v>
      </c>
      <c r="HO8">
        <f t="shared" si="102"/>
        <v>4</v>
      </c>
      <c r="HP8" s="19">
        <f t="shared" si="103"/>
        <v>0.25</v>
      </c>
      <c r="HQ8" s="19">
        <f t="shared" si="104"/>
        <v>0.4</v>
      </c>
      <c r="HR8" s="19"/>
      <c r="HS8">
        <f t="shared" si="105"/>
        <v>0</v>
      </c>
      <c r="HU8">
        <f t="shared" si="106"/>
        <v>0</v>
      </c>
      <c r="HV8" s="19">
        <v>0</v>
      </c>
      <c r="HW8" s="19">
        <f t="shared" si="107"/>
        <v>0</v>
      </c>
      <c r="HX8" s="19"/>
      <c r="HY8" s="19">
        <f t="shared" si="234"/>
        <v>0</v>
      </c>
      <c r="HZ8">
        <f t="shared" si="235"/>
        <v>0</v>
      </c>
      <c r="IB8">
        <f t="shared" si="236"/>
        <v>0</v>
      </c>
      <c r="IC8" s="19">
        <f t="shared" si="237"/>
        <v>0</v>
      </c>
      <c r="ID8" s="19">
        <f t="shared" si="238"/>
        <v>0</v>
      </c>
      <c r="IE8" s="19"/>
      <c r="IF8">
        <f t="shared" si="108"/>
        <v>0</v>
      </c>
      <c r="IH8">
        <f t="shared" si="109"/>
        <v>0</v>
      </c>
      <c r="II8" s="19">
        <f t="shared" si="110"/>
        <v>0</v>
      </c>
      <c r="IJ8" s="19">
        <f t="shared" si="239"/>
        <v>0</v>
      </c>
      <c r="IK8" s="19"/>
      <c r="IL8">
        <f t="shared" si="240"/>
        <v>0</v>
      </c>
      <c r="IN8">
        <f t="shared" si="241"/>
        <v>0</v>
      </c>
      <c r="IO8" s="19">
        <f t="shared" si="242"/>
        <v>0</v>
      </c>
      <c r="IP8" s="19">
        <f t="shared" si="243"/>
        <v>0</v>
      </c>
      <c r="IQ8" s="19"/>
      <c r="IR8">
        <f t="shared" si="244"/>
        <v>0</v>
      </c>
      <c r="IT8">
        <f t="shared" si="245"/>
        <v>0</v>
      </c>
      <c r="IU8" s="19">
        <f t="shared" si="246"/>
        <v>0</v>
      </c>
      <c r="IV8" s="19">
        <f t="shared" si="247"/>
        <v>0</v>
      </c>
      <c r="IW8" s="19"/>
      <c r="IX8">
        <f t="shared" si="248"/>
        <v>0</v>
      </c>
      <c r="IZ8">
        <f t="shared" si="249"/>
        <v>0</v>
      </c>
      <c r="JA8" s="19">
        <f t="shared" si="250"/>
        <v>0</v>
      </c>
      <c r="JB8" s="19">
        <f t="shared" si="251"/>
        <v>0</v>
      </c>
      <c r="JC8" s="19"/>
      <c r="JD8">
        <f t="shared" si="111"/>
        <v>0</v>
      </c>
      <c r="JF8">
        <f t="shared" si="112"/>
        <v>0</v>
      </c>
      <c r="JG8" s="19">
        <f t="shared" si="113"/>
        <v>0</v>
      </c>
      <c r="JH8" s="19">
        <f t="shared" si="252"/>
        <v>0</v>
      </c>
      <c r="JI8" s="19"/>
      <c r="JJ8" s="19">
        <f t="shared" si="253"/>
        <v>1</v>
      </c>
      <c r="JK8">
        <f t="shared" si="114"/>
        <v>1</v>
      </c>
      <c r="JM8">
        <f t="shared" si="115"/>
        <v>0</v>
      </c>
      <c r="JN8" s="19">
        <f t="shared" si="116"/>
        <v>5.5555555555555552E-2</v>
      </c>
      <c r="JO8" s="19">
        <f t="shared" si="254"/>
        <v>0.1111111111111111</v>
      </c>
      <c r="JP8" s="19"/>
      <c r="JQ8">
        <f t="shared" si="117"/>
        <v>1</v>
      </c>
      <c r="JS8">
        <f t="shared" si="118"/>
        <v>0</v>
      </c>
      <c r="JT8" s="19">
        <f t="shared" si="119"/>
        <v>5.5555555555555552E-2</v>
      </c>
      <c r="JU8" s="19">
        <f t="shared" si="255"/>
        <v>0.1111111111111111</v>
      </c>
      <c r="JV8" s="19"/>
      <c r="JW8">
        <f t="shared" si="120"/>
        <v>1</v>
      </c>
      <c r="JY8">
        <f t="shared" si="121"/>
        <v>0</v>
      </c>
      <c r="JZ8" s="19">
        <f t="shared" si="122"/>
        <v>7.6923076923076927E-2</v>
      </c>
      <c r="KA8" s="19">
        <f t="shared" si="256"/>
        <v>0.1111111111111111</v>
      </c>
      <c r="KB8" s="19"/>
      <c r="KC8">
        <f t="shared" si="123"/>
        <v>0</v>
      </c>
      <c r="KE8">
        <f t="shared" si="124"/>
        <v>0</v>
      </c>
      <c r="KF8" s="19">
        <f t="shared" si="125"/>
        <v>0</v>
      </c>
      <c r="KG8" s="19">
        <f t="shared" si="257"/>
        <v>0</v>
      </c>
      <c r="KH8" s="19"/>
      <c r="KI8">
        <f t="shared" si="126"/>
        <v>1</v>
      </c>
      <c r="KK8">
        <f t="shared" si="127"/>
        <v>0</v>
      </c>
      <c r="KL8" s="19">
        <f t="shared" si="128"/>
        <v>7.1428571428571425E-2</v>
      </c>
      <c r="KM8" s="19">
        <f t="shared" si="258"/>
        <v>0.1111111111111111</v>
      </c>
      <c r="KN8" s="19"/>
      <c r="KO8">
        <f t="shared" si="129"/>
        <v>1</v>
      </c>
      <c r="KQ8">
        <f t="shared" si="130"/>
        <v>0</v>
      </c>
      <c r="KR8" s="19">
        <f t="shared" si="131"/>
        <v>0.5</v>
      </c>
      <c r="KS8" s="19">
        <f t="shared" si="259"/>
        <v>0.1111111111111111</v>
      </c>
      <c r="KT8" s="19"/>
      <c r="KU8">
        <f t="shared" si="132"/>
        <v>0</v>
      </c>
      <c r="KW8">
        <f t="shared" si="133"/>
        <v>0</v>
      </c>
      <c r="KX8" s="19">
        <f t="shared" si="134"/>
        <v>0</v>
      </c>
      <c r="KY8" s="19">
        <f t="shared" si="135"/>
        <v>0</v>
      </c>
      <c r="KZ8" s="19"/>
      <c r="LA8" s="19">
        <f t="shared" si="260"/>
        <v>0.25</v>
      </c>
      <c r="LB8">
        <f t="shared" si="136"/>
        <v>1</v>
      </c>
      <c r="LD8">
        <f t="shared" si="137"/>
        <v>1</v>
      </c>
      <c r="LE8" s="19">
        <f t="shared" si="138"/>
        <v>0.15789473684210525</v>
      </c>
      <c r="LF8" s="19">
        <f t="shared" si="261"/>
        <v>0.36842105263157893</v>
      </c>
      <c r="LG8" s="19"/>
      <c r="LH8">
        <f t="shared" si="139"/>
        <v>1</v>
      </c>
      <c r="LJ8">
        <f t="shared" si="140"/>
        <v>1</v>
      </c>
      <c r="LK8" s="19">
        <f t="shared" si="141"/>
        <v>0.15789473684210525</v>
      </c>
      <c r="LL8" s="19">
        <f t="shared" si="262"/>
        <v>0.36842105263157893</v>
      </c>
      <c r="LM8" s="19"/>
      <c r="LN8">
        <f t="shared" si="142"/>
        <v>0</v>
      </c>
      <c r="LP8">
        <f t="shared" si="143"/>
        <v>1</v>
      </c>
      <c r="LQ8" s="19">
        <f t="shared" si="144"/>
        <v>0.27272727272727271</v>
      </c>
      <c r="LR8" s="19">
        <f t="shared" si="263"/>
        <v>0.31578947368421051</v>
      </c>
      <c r="LS8" s="19"/>
      <c r="LT8">
        <f t="shared" si="145"/>
        <v>1</v>
      </c>
      <c r="LV8">
        <f t="shared" si="146"/>
        <v>1</v>
      </c>
      <c r="LW8" s="19">
        <f t="shared" si="147"/>
        <v>0.15789473684210525</v>
      </c>
      <c r="LX8" s="19">
        <f t="shared" si="264"/>
        <v>0.36842105263157893</v>
      </c>
      <c r="LY8" s="19"/>
      <c r="LZ8">
        <f t="shared" si="148"/>
        <v>1</v>
      </c>
      <c r="MB8">
        <f t="shared" si="149"/>
        <v>1</v>
      </c>
      <c r="MC8" s="19">
        <f t="shared" si="150"/>
        <v>0.15789473684210525</v>
      </c>
      <c r="MD8" s="19">
        <f t="shared" si="265"/>
        <v>0.36842105263157893</v>
      </c>
      <c r="ME8" s="19"/>
      <c r="MF8">
        <f t="shared" si="151"/>
        <v>0</v>
      </c>
      <c r="MH8">
        <f t="shared" si="152"/>
        <v>0</v>
      </c>
      <c r="MI8" s="19">
        <v>0</v>
      </c>
      <c r="MJ8" s="19">
        <f t="shared" si="153"/>
        <v>0</v>
      </c>
      <c r="MK8" s="19"/>
      <c r="ML8" s="19">
        <f t="shared" si="266"/>
        <v>0</v>
      </c>
      <c r="MM8">
        <f t="shared" si="154"/>
        <v>0</v>
      </c>
      <c r="MO8">
        <f t="shared" si="155"/>
        <v>0</v>
      </c>
      <c r="MP8" s="19">
        <f t="shared" si="156"/>
        <v>0.10526315789473684</v>
      </c>
      <c r="MQ8" s="19">
        <f t="shared" si="267"/>
        <v>0.15789473684210525</v>
      </c>
      <c r="MR8" s="19"/>
      <c r="MS8">
        <f t="shared" si="157"/>
        <v>0</v>
      </c>
      <c r="MU8">
        <f t="shared" si="158"/>
        <v>0</v>
      </c>
      <c r="MV8" s="19">
        <f t="shared" si="159"/>
        <v>0.10526315789473684</v>
      </c>
      <c r="MW8" s="19">
        <f t="shared" si="268"/>
        <v>0.15789473684210525</v>
      </c>
      <c r="MX8" s="19"/>
      <c r="MY8">
        <f t="shared" si="160"/>
        <v>0</v>
      </c>
      <c r="NA8">
        <f t="shared" si="161"/>
        <v>0</v>
      </c>
      <c r="NB8" s="19">
        <f t="shared" si="162"/>
        <v>0.10526315789473684</v>
      </c>
      <c r="NC8" s="19">
        <f t="shared" si="269"/>
        <v>0.15789473684210525</v>
      </c>
      <c r="ND8" s="19"/>
      <c r="NE8">
        <f t="shared" si="163"/>
        <v>0</v>
      </c>
      <c r="NG8">
        <f t="shared" si="164"/>
        <v>0</v>
      </c>
      <c r="NH8" s="19">
        <f t="shared" si="165"/>
        <v>0.10526315789473684</v>
      </c>
      <c r="NI8" s="19">
        <f t="shared" si="270"/>
        <v>0.15789473684210525</v>
      </c>
      <c r="NJ8" s="19"/>
      <c r="NK8">
        <f t="shared" si="166"/>
        <v>0</v>
      </c>
      <c r="NL8" s="19">
        <f t="shared" si="271"/>
        <v>0</v>
      </c>
      <c r="NM8">
        <f t="shared" si="167"/>
        <v>0</v>
      </c>
      <c r="NN8" s="19">
        <f t="shared" si="168"/>
        <v>0.10526315789473684</v>
      </c>
      <c r="NO8" s="19">
        <f t="shared" si="272"/>
        <v>0.15789473684210525</v>
      </c>
      <c r="NP8" s="19"/>
      <c r="NQ8">
        <v>0</v>
      </c>
      <c r="NS8">
        <v>0</v>
      </c>
      <c r="NT8" s="19">
        <v>0</v>
      </c>
      <c r="NU8" s="19">
        <v>0</v>
      </c>
      <c r="NW8">
        <v>0</v>
      </c>
      <c r="NY8">
        <v>0</v>
      </c>
      <c r="NZ8" s="19">
        <v>0</v>
      </c>
      <c r="OA8" s="19">
        <v>0</v>
      </c>
      <c r="OC8">
        <v>0</v>
      </c>
      <c r="OE8">
        <v>0</v>
      </c>
      <c r="OF8" s="19">
        <v>0</v>
      </c>
      <c r="OG8" s="19">
        <v>0</v>
      </c>
      <c r="OI8" s="19">
        <f t="shared" si="273"/>
        <v>0</v>
      </c>
      <c r="OJ8">
        <f t="shared" si="169"/>
        <v>0</v>
      </c>
      <c r="OL8">
        <f t="shared" si="170"/>
        <v>0</v>
      </c>
      <c r="OM8" s="19">
        <f t="shared" si="171"/>
        <v>0</v>
      </c>
      <c r="ON8" s="19">
        <f t="shared" si="274"/>
        <v>0</v>
      </c>
      <c r="OO8" s="19"/>
      <c r="OP8">
        <f t="shared" si="172"/>
        <v>0</v>
      </c>
      <c r="OR8">
        <f t="shared" si="173"/>
        <v>0</v>
      </c>
      <c r="OS8" s="19">
        <f t="shared" si="174"/>
        <v>0</v>
      </c>
      <c r="OT8" s="19">
        <f t="shared" si="275"/>
        <v>0</v>
      </c>
      <c r="OU8" s="19"/>
      <c r="OV8">
        <f t="shared" si="175"/>
        <v>0</v>
      </c>
      <c r="OX8">
        <f t="shared" si="176"/>
        <v>0</v>
      </c>
      <c r="OY8" s="19">
        <f t="shared" si="177"/>
        <v>0</v>
      </c>
      <c r="OZ8" s="19">
        <f t="shared" si="276"/>
        <v>0</v>
      </c>
      <c r="PA8" s="19"/>
      <c r="PB8">
        <f t="shared" si="178"/>
        <v>0</v>
      </c>
      <c r="PD8">
        <f t="shared" si="179"/>
        <v>0</v>
      </c>
      <c r="PE8" s="19">
        <f t="shared" si="180"/>
        <v>0</v>
      </c>
      <c r="PF8" s="19">
        <f t="shared" si="277"/>
        <v>0</v>
      </c>
      <c r="PG8" s="19"/>
      <c r="PH8">
        <f t="shared" si="181"/>
        <v>0</v>
      </c>
      <c r="PJ8">
        <f t="shared" si="182"/>
        <v>0</v>
      </c>
      <c r="PK8" s="19">
        <f t="shared" si="183"/>
        <v>0</v>
      </c>
      <c r="PL8" s="19">
        <f t="shared" si="278"/>
        <v>0</v>
      </c>
      <c r="PM8" s="19"/>
      <c r="PN8">
        <f t="shared" si="184"/>
        <v>0</v>
      </c>
      <c r="PP8">
        <f t="shared" si="185"/>
        <v>0</v>
      </c>
      <c r="PQ8">
        <f t="shared" si="186"/>
        <v>0</v>
      </c>
      <c r="PR8" s="19">
        <f t="shared" si="279"/>
        <v>0</v>
      </c>
      <c r="PS8" s="19"/>
      <c r="PT8">
        <f t="shared" si="187"/>
        <v>0</v>
      </c>
      <c r="PV8">
        <f t="shared" si="188"/>
        <v>0</v>
      </c>
      <c r="PW8" s="19">
        <v>0</v>
      </c>
      <c r="PX8" s="19">
        <f t="shared" si="189"/>
        <v>0</v>
      </c>
      <c r="PY8" s="19"/>
      <c r="PZ8">
        <f t="shared" si="190"/>
        <v>0</v>
      </c>
      <c r="QB8">
        <f t="shared" si="191"/>
        <v>0</v>
      </c>
      <c r="QC8" s="19">
        <f t="shared" si="192"/>
        <v>0</v>
      </c>
      <c r="QD8" s="19">
        <f t="shared" si="280"/>
        <v>0</v>
      </c>
    </row>
    <row r="9" spans="1:446" ht="15" thickBot="1" x14ac:dyDescent="0.4">
      <c r="A9" s="27" t="s">
        <v>74</v>
      </c>
      <c r="B9" t="s">
        <v>101</v>
      </c>
      <c r="C9" t="s">
        <v>105</v>
      </c>
      <c r="D9" t="s">
        <v>102</v>
      </c>
      <c r="E9" t="s">
        <v>104</v>
      </c>
      <c r="F9" t="s">
        <v>103</v>
      </c>
      <c r="G9" s="2" t="s">
        <v>27</v>
      </c>
      <c r="H9" s="2" t="s">
        <v>31</v>
      </c>
      <c r="I9" s="25" t="s">
        <v>70</v>
      </c>
      <c r="J9" s="26" t="s">
        <v>69</v>
      </c>
      <c r="K9" s="2" t="s">
        <v>60</v>
      </c>
      <c r="L9" s="2" t="s">
        <v>51</v>
      </c>
      <c r="M9" s="49" t="s">
        <v>110</v>
      </c>
      <c r="N9" t="s">
        <v>111</v>
      </c>
      <c r="O9" t="s">
        <v>109</v>
      </c>
      <c r="P9" t="s">
        <v>112</v>
      </c>
      <c r="Q9" t="s">
        <v>108</v>
      </c>
      <c r="R9" s="31" t="s">
        <v>73</v>
      </c>
      <c r="AB9">
        <v>1</v>
      </c>
      <c r="AC9">
        <v>1</v>
      </c>
      <c r="AD9" s="14" t="s">
        <v>67</v>
      </c>
      <c r="AE9" s="19">
        <f t="shared" si="193"/>
        <v>0</v>
      </c>
      <c r="AF9">
        <f t="shared" si="194"/>
        <v>0</v>
      </c>
      <c r="AG9" s="19">
        <f t="shared" si="195"/>
        <v>0</v>
      </c>
      <c r="AH9">
        <f t="shared" si="196"/>
        <v>0</v>
      </c>
      <c r="AI9" s="19">
        <f t="shared" si="0"/>
        <v>0</v>
      </c>
      <c r="AJ9" s="19">
        <f t="shared" si="197"/>
        <v>0.17647058823529413</v>
      </c>
      <c r="AK9" s="19"/>
      <c r="AL9">
        <f t="shared" si="198"/>
        <v>0</v>
      </c>
      <c r="AM9">
        <f t="shared" si="199"/>
        <v>0</v>
      </c>
      <c r="AN9">
        <f t="shared" si="200"/>
        <v>0</v>
      </c>
      <c r="AO9" s="19">
        <f t="shared" si="1"/>
        <v>0</v>
      </c>
      <c r="AP9" s="19">
        <f t="shared" si="2"/>
        <v>0.17647058823529413</v>
      </c>
      <c r="AQ9" s="19"/>
      <c r="AR9">
        <f t="shared" si="201"/>
        <v>0</v>
      </c>
      <c r="AS9">
        <f t="shared" si="202"/>
        <v>0</v>
      </c>
      <c r="AT9">
        <f t="shared" si="203"/>
        <v>0</v>
      </c>
      <c r="AU9" s="19">
        <f t="shared" si="3"/>
        <v>0</v>
      </c>
      <c r="AV9" s="19">
        <f t="shared" si="4"/>
        <v>0.17647058823529413</v>
      </c>
      <c r="AW9" s="19"/>
      <c r="AX9">
        <f t="shared" si="204"/>
        <v>0</v>
      </c>
      <c r="AY9">
        <f t="shared" si="205"/>
        <v>0</v>
      </c>
      <c r="AZ9">
        <f t="shared" si="206"/>
        <v>0</v>
      </c>
      <c r="BA9" s="19">
        <f t="shared" si="207"/>
        <v>0</v>
      </c>
      <c r="BB9" s="19">
        <f t="shared" si="5"/>
        <v>5.8823529411764705E-2</v>
      </c>
      <c r="BC9" s="19"/>
      <c r="BD9">
        <f t="shared" si="208"/>
        <v>0</v>
      </c>
      <c r="BE9" s="19">
        <f t="shared" si="209"/>
        <v>0</v>
      </c>
      <c r="BF9">
        <f t="shared" si="6"/>
        <v>0</v>
      </c>
      <c r="BG9" s="19">
        <f t="shared" si="210"/>
        <v>0</v>
      </c>
      <c r="BH9" s="19">
        <f t="shared" si="7"/>
        <v>0.17647058823529413</v>
      </c>
      <c r="BI9" s="19"/>
      <c r="BJ9">
        <f t="shared" si="8"/>
        <v>0</v>
      </c>
      <c r="BK9">
        <f t="shared" si="211"/>
        <v>0</v>
      </c>
      <c r="BL9">
        <f t="shared" si="9"/>
        <v>0</v>
      </c>
      <c r="BM9" s="19">
        <f t="shared" si="212"/>
        <v>0</v>
      </c>
      <c r="BN9" s="19">
        <f t="shared" si="10"/>
        <v>0.11764705882352941</v>
      </c>
      <c r="BO9" s="19"/>
      <c r="BP9">
        <f t="shared" si="11"/>
        <v>0</v>
      </c>
      <c r="BR9">
        <f t="shared" si="12"/>
        <v>0</v>
      </c>
      <c r="BS9" s="19">
        <v>0</v>
      </c>
      <c r="BT9" s="19">
        <f t="shared" si="13"/>
        <v>0</v>
      </c>
      <c r="BU9" s="19"/>
      <c r="BV9" s="19">
        <f t="shared" si="213"/>
        <v>0.66666666666666663</v>
      </c>
      <c r="BW9">
        <f t="shared" si="14"/>
        <v>0</v>
      </c>
      <c r="BX9" t="str">
        <f t="shared" si="214"/>
        <v>-</v>
      </c>
      <c r="BY9">
        <f t="shared" si="15"/>
        <v>1</v>
      </c>
      <c r="BZ9" s="19">
        <f t="shared" si="16"/>
        <v>0.5</v>
      </c>
      <c r="CA9" s="19">
        <f t="shared" si="17"/>
        <v>5.5555555555555552E-2</v>
      </c>
      <c r="CB9" s="19"/>
      <c r="CC9">
        <f t="shared" si="18"/>
        <v>3</v>
      </c>
      <c r="CD9">
        <f t="shared" si="215"/>
        <v>0.6</v>
      </c>
      <c r="CE9">
        <f t="shared" si="19"/>
        <v>4</v>
      </c>
      <c r="CF9" s="19">
        <f t="shared" si="20"/>
        <v>0.35714285714285715</v>
      </c>
      <c r="CG9" s="19">
        <f t="shared" si="21"/>
        <v>0.55555555555555558</v>
      </c>
      <c r="CH9" s="19"/>
      <c r="CI9">
        <f t="shared" si="22"/>
        <v>3</v>
      </c>
      <c r="CJ9" s="19">
        <f t="shared" si="216"/>
        <v>0.6</v>
      </c>
      <c r="CK9">
        <f t="shared" si="23"/>
        <v>4</v>
      </c>
      <c r="CL9" s="19">
        <f t="shared" si="24"/>
        <v>0.35714285714285715</v>
      </c>
      <c r="CM9" s="19">
        <f t="shared" si="25"/>
        <v>0.55555555555555558</v>
      </c>
      <c r="CN9" s="19"/>
      <c r="CO9">
        <f t="shared" si="26"/>
        <v>3</v>
      </c>
      <c r="CP9">
        <f t="shared" si="217"/>
        <v>0.6</v>
      </c>
      <c r="CQ9">
        <f t="shared" si="27"/>
        <v>4</v>
      </c>
      <c r="CR9" s="19">
        <f t="shared" si="28"/>
        <v>0.35714285714285715</v>
      </c>
      <c r="CS9" s="19">
        <f t="shared" si="29"/>
        <v>0.55555555555555558</v>
      </c>
      <c r="CT9" s="19"/>
      <c r="CU9">
        <f t="shared" si="30"/>
        <v>0</v>
      </c>
      <c r="CV9" s="19">
        <f t="shared" si="218"/>
        <v>0</v>
      </c>
      <c r="CW9">
        <f t="shared" si="31"/>
        <v>3</v>
      </c>
      <c r="CX9" s="19">
        <f t="shared" si="32"/>
        <v>0.5714285714285714</v>
      </c>
      <c r="CY9" s="19">
        <f t="shared" si="33"/>
        <v>0.27777777777777779</v>
      </c>
      <c r="CZ9" s="19"/>
      <c r="DA9">
        <f t="shared" si="34"/>
        <v>1</v>
      </c>
      <c r="DB9">
        <f t="shared" si="219"/>
        <v>0.66666666666666663</v>
      </c>
      <c r="DC9">
        <f t="shared" si="35"/>
        <v>3</v>
      </c>
      <c r="DD9" s="19">
        <f t="shared" si="36"/>
        <v>0.25</v>
      </c>
      <c r="DE9" s="19">
        <f t="shared" si="37"/>
        <v>0.55555555555555558</v>
      </c>
      <c r="DF9" s="19"/>
      <c r="DG9">
        <f t="shared" si="38"/>
        <v>3</v>
      </c>
      <c r="DH9" s="19">
        <f t="shared" si="220"/>
        <v>0.75</v>
      </c>
      <c r="DI9">
        <f t="shared" si="39"/>
        <v>1</v>
      </c>
      <c r="DJ9" s="19">
        <f t="shared" si="40"/>
        <v>0.14285714285714285</v>
      </c>
      <c r="DK9" s="19">
        <f t="shared" si="41"/>
        <v>0.27777777777777779</v>
      </c>
      <c r="DL9" s="19"/>
      <c r="DM9">
        <f t="shared" si="42"/>
        <v>0</v>
      </c>
      <c r="DN9" t="str">
        <f t="shared" si="221"/>
        <v>-</v>
      </c>
      <c r="DO9">
        <f t="shared" si="43"/>
        <v>0</v>
      </c>
      <c r="DP9" s="19">
        <v>0</v>
      </c>
      <c r="DQ9" s="19">
        <f t="shared" si="44"/>
        <v>0</v>
      </c>
      <c r="DR9" s="19"/>
      <c r="DS9" s="19">
        <v>0</v>
      </c>
      <c r="DT9">
        <f t="shared" si="45"/>
        <v>1</v>
      </c>
      <c r="DU9">
        <f t="shared" si="222"/>
        <v>0.5</v>
      </c>
      <c r="DV9">
        <f t="shared" si="46"/>
        <v>0</v>
      </c>
      <c r="DW9" s="19">
        <f t="shared" si="47"/>
        <v>0</v>
      </c>
      <c r="DX9" s="19">
        <f t="shared" si="223"/>
        <v>0.1111111111111111</v>
      </c>
      <c r="DY9" s="19"/>
      <c r="DZ9">
        <f t="shared" si="48"/>
        <v>1</v>
      </c>
      <c r="EA9" t="str">
        <f t="shared" si="224"/>
        <v>-</v>
      </c>
      <c r="EB9">
        <f t="shared" si="49"/>
        <v>0</v>
      </c>
      <c r="EC9" s="19">
        <f t="shared" si="50"/>
        <v>0</v>
      </c>
      <c r="ED9" s="19">
        <f t="shared" si="225"/>
        <v>0.1111111111111111</v>
      </c>
      <c r="EE9" s="19"/>
      <c r="EF9">
        <f t="shared" si="51"/>
        <v>1</v>
      </c>
      <c r="EG9" s="19">
        <f t="shared" si="226"/>
        <v>0.5</v>
      </c>
      <c r="EH9">
        <f t="shared" si="52"/>
        <v>0</v>
      </c>
      <c r="EI9" s="19">
        <f t="shared" si="53"/>
        <v>0</v>
      </c>
      <c r="EJ9" s="19">
        <f t="shared" si="227"/>
        <v>0.1111111111111111</v>
      </c>
      <c r="EK9" s="19"/>
      <c r="EL9">
        <f t="shared" si="54"/>
        <v>0</v>
      </c>
      <c r="EM9" t="str">
        <f t="shared" si="228"/>
        <v>-</v>
      </c>
      <c r="EN9">
        <f t="shared" si="55"/>
        <v>0</v>
      </c>
      <c r="EO9" s="19">
        <f t="shared" si="56"/>
        <v>0</v>
      </c>
      <c r="EP9" s="19">
        <f t="shared" si="229"/>
        <v>0</v>
      </c>
      <c r="EQ9" s="19"/>
      <c r="ER9">
        <f t="shared" si="57"/>
        <v>1</v>
      </c>
      <c r="ES9">
        <f t="shared" si="230"/>
        <v>0.5</v>
      </c>
      <c r="ET9">
        <f t="shared" si="58"/>
        <v>0</v>
      </c>
      <c r="EU9" s="19">
        <f t="shared" si="59"/>
        <v>0</v>
      </c>
      <c r="EV9" s="19">
        <f t="shared" si="231"/>
        <v>0.1111111111111111</v>
      </c>
      <c r="EW9" s="19"/>
      <c r="EX9">
        <f t="shared" si="60"/>
        <v>1</v>
      </c>
      <c r="EY9" s="19">
        <f t="shared" si="232"/>
        <v>0.5</v>
      </c>
      <c r="EZ9">
        <f t="shared" si="61"/>
        <v>0</v>
      </c>
      <c r="FA9" s="19">
        <f t="shared" si="62"/>
        <v>0</v>
      </c>
      <c r="FB9" s="19">
        <f t="shared" si="233"/>
        <v>5.5555555555555552E-2</v>
      </c>
      <c r="FC9" s="19"/>
      <c r="FD9">
        <f t="shared" si="63"/>
        <v>0</v>
      </c>
      <c r="FF9">
        <f t="shared" si="64"/>
        <v>0</v>
      </c>
      <c r="FG9" s="19">
        <v>0</v>
      </c>
      <c r="FH9" s="19">
        <f t="shared" si="65"/>
        <v>0</v>
      </c>
      <c r="FI9" s="19"/>
      <c r="FJ9">
        <f t="shared" si="66"/>
        <v>0</v>
      </c>
      <c r="FL9">
        <f t="shared" si="67"/>
        <v>0</v>
      </c>
      <c r="FM9" s="19">
        <v>0</v>
      </c>
      <c r="FN9" s="19">
        <f t="shared" si="68"/>
        <v>0</v>
      </c>
      <c r="FP9" s="19">
        <f t="shared" si="69"/>
        <v>0</v>
      </c>
      <c r="FQ9">
        <f t="shared" si="70"/>
        <v>0</v>
      </c>
      <c r="FS9">
        <f t="shared" si="71"/>
        <v>0</v>
      </c>
      <c r="FT9" s="19">
        <f t="shared" si="72"/>
        <v>0</v>
      </c>
      <c r="FU9" s="19">
        <f t="shared" si="73"/>
        <v>0.1</v>
      </c>
      <c r="FV9" s="19"/>
      <c r="FW9">
        <f t="shared" si="74"/>
        <v>0</v>
      </c>
      <c r="FY9">
        <f t="shared" si="75"/>
        <v>0</v>
      </c>
      <c r="FZ9" s="19">
        <f t="shared" si="76"/>
        <v>0.125</v>
      </c>
      <c r="GA9" s="19">
        <f t="shared" si="77"/>
        <v>0.05</v>
      </c>
      <c r="GB9" s="19"/>
      <c r="GC9">
        <f t="shared" si="78"/>
        <v>0</v>
      </c>
      <c r="GE9">
        <f t="shared" si="79"/>
        <v>0</v>
      </c>
      <c r="GF9" s="19">
        <f t="shared" si="80"/>
        <v>0</v>
      </c>
      <c r="GG9" s="19">
        <f t="shared" si="81"/>
        <v>0.1</v>
      </c>
      <c r="GH9" s="19"/>
      <c r="GI9">
        <f t="shared" si="82"/>
        <v>0</v>
      </c>
      <c r="GK9">
        <f t="shared" si="83"/>
        <v>0</v>
      </c>
      <c r="GL9" s="19">
        <f t="shared" si="84"/>
        <v>9.0909090909090912E-2</v>
      </c>
      <c r="GM9" s="19">
        <f t="shared" si="85"/>
        <v>0.05</v>
      </c>
      <c r="GN9" s="19"/>
      <c r="GO9">
        <f t="shared" si="86"/>
        <v>0</v>
      </c>
      <c r="GQ9">
        <f t="shared" si="87"/>
        <v>0</v>
      </c>
      <c r="GR9" s="19">
        <f t="shared" si="88"/>
        <v>0.05</v>
      </c>
      <c r="GS9" s="19">
        <f t="shared" si="89"/>
        <v>0.15</v>
      </c>
      <c r="GT9" s="19"/>
      <c r="GU9">
        <f t="shared" si="90"/>
        <v>0</v>
      </c>
      <c r="GW9">
        <f t="shared" si="91"/>
        <v>0</v>
      </c>
      <c r="GX9" s="19">
        <v>0</v>
      </c>
      <c r="GY9" s="19">
        <f t="shared" si="92"/>
        <v>0</v>
      </c>
      <c r="GZ9" s="19"/>
      <c r="HA9">
        <f t="shared" si="93"/>
        <v>0</v>
      </c>
      <c r="HC9">
        <f t="shared" si="94"/>
        <v>0</v>
      </c>
      <c r="HD9" s="19">
        <f t="shared" si="95"/>
        <v>0.125</v>
      </c>
      <c r="HE9" s="19">
        <f t="shared" si="96"/>
        <v>0.05</v>
      </c>
      <c r="HF9" s="19"/>
      <c r="HG9">
        <f t="shared" si="97"/>
        <v>0</v>
      </c>
      <c r="HI9">
        <f t="shared" si="98"/>
        <v>0</v>
      </c>
      <c r="HJ9" s="19">
        <f t="shared" si="99"/>
        <v>0</v>
      </c>
      <c r="HK9" s="19">
        <f t="shared" si="100"/>
        <v>0.1</v>
      </c>
      <c r="HL9" s="19"/>
      <c r="HM9">
        <f t="shared" si="101"/>
        <v>0</v>
      </c>
      <c r="HO9">
        <f t="shared" si="102"/>
        <v>0</v>
      </c>
      <c r="HP9" s="19">
        <f t="shared" si="103"/>
        <v>0.05</v>
      </c>
      <c r="HQ9" s="19">
        <f t="shared" si="104"/>
        <v>0.15</v>
      </c>
      <c r="HR9" s="19"/>
      <c r="HS9">
        <f t="shared" si="105"/>
        <v>0</v>
      </c>
      <c r="HU9">
        <f t="shared" si="106"/>
        <v>0</v>
      </c>
      <c r="HV9" s="19">
        <v>0</v>
      </c>
      <c r="HW9" s="19">
        <f t="shared" si="107"/>
        <v>0</v>
      </c>
      <c r="HX9" s="19"/>
      <c r="HY9" s="19">
        <f t="shared" si="234"/>
        <v>0</v>
      </c>
      <c r="HZ9">
        <f t="shared" si="235"/>
        <v>0</v>
      </c>
      <c r="IB9">
        <f t="shared" si="236"/>
        <v>1</v>
      </c>
      <c r="IC9" s="19">
        <f t="shared" si="237"/>
        <v>0.15789473684210525</v>
      </c>
      <c r="ID9" s="19">
        <f t="shared" si="238"/>
        <v>0.26315789473684209</v>
      </c>
      <c r="IE9" s="19"/>
      <c r="IF9">
        <f t="shared" si="108"/>
        <v>0</v>
      </c>
      <c r="IH9">
        <f t="shared" si="109"/>
        <v>1</v>
      </c>
      <c r="II9" s="19">
        <f t="shared" si="110"/>
        <v>0.15789473684210525</v>
      </c>
      <c r="IJ9" s="19">
        <f t="shared" si="239"/>
        <v>0.26315789473684209</v>
      </c>
      <c r="IK9" s="19"/>
      <c r="IL9">
        <f t="shared" si="240"/>
        <v>0</v>
      </c>
      <c r="IN9">
        <f t="shared" si="241"/>
        <v>1</v>
      </c>
      <c r="IO9" s="19">
        <f t="shared" si="242"/>
        <v>0.15789473684210525</v>
      </c>
      <c r="IP9" s="19">
        <f t="shared" si="243"/>
        <v>0.26315789473684209</v>
      </c>
      <c r="IQ9" s="19"/>
      <c r="IR9">
        <f t="shared" si="244"/>
        <v>0</v>
      </c>
      <c r="IT9">
        <f t="shared" si="245"/>
        <v>1</v>
      </c>
      <c r="IU9" s="19">
        <f t="shared" si="246"/>
        <v>0.15789473684210525</v>
      </c>
      <c r="IV9" s="19">
        <f t="shared" si="247"/>
        <v>0.26315789473684209</v>
      </c>
      <c r="IW9" s="19"/>
      <c r="IX9">
        <f t="shared" si="248"/>
        <v>0</v>
      </c>
      <c r="IZ9">
        <f t="shared" si="249"/>
        <v>0</v>
      </c>
      <c r="JA9" s="19">
        <f t="shared" si="250"/>
        <v>9.0909090909090912E-2</v>
      </c>
      <c r="JB9" s="19">
        <f t="shared" si="251"/>
        <v>0</v>
      </c>
      <c r="JC9" s="19"/>
      <c r="JD9">
        <f t="shared" si="111"/>
        <v>0</v>
      </c>
      <c r="JF9">
        <f t="shared" si="112"/>
        <v>1</v>
      </c>
      <c r="JG9" s="19">
        <f t="shared" si="113"/>
        <v>0.25</v>
      </c>
      <c r="JH9" s="19">
        <f t="shared" si="252"/>
        <v>0.15789473684210525</v>
      </c>
      <c r="JI9" s="19"/>
      <c r="JJ9" s="19">
        <f t="shared" si="253"/>
        <v>1</v>
      </c>
      <c r="JK9">
        <f t="shared" si="114"/>
        <v>2</v>
      </c>
      <c r="JM9">
        <f t="shared" si="115"/>
        <v>0</v>
      </c>
      <c r="JN9" s="19">
        <f t="shared" si="116"/>
        <v>0</v>
      </c>
      <c r="JO9" s="19">
        <f t="shared" si="254"/>
        <v>0.1111111111111111</v>
      </c>
      <c r="JP9" s="19"/>
      <c r="JQ9">
        <f t="shared" si="117"/>
        <v>2</v>
      </c>
      <c r="JS9">
        <f t="shared" si="118"/>
        <v>0</v>
      </c>
      <c r="JT9" s="19">
        <f t="shared" si="119"/>
        <v>0</v>
      </c>
      <c r="JU9" s="19">
        <f t="shared" si="255"/>
        <v>0.1111111111111111</v>
      </c>
      <c r="JV9" s="19"/>
      <c r="JW9">
        <f t="shared" si="120"/>
        <v>1</v>
      </c>
      <c r="JY9">
        <f t="shared" si="121"/>
        <v>0</v>
      </c>
      <c r="JZ9" s="19">
        <f t="shared" si="122"/>
        <v>0</v>
      </c>
      <c r="KA9" s="19">
        <f t="shared" si="256"/>
        <v>5.5555555555555552E-2</v>
      </c>
      <c r="KB9" s="19"/>
      <c r="KC9">
        <f t="shared" si="123"/>
        <v>1</v>
      </c>
      <c r="KE9">
        <f t="shared" si="124"/>
        <v>0</v>
      </c>
      <c r="KF9" s="19">
        <f t="shared" si="125"/>
        <v>0</v>
      </c>
      <c r="KG9" s="19">
        <f t="shared" si="257"/>
        <v>5.5555555555555552E-2</v>
      </c>
      <c r="KH9" s="19"/>
      <c r="KI9">
        <f t="shared" si="126"/>
        <v>2</v>
      </c>
      <c r="KK9">
        <f t="shared" si="127"/>
        <v>0</v>
      </c>
      <c r="KL9" s="19">
        <f t="shared" si="128"/>
        <v>0</v>
      </c>
      <c r="KM9" s="19">
        <f t="shared" si="258"/>
        <v>0.1111111111111111</v>
      </c>
      <c r="KN9" s="19"/>
      <c r="KO9">
        <f t="shared" si="129"/>
        <v>1</v>
      </c>
      <c r="KQ9">
        <f t="shared" si="130"/>
        <v>0</v>
      </c>
      <c r="KR9" s="19">
        <f t="shared" si="131"/>
        <v>0</v>
      </c>
      <c r="KS9" s="19">
        <f t="shared" si="259"/>
        <v>5.5555555555555552E-2</v>
      </c>
      <c r="KT9" s="19"/>
      <c r="KU9">
        <f t="shared" si="132"/>
        <v>1</v>
      </c>
      <c r="KW9">
        <f t="shared" si="133"/>
        <v>0</v>
      </c>
      <c r="KX9" s="19">
        <f t="shared" si="134"/>
        <v>0</v>
      </c>
      <c r="KY9" s="19">
        <f t="shared" si="135"/>
        <v>5.5555555555555552E-2</v>
      </c>
      <c r="KZ9" s="19"/>
      <c r="LA9" s="19">
        <f t="shared" si="260"/>
        <v>0.33333333333333331</v>
      </c>
      <c r="LB9">
        <f t="shared" si="136"/>
        <v>2</v>
      </c>
      <c r="LD9">
        <f t="shared" si="137"/>
        <v>3</v>
      </c>
      <c r="LE9" s="19">
        <f t="shared" si="138"/>
        <v>0.26315789473684209</v>
      </c>
      <c r="LF9" s="19">
        <f t="shared" si="261"/>
        <v>0.57894736842105265</v>
      </c>
      <c r="LG9" s="19"/>
      <c r="LH9">
        <f t="shared" si="139"/>
        <v>2</v>
      </c>
      <c r="LJ9">
        <f t="shared" si="140"/>
        <v>3</v>
      </c>
      <c r="LK9" s="19">
        <f t="shared" si="141"/>
        <v>0.26315789473684209</v>
      </c>
      <c r="LL9" s="19">
        <f t="shared" si="262"/>
        <v>0.57894736842105265</v>
      </c>
      <c r="LM9" s="19"/>
      <c r="LN9">
        <f t="shared" si="142"/>
        <v>1</v>
      </c>
      <c r="LP9">
        <f t="shared" si="143"/>
        <v>0</v>
      </c>
      <c r="LQ9" s="19">
        <f t="shared" si="144"/>
        <v>9.0909090909090912E-2</v>
      </c>
      <c r="LR9" s="19">
        <f t="shared" si="263"/>
        <v>0.26315789473684209</v>
      </c>
      <c r="LS9" s="19"/>
      <c r="LT9">
        <f t="shared" si="145"/>
        <v>2</v>
      </c>
      <c r="LV9">
        <f t="shared" si="146"/>
        <v>3</v>
      </c>
      <c r="LW9" s="19">
        <f t="shared" si="147"/>
        <v>0.26315789473684209</v>
      </c>
      <c r="LX9" s="19">
        <f t="shared" si="264"/>
        <v>0.57894736842105265</v>
      </c>
      <c r="LY9" s="19"/>
      <c r="LZ9">
        <f t="shared" si="148"/>
        <v>2</v>
      </c>
      <c r="MB9">
        <f t="shared" si="149"/>
        <v>3</v>
      </c>
      <c r="MC9" s="19">
        <f t="shared" si="150"/>
        <v>0.26315789473684209</v>
      </c>
      <c r="MD9" s="19">
        <f t="shared" si="265"/>
        <v>0.57894736842105265</v>
      </c>
      <c r="ME9" s="19"/>
      <c r="MF9">
        <f t="shared" si="151"/>
        <v>0</v>
      </c>
      <c r="MH9">
        <f t="shared" si="152"/>
        <v>0</v>
      </c>
      <c r="MI9" s="19">
        <v>0</v>
      </c>
      <c r="MJ9" s="19">
        <f t="shared" si="153"/>
        <v>0</v>
      </c>
      <c r="MK9" s="19"/>
      <c r="ML9" s="19">
        <f t="shared" si="266"/>
        <v>1</v>
      </c>
      <c r="MM9">
        <f t="shared" si="154"/>
        <v>1</v>
      </c>
      <c r="MO9">
        <f t="shared" si="155"/>
        <v>0</v>
      </c>
      <c r="MP9" s="19">
        <f t="shared" si="156"/>
        <v>0.21052631578947367</v>
      </c>
      <c r="MQ9" s="19">
        <f t="shared" si="267"/>
        <v>0.26315789473684209</v>
      </c>
      <c r="MR9" s="19"/>
      <c r="MS9">
        <f t="shared" si="157"/>
        <v>1</v>
      </c>
      <c r="MU9">
        <f t="shared" si="158"/>
        <v>0</v>
      </c>
      <c r="MV9" s="19">
        <f t="shared" si="159"/>
        <v>0.21052631578947367</v>
      </c>
      <c r="MW9" s="19">
        <f t="shared" si="268"/>
        <v>0.26315789473684209</v>
      </c>
      <c r="MX9" s="19"/>
      <c r="MY9">
        <f t="shared" si="160"/>
        <v>1</v>
      </c>
      <c r="NA9">
        <f t="shared" si="161"/>
        <v>0</v>
      </c>
      <c r="NB9" s="19">
        <f t="shared" si="162"/>
        <v>0.21052631578947367</v>
      </c>
      <c r="NC9" s="19">
        <f t="shared" si="269"/>
        <v>0.26315789473684209</v>
      </c>
      <c r="ND9" s="19"/>
      <c r="NE9">
        <f t="shared" si="163"/>
        <v>1</v>
      </c>
      <c r="NG9">
        <f t="shared" si="164"/>
        <v>0</v>
      </c>
      <c r="NH9" s="19">
        <f t="shared" si="165"/>
        <v>0.21052631578947367</v>
      </c>
      <c r="NI9" s="19">
        <f t="shared" si="270"/>
        <v>0.26315789473684209</v>
      </c>
      <c r="NJ9" s="19"/>
      <c r="NK9">
        <f t="shared" si="166"/>
        <v>1</v>
      </c>
      <c r="NL9" s="19">
        <f t="shared" si="271"/>
        <v>1</v>
      </c>
      <c r="NM9">
        <f t="shared" si="167"/>
        <v>0</v>
      </c>
      <c r="NN9" s="19">
        <f t="shared" si="168"/>
        <v>0.21052631578947367</v>
      </c>
      <c r="NO9" s="19">
        <f t="shared" si="272"/>
        <v>0.26315789473684209</v>
      </c>
      <c r="NP9" s="19"/>
      <c r="NQ9">
        <v>0</v>
      </c>
      <c r="NS9">
        <v>0</v>
      </c>
      <c r="NT9" s="19">
        <v>0</v>
      </c>
      <c r="NU9" s="19">
        <v>0</v>
      </c>
      <c r="NW9">
        <v>0</v>
      </c>
      <c r="NY9">
        <v>0</v>
      </c>
      <c r="NZ9" s="19">
        <v>0</v>
      </c>
      <c r="OA9" s="19">
        <v>0</v>
      </c>
      <c r="OC9">
        <v>0</v>
      </c>
      <c r="OE9">
        <v>0</v>
      </c>
      <c r="OF9" s="19">
        <v>0</v>
      </c>
      <c r="OG9" s="19">
        <v>0</v>
      </c>
      <c r="OI9" s="19">
        <f t="shared" si="273"/>
        <v>0.5</v>
      </c>
      <c r="OJ9">
        <f t="shared" si="169"/>
        <v>2</v>
      </c>
      <c r="OL9">
        <f t="shared" si="170"/>
        <v>1</v>
      </c>
      <c r="OM9" s="19">
        <f t="shared" si="171"/>
        <v>7.1428571428571425E-2</v>
      </c>
      <c r="ON9" s="19">
        <f t="shared" si="274"/>
        <v>0.22222222222222221</v>
      </c>
      <c r="OO9" s="19"/>
      <c r="OP9">
        <f t="shared" si="172"/>
        <v>0</v>
      </c>
      <c r="OR9">
        <f t="shared" si="173"/>
        <v>0</v>
      </c>
      <c r="OS9" s="19">
        <f t="shared" si="174"/>
        <v>0</v>
      </c>
      <c r="OT9" s="19">
        <f t="shared" si="275"/>
        <v>5.5555555555555552E-2</v>
      </c>
      <c r="OU9" s="19"/>
      <c r="OV9">
        <f t="shared" si="175"/>
        <v>0</v>
      </c>
      <c r="OX9">
        <f t="shared" si="176"/>
        <v>0</v>
      </c>
      <c r="OY9" s="19">
        <f t="shared" si="177"/>
        <v>0</v>
      </c>
      <c r="OZ9" s="19">
        <f t="shared" si="276"/>
        <v>0</v>
      </c>
      <c r="PA9" s="19"/>
      <c r="PB9">
        <f t="shared" si="178"/>
        <v>2</v>
      </c>
      <c r="PD9">
        <f t="shared" si="179"/>
        <v>1</v>
      </c>
      <c r="PE9" s="19">
        <f t="shared" si="180"/>
        <v>6.6666666666666666E-2</v>
      </c>
      <c r="PF9" s="19">
        <f t="shared" si="277"/>
        <v>0.27777777777777779</v>
      </c>
      <c r="PG9" s="19"/>
      <c r="PH9">
        <f t="shared" si="181"/>
        <v>2</v>
      </c>
      <c r="PJ9">
        <f t="shared" si="182"/>
        <v>1</v>
      </c>
      <c r="PK9" s="19">
        <f t="shared" si="183"/>
        <v>5.5555555555555552E-2</v>
      </c>
      <c r="PL9" s="19">
        <f t="shared" si="278"/>
        <v>0.27777777777777779</v>
      </c>
      <c r="PM9" s="19"/>
      <c r="PN9">
        <f t="shared" si="184"/>
        <v>2</v>
      </c>
      <c r="PP9">
        <f t="shared" si="185"/>
        <v>1</v>
      </c>
      <c r="PQ9">
        <f t="shared" si="186"/>
        <v>5.5555555555555552E-2</v>
      </c>
      <c r="PR9" s="19">
        <f t="shared" si="279"/>
        <v>0.27777777777777779</v>
      </c>
      <c r="PS9" s="19"/>
      <c r="PT9">
        <f t="shared" si="187"/>
        <v>0</v>
      </c>
      <c r="PV9">
        <f t="shared" si="188"/>
        <v>0</v>
      </c>
      <c r="PW9" s="19">
        <v>0</v>
      </c>
      <c r="PX9" s="19">
        <f t="shared" si="189"/>
        <v>0</v>
      </c>
      <c r="PY9" s="19"/>
      <c r="PZ9">
        <f t="shared" si="190"/>
        <v>2</v>
      </c>
      <c r="QB9">
        <f t="shared" si="191"/>
        <v>1</v>
      </c>
      <c r="QC9" s="19">
        <f t="shared" si="192"/>
        <v>5.5555555555555552E-2</v>
      </c>
      <c r="QD9" s="19">
        <f t="shared" si="280"/>
        <v>0.27777777777777779</v>
      </c>
    </row>
    <row r="10" spans="1:446" ht="15" thickBot="1" x14ac:dyDescent="0.4">
      <c r="A10" s="27" t="s">
        <v>74</v>
      </c>
      <c r="B10" t="s">
        <v>101</v>
      </c>
      <c r="C10" t="s">
        <v>105</v>
      </c>
      <c r="D10" t="s">
        <v>102</v>
      </c>
      <c r="E10" t="s">
        <v>104</v>
      </c>
      <c r="F10" t="s">
        <v>103</v>
      </c>
      <c r="G10" s="3" t="s">
        <v>37</v>
      </c>
      <c r="H10" s="3" t="s">
        <v>91</v>
      </c>
      <c r="I10" s="25" t="s">
        <v>70</v>
      </c>
      <c r="J10" s="26" t="s">
        <v>69</v>
      </c>
      <c r="K10" s="3" t="s">
        <v>71</v>
      </c>
      <c r="L10" s="3" t="s">
        <v>25</v>
      </c>
      <c r="M10" s="49" t="s">
        <v>110</v>
      </c>
      <c r="N10" t="s">
        <v>111</v>
      </c>
      <c r="O10" t="s">
        <v>109</v>
      </c>
      <c r="P10" t="s">
        <v>112</v>
      </c>
      <c r="Q10" t="s">
        <v>108</v>
      </c>
      <c r="R10" s="31" t="s">
        <v>73</v>
      </c>
      <c r="T10" t="s">
        <v>73</v>
      </c>
      <c r="U10" t="s">
        <v>149</v>
      </c>
      <c r="AB10">
        <v>1</v>
      </c>
      <c r="AD10" s="14" t="s">
        <v>48</v>
      </c>
      <c r="AE10" s="19">
        <f t="shared" si="193"/>
        <v>0</v>
      </c>
      <c r="AF10">
        <f t="shared" si="194"/>
        <v>0</v>
      </c>
      <c r="AG10" s="19" t="str">
        <f t="shared" si="195"/>
        <v>-</v>
      </c>
      <c r="AH10">
        <f t="shared" si="196"/>
        <v>0</v>
      </c>
      <c r="AI10" s="19">
        <f t="shared" si="0"/>
        <v>0</v>
      </c>
      <c r="AJ10" s="19">
        <f t="shared" si="197"/>
        <v>0</v>
      </c>
      <c r="AK10" s="19"/>
      <c r="AL10">
        <f t="shared" si="198"/>
        <v>0</v>
      </c>
      <c r="AM10" t="str">
        <f t="shared" si="199"/>
        <v>-</v>
      </c>
      <c r="AN10">
        <f t="shared" si="200"/>
        <v>0</v>
      </c>
      <c r="AO10" s="19">
        <f t="shared" si="1"/>
        <v>0</v>
      </c>
      <c r="AP10" s="19">
        <f t="shared" si="2"/>
        <v>0</v>
      </c>
      <c r="AQ10" s="19"/>
      <c r="AR10">
        <f t="shared" si="201"/>
        <v>0</v>
      </c>
      <c r="AS10" t="str">
        <f t="shared" si="202"/>
        <v>-</v>
      </c>
      <c r="AT10">
        <f t="shared" si="203"/>
        <v>0</v>
      </c>
      <c r="AU10" s="19">
        <f t="shared" si="3"/>
        <v>0</v>
      </c>
      <c r="AV10" s="19">
        <f t="shared" si="4"/>
        <v>0</v>
      </c>
      <c r="AW10" s="19"/>
      <c r="AX10">
        <f t="shared" si="204"/>
        <v>0</v>
      </c>
      <c r="AY10" t="str">
        <f t="shared" si="205"/>
        <v>-</v>
      </c>
      <c r="AZ10">
        <f t="shared" si="206"/>
        <v>0</v>
      </c>
      <c r="BA10" s="19">
        <f t="shared" si="207"/>
        <v>0</v>
      </c>
      <c r="BB10" s="19">
        <f t="shared" si="5"/>
        <v>0</v>
      </c>
      <c r="BC10" s="19"/>
      <c r="BD10">
        <f t="shared" si="208"/>
        <v>0</v>
      </c>
      <c r="BE10" s="19" t="str">
        <f t="shared" si="209"/>
        <v>-</v>
      </c>
      <c r="BF10">
        <f t="shared" si="6"/>
        <v>0</v>
      </c>
      <c r="BG10" s="19">
        <f t="shared" si="210"/>
        <v>0</v>
      </c>
      <c r="BH10" s="19">
        <f t="shared" si="7"/>
        <v>0</v>
      </c>
      <c r="BI10" s="19"/>
      <c r="BJ10">
        <f t="shared" si="8"/>
        <v>0</v>
      </c>
      <c r="BK10" t="str">
        <f t="shared" si="211"/>
        <v>-</v>
      </c>
      <c r="BL10">
        <f t="shared" si="9"/>
        <v>0</v>
      </c>
      <c r="BM10" s="19">
        <f t="shared" si="212"/>
        <v>0</v>
      </c>
      <c r="BN10" s="19">
        <f t="shared" si="10"/>
        <v>0</v>
      </c>
      <c r="BO10" s="19"/>
      <c r="BP10">
        <f t="shared" si="11"/>
        <v>0</v>
      </c>
      <c r="BR10">
        <f t="shared" si="12"/>
        <v>0</v>
      </c>
      <c r="BS10" s="19">
        <v>0</v>
      </c>
      <c r="BT10" s="19">
        <f t="shared" si="13"/>
        <v>0</v>
      </c>
      <c r="BU10" s="19"/>
      <c r="BV10" s="19">
        <f t="shared" si="213"/>
        <v>0</v>
      </c>
      <c r="BW10">
        <f t="shared" si="14"/>
        <v>0</v>
      </c>
      <c r="BX10" t="str">
        <f t="shared" si="214"/>
        <v>-</v>
      </c>
      <c r="BY10">
        <f t="shared" si="15"/>
        <v>0</v>
      </c>
      <c r="BZ10" s="19">
        <f t="shared" si="16"/>
        <v>0</v>
      </c>
      <c r="CA10" s="19">
        <f t="shared" si="17"/>
        <v>0</v>
      </c>
      <c r="CB10" s="19"/>
      <c r="CC10">
        <f t="shared" si="18"/>
        <v>0</v>
      </c>
      <c r="CD10" t="str">
        <f t="shared" si="215"/>
        <v>-</v>
      </c>
      <c r="CE10">
        <f t="shared" si="19"/>
        <v>0</v>
      </c>
      <c r="CF10" s="19">
        <f t="shared" si="20"/>
        <v>0</v>
      </c>
      <c r="CG10" s="19">
        <f t="shared" si="21"/>
        <v>0</v>
      </c>
      <c r="CH10" s="19"/>
      <c r="CI10">
        <f t="shared" si="22"/>
        <v>0</v>
      </c>
      <c r="CJ10" s="19" t="str">
        <f t="shared" si="216"/>
        <v>-</v>
      </c>
      <c r="CK10">
        <f t="shared" si="23"/>
        <v>0</v>
      </c>
      <c r="CL10" s="19">
        <f t="shared" si="24"/>
        <v>0</v>
      </c>
      <c r="CM10" s="19">
        <f t="shared" si="25"/>
        <v>0</v>
      </c>
      <c r="CN10" s="19"/>
      <c r="CO10">
        <f t="shared" si="26"/>
        <v>0</v>
      </c>
      <c r="CP10" t="str">
        <f t="shared" si="217"/>
        <v>-</v>
      </c>
      <c r="CQ10">
        <f t="shared" si="27"/>
        <v>0</v>
      </c>
      <c r="CR10" s="19">
        <f t="shared" si="28"/>
        <v>0</v>
      </c>
      <c r="CS10" s="19">
        <f t="shared" si="29"/>
        <v>0</v>
      </c>
      <c r="CT10" s="19"/>
      <c r="CU10">
        <f t="shared" si="30"/>
        <v>0</v>
      </c>
      <c r="CV10" s="19" t="str">
        <f t="shared" si="218"/>
        <v>-</v>
      </c>
      <c r="CW10">
        <f t="shared" si="31"/>
        <v>0</v>
      </c>
      <c r="CX10" s="19">
        <f t="shared" si="32"/>
        <v>0</v>
      </c>
      <c r="CY10" s="19">
        <f t="shared" si="33"/>
        <v>0</v>
      </c>
      <c r="CZ10" s="19"/>
      <c r="DA10">
        <f t="shared" si="34"/>
        <v>0</v>
      </c>
      <c r="DB10" t="str">
        <f t="shared" si="219"/>
        <v>-</v>
      </c>
      <c r="DC10">
        <f t="shared" si="35"/>
        <v>0</v>
      </c>
      <c r="DD10" s="19">
        <f t="shared" si="36"/>
        <v>0</v>
      </c>
      <c r="DE10" s="19">
        <f t="shared" si="37"/>
        <v>0</v>
      </c>
      <c r="DF10" s="19"/>
      <c r="DG10">
        <f t="shared" si="38"/>
        <v>0</v>
      </c>
      <c r="DH10" s="19" t="str">
        <f t="shared" si="220"/>
        <v>-</v>
      </c>
      <c r="DI10">
        <f t="shared" si="39"/>
        <v>0</v>
      </c>
      <c r="DJ10" s="19">
        <f t="shared" si="40"/>
        <v>0</v>
      </c>
      <c r="DK10" s="19">
        <f t="shared" si="41"/>
        <v>0</v>
      </c>
      <c r="DL10" s="19"/>
      <c r="DM10">
        <f t="shared" si="42"/>
        <v>0</v>
      </c>
      <c r="DN10" t="str">
        <f t="shared" si="221"/>
        <v>-</v>
      </c>
      <c r="DO10">
        <f t="shared" si="43"/>
        <v>0</v>
      </c>
      <c r="DP10" s="19">
        <v>0</v>
      </c>
      <c r="DQ10" s="19">
        <f t="shared" si="44"/>
        <v>0</v>
      </c>
      <c r="DR10" s="19"/>
      <c r="DS10" s="19">
        <v>0</v>
      </c>
      <c r="DT10">
        <f t="shared" si="45"/>
        <v>0</v>
      </c>
      <c r="DU10" t="str">
        <f t="shared" si="222"/>
        <v>-</v>
      </c>
      <c r="DV10">
        <f t="shared" si="46"/>
        <v>0</v>
      </c>
      <c r="DW10" s="19">
        <f t="shared" si="47"/>
        <v>0</v>
      </c>
      <c r="DX10" s="19">
        <f t="shared" si="223"/>
        <v>0</v>
      </c>
      <c r="DY10" s="19"/>
      <c r="DZ10">
        <f t="shared" si="48"/>
        <v>0</v>
      </c>
      <c r="EA10" t="str">
        <f t="shared" si="224"/>
        <v>-</v>
      </c>
      <c r="EB10">
        <f t="shared" si="49"/>
        <v>0</v>
      </c>
      <c r="EC10" s="19">
        <f t="shared" si="50"/>
        <v>0</v>
      </c>
      <c r="ED10" s="19">
        <f t="shared" si="225"/>
        <v>0</v>
      </c>
      <c r="EE10" s="19"/>
      <c r="EF10">
        <f t="shared" si="51"/>
        <v>0</v>
      </c>
      <c r="EG10" s="19" t="str">
        <f t="shared" si="226"/>
        <v>-</v>
      </c>
      <c r="EH10">
        <f t="shared" si="52"/>
        <v>0</v>
      </c>
      <c r="EI10" s="19">
        <f t="shared" si="53"/>
        <v>0</v>
      </c>
      <c r="EJ10" s="19">
        <f t="shared" si="227"/>
        <v>0</v>
      </c>
      <c r="EK10" s="19"/>
      <c r="EL10">
        <f t="shared" si="54"/>
        <v>0</v>
      </c>
      <c r="EM10" t="str">
        <f t="shared" si="228"/>
        <v>-</v>
      </c>
      <c r="EN10">
        <f t="shared" si="55"/>
        <v>0</v>
      </c>
      <c r="EO10" s="19">
        <f t="shared" si="56"/>
        <v>0</v>
      </c>
      <c r="EP10" s="19">
        <f t="shared" si="229"/>
        <v>0</v>
      </c>
      <c r="EQ10" s="19"/>
      <c r="ER10">
        <f t="shared" si="57"/>
        <v>0</v>
      </c>
      <c r="ES10" t="str">
        <f t="shared" si="230"/>
        <v>-</v>
      </c>
      <c r="ET10">
        <f t="shared" si="58"/>
        <v>0</v>
      </c>
      <c r="EU10" s="19">
        <f t="shared" si="59"/>
        <v>0</v>
      </c>
      <c r="EV10" s="19">
        <f t="shared" si="231"/>
        <v>0</v>
      </c>
      <c r="EW10" s="19"/>
      <c r="EX10">
        <f t="shared" si="60"/>
        <v>0</v>
      </c>
      <c r="EY10" s="19" t="str">
        <f t="shared" si="232"/>
        <v>-</v>
      </c>
      <c r="EZ10">
        <f t="shared" si="61"/>
        <v>0</v>
      </c>
      <c r="FA10" s="19">
        <f t="shared" si="62"/>
        <v>0</v>
      </c>
      <c r="FB10" s="19">
        <f t="shared" si="233"/>
        <v>0</v>
      </c>
      <c r="FC10" s="19"/>
      <c r="FD10">
        <f t="shared" si="63"/>
        <v>0</v>
      </c>
      <c r="FF10">
        <f t="shared" si="64"/>
        <v>0</v>
      </c>
      <c r="FG10" s="19">
        <v>0</v>
      </c>
      <c r="FH10" s="19">
        <f t="shared" si="65"/>
        <v>0</v>
      </c>
      <c r="FI10" s="19"/>
      <c r="FJ10">
        <f t="shared" si="66"/>
        <v>0</v>
      </c>
      <c r="FL10">
        <f t="shared" si="67"/>
        <v>0</v>
      </c>
      <c r="FM10" s="19">
        <v>0</v>
      </c>
      <c r="FN10" s="19">
        <f t="shared" si="68"/>
        <v>0</v>
      </c>
      <c r="FP10" s="19">
        <f t="shared" si="69"/>
        <v>0.5</v>
      </c>
      <c r="FQ10">
        <f t="shared" si="70"/>
        <v>0</v>
      </c>
      <c r="FS10">
        <f t="shared" si="71"/>
        <v>1</v>
      </c>
      <c r="FT10" s="19">
        <f t="shared" si="72"/>
        <v>8.3333333333333329E-2</v>
      </c>
      <c r="FU10" s="19">
        <f t="shared" si="73"/>
        <v>0.1</v>
      </c>
      <c r="FV10" s="19"/>
      <c r="FW10">
        <f t="shared" si="74"/>
        <v>1</v>
      </c>
      <c r="FY10">
        <f t="shared" si="75"/>
        <v>0</v>
      </c>
      <c r="FZ10" s="19">
        <f t="shared" si="76"/>
        <v>0</v>
      </c>
      <c r="GA10" s="19">
        <f t="shared" si="77"/>
        <v>0.05</v>
      </c>
      <c r="GB10" s="19"/>
      <c r="GC10">
        <f t="shared" si="78"/>
        <v>0</v>
      </c>
      <c r="GE10">
        <f t="shared" si="79"/>
        <v>0</v>
      </c>
      <c r="GF10" s="19">
        <f t="shared" si="80"/>
        <v>0</v>
      </c>
      <c r="GG10" s="19">
        <f t="shared" si="81"/>
        <v>0.05</v>
      </c>
      <c r="GH10" s="19"/>
      <c r="GI10">
        <f t="shared" si="82"/>
        <v>1</v>
      </c>
      <c r="GK10">
        <f t="shared" si="83"/>
        <v>1</v>
      </c>
      <c r="GL10" s="19">
        <f t="shared" si="84"/>
        <v>9.0909090909090912E-2</v>
      </c>
      <c r="GM10" s="19">
        <f t="shared" si="85"/>
        <v>0.1</v>
      </c>
      <c r="GN10" s="19"/>
      <c r="GO10">
        <f t="shared" si="86"/>
        <v>1</v>
      </c>
      <c r="GQ10">
        <f t="shared" si="87"/>
        <v>1</v>
      </c>
      <c r="GR10" s="19">
        <f t="shared" si="88"/>
        <v>0.05</v>
      </c>
      <c r="GS10" s="19">
        <f t="shared" si="89"/>
        <v>0.15</v>
      </c>
      <c r="GT10" s="19"/>
      <c r="GU10">
        <f t="shared" si="90"/>
        <v>0</v>
      </c>
      <c r="GW10">
        <f t="shared" si="91"/>
        <v>0</v>
      </c>
      <c r="GX10" s="19">
        <v>0</v>
      </c>
      <c r="GY10" s="19">
        <f t="shared" si="92"/>
        <v>0</v>
      </c>
      <c r="GZ10" s="19"/>
      <c r="HA10">
        <f t="shared" si="93"/>
        <v>1</v>
      </c>
      <c r="HC10">
        <f t="shared" si="94"/>
        <v>0</v>
      </c>
      <c r="HD10" s="19">
        <f t="shared" si="95"/>
        <v>0</v>
      </c>
      <c r="HE10" s="19">
        <f t="shared" si="96"/>
        <v>0.05</v>
      </c>
      <c r="HF10" s="19"/>
      <c r="HG10">
        <f t="shared" si="97"/>
        <v>0</v>
      </c>
      <c r="HI10">
        <f t="shared" si="98"/>
        <v>1</v>
      </c>
      <c r="HJ10" s="19">
        <f t="shared" si="99"/>
        <v>8.3333333333333329E-2</v>
      </c>
      <c r="HK10" s="19">
        <f t="shared" si="100"/>
        <v>0.1</v>
      </c>
      <c r="HL10" s="19"/>
      <c r="HM10">
        <f t="shared" si="101"/>
        <v>1</v>
      </c>
      <c r="HO10">
        <f t="shared" si="102"/>
        <v>1</v>
      </c>
      <c r="HP10" s="19">
        <f t="shared" si="103"/>
        <v>0.05</v>
      </c>
      <c r="HQ10" s="19">
        <f t="shared" si="104"/>
        <v>0.15</v>
      </c>
      <c r="HR10" s="19"/>
      <c r="HS10">
        <f t="shared" si="105"/>
        <v>0</v>
      </c>
      <c r="HU10">
        <f t="shared" si="106"/>
        <v>0</v>
      </c>
      <c r="HV10" s="19">
        <v>0</v>
      </c>
      <c r="HW10" s="19">
        <f t="shared" si="107"/>
        <v>0</v>
      </c>
      <c r="HX10" s="19"/>
      <c r="HY10" s="19">
        <f t="shared" si="234"/>
        <v>0</v>
      </c>
      <c r="HZ10">
        <f t="shared" si="235"/>
        <v>0</v>
      </c>
      <c r="IB10">
        <f t="shared" si="236"/>
        <v>1</v>
      </c>
      <c r="IC10" s="19">
        <f t="shared" si="237"/>
        <v>5.2631578947368418E-2</v>
      </c>
      <c r="ID10" s="19">
        <f t="shared" si="238"/>
        <v>5.2631578947368418E-2</v>
      </c>
      <c r="IE10" s="19"/>
      <c r="IF10">
        <f t="shared" si="108"/>
        <v>0</v>
      </c>
      <c r="IH10">
        <f t="shared" si="109"/>
        <v>1</v>
      </c>
      <c r="II10" s="19">
        <f t="shared" si="110"/>
        <v>5.2631578947368418E-2</v>
      </c>
      <c r="IJ10" s="19">
        <f t="shared" si="239"/>
        <v>5.2631578947368418E-2</v>
      </c>
      <c r="IK10" s="19"/>
      <c r="IL10">
        <f t="shared" si="240"/>
        <v>0</v>
      </c>
      <c r="IN10">
        <f t="shared" si="241"/>
        <v>1</v>
      </c>
      <c r="IO10" s="19">
        <f t="shared" si="242"/>
        <v>5.2631578947368418E-2</v>
      </c>
      <c r="IP10" s="19">
        <f t="shared" si="243"/>
        <v>5.2631578947368418E-2</v>
      </c>
      <c r="IQ10" s="19"/>
      <c r="IR10">
        <f t="shared" si="244"/>
        <v>0</v>
      </c>
      <c r="IT10">
        <f t="shared" si="245"/>
        <v>1</v>
      </c>
      <c r="IU10" s="19">
        <f t="shared" si="246"/>
        <v>5.2631578947368418E-2</v>
      </c>
      <c r="IV10" s="19">
        <f t="shared" si="247"/>
        <v>5.2631578947368418E-2</v>
      </c>
      <c r="IW10" s="19"/>
      <c r="IX10">
        <f t="shared" si="248"/>
        <v>0</v>
      </c>
      <c r="IZ10">
        <f t="shared" si="249"/>
        <v>0</v>
      </c>
      <c r="JA10" s="19">
        <f t="shared" si="250"/>
        <v>0</v>
      </c>
      <c r="JB10" s="19">
        <f t="shared" si="251"/>
        <v>0</v>
      </c>
      <c r="JC10" s="19"/>
      <c r="JD10">
        <f t="shared" si="111"/>
        <v>0</v>
      </c>
      <c r="JF10">
        <f t="shared" si="112"/>
        <v>1</v>
      </c>
      <c r="JG10" s="19">
        <f t="shared" si="113"/>
        <v>0.125</v>
      </c>
      <c r="JH10" s="19">
        <f t="shared" si="252"/>
        <v>5.2631578947368418E-2</v>
      </c>
      <c r="JI10" s="19"/>
      <c r="JJ10" s="19">
        <f t="shared" si="253"/>
        <v>0</v>
      </c>
      <c r="JK10">
        <f t="shared" si="114"/>
        <v>0</v>
      </c>
      <c r="JM10">
        <f t="shared" si="115"/>
        <v>0</v>
      </c>
      <c r="JN10" s="19">
        <f t="shared" si="116"/>
        <v>0</v>
      </c>
      <c r="JO10" s="19">
        <f t="shared" si="254"/>
        <v>0</v>
      </c>
      <c r="JP10" s="19"/>
      <c r="JQ10">
        <f t="shared" si="117"/>
        <v>0</v>
      </c>
      <c r="JS10">
        <f t="shared" si="118"/>
        <v>0</v>
      </c>
      <c r="JT10" s="19">
        <f t="shared" si="119"/>
        <v>0</v>
      </c>
      <c r="JU10" s="19">
        <f t="shared" si="255"/>
        <v>0</v>
      </c>
      <c r="JV10" s="19"/>
      <c r="JW10">
        <f t="shared" si="120"/>
        <v>0</v>
      </c>
      <c r="JY10">
        <f t="shared" si="121"/>
        <v>0</v>
      </c>
      <c r="JZ10" s="19">
        <f t="shared" si="122"/>
        <v>0</v>
      </c>
      <c r="KA10" s="19">
        <f t="shared" si="256"/>
        <v>0</v>
      </c>
      <c r="KB10" s="19"/>
      <c r="KC10">
        <f t="shared" si="123"/>
        <v>0</v>
      </c>
      <c r="KE10">
        <f t="shared" si="124"/>
        <v>0</v>
      </c>
      <c r="KF10" s="19">
        <f t="shared" si="125"/>
        <v>0</v>
      </c>
      <c r="KG10" s="19">
        <f t="shared" si="257"/>
        <v>0</v>
      </c>
      <c r="KH10" s="19"/>
      <c r="KI10">
        <f t="shared" si="126"/>
        <v>0</v>
      </c>
      <c r="KK10">
        <f t="shared" si="127"/>
        <v>0</v>
      </c>
      <c r="KL10" s="19">
        <f t="shared" si="128"/>
        <v>0</v>
      </c>
      <c r="KM10" s="19">
        <f t="shared" si="258"/>
        <v>0</v>
      </c>
      <c r="KN10" s="19"/>
      <c r="KO10">
        <f t="shared" si="129"/>
        <v>0</v>
      </c>
      <c r="KQ10">
        <f t="shared" si="130"/>
        <v>0</v>
      </c>
      <c r="KR10" s="19">
        <f t="shared" si="131"/>
        <v>0</v>
      </c>
      <c r="KS10" s="19">
        <f t="shared" si="259"/>
        <v>0</v>
      </c>
      <c r="KT10" s="19"/>
      <c r="KU10">
        <f t="shared" si="132"/>
        <v>0</v>
      </c>
      <c r="KW10">
        <f t="shared" si="133"/>
        <v>0</v>
      </c>
      <c r="KX10" s="19">
        <f t="shared" si="134"/>
        <v>0</v>
      </c>
      <c r="KY10" s="19">
        <f t="shared" si="135"/>
        <v>0</v>
      </c>
      <c r="KZ10" s="19"/>
      <c r="LA10" s="19">
        <f t="shared" si="260"/>
        <v>1</v>
      </c>
      <c r="LB10">
        <f t="shared" si="136"/>
        <v>1</v>
      </c>
      <c r="LD10">
        <f t="shared" si="137"/>
        <v>1</v>
      </c>
      <c r="LE10" s="19">
        <f t="shared" si="138"/>
        <v>5.2631578947368418E-2</v>
      </c>
      <c r="LF10" s="19">
        <f t="shared" si="261"/>
        <v>0.10526315789473684</v>
      </c>
      <c r="LG10" s="19"/>
      <c r="LH10">
        <f t="shared" si="139"/>
        <v>1</v>
      </c>
      <c r="LJ10">
        <f t="shared" si="140"/>
        <v>1</v>
      </c>
      <c r="LK10" s="19">
        <f t="shared" si="141"/>
        <v>5.2631578947368418E-2</v>
      </c>
      <c r="LL10" s="19">
        <f t="shared" si="262"/>
        <v>0.10526315789473684</v>
      </c>
      <c r="LM10" s="19"/>
      <c r="LN10">
        <f t="shared" si="142"/>
        <v>0</v>
      </c>
      <c r="LP10">
        <f t="shared" si="143"/>
        <v>1</v>
      </c>
      <c r="LQ10" s="19">
        <f t="shared" si="144"/>
        <v>9.0909090909090912E-2</v>
      </c>
      <c r="LR10" s="19">
        <f t="shared" si="263"/>
        <v>5.2631578947368418E-2</v>
      </c>
      <c r="LS10" s="19"/>
      <c r="LT10">
        <f t="shared" si="145"/>
        <v>1</v>
      </c>
      <c r="LV10">
        <f t="shared" si="146"/>
        <v>1</v>
      </c>
      <c r="LW10" s="19">
        <f t="shared" si="147"/>
        <v>5.2631578947368418E-2</v>
      </c>
      <c r="LX10" s="19">
        <f t="shared" si="264"/>
        <v>0.10526315789473684</v>
      </c>
      <c r="LY10" s="19"/>
      <c r="LZ10">
        <f t="shared" si="148"/>
        <v>1</v>
      </c>
      <c r="MB10">
        <f t="shared" si="149"/>
        <v>1</v>
      </c>
      <c r="MC10" s="19">
        <f t="shared" si="150"/>
        <v>5.2631578947368418E-2</v>
      </c>
      <c r="MD10" s="19">
        <f t="shared" si="265"/>
        <v>0.10526315789473684</v>
      </c>
      <c r="ME10" s="19"/>
      <c r="MF10">
        <f t="shared" si="151"/>
        <v>0</v>
      </c>
      <c r="MH10">
        <f t="shared" si="152"/>
        <v>0</v>
      </c>
      <c r="MI10" s="19">
        <v>0</v>
      </c>
      <c r="MJ10" s="19">
        <f t="shared" si="153"/>
        <v>0</v>
      </c>
      <c r="MK10" s="19"/>
      <c r="ML10" s="19">
        <f t="shared" si="266"/>
        <v>0</v>
      </c>
      <c r="MM10">
        <f t="shared" si="154"/>
        <v>0</v>
      </c>
      <c r="MO10">
        <f t="shared" si="155"/>
        <v>0</v>
      </c>
      <c r="MP10" s="19">
        <f t="shared" si="156"/>
        <v>0</v>
      </c>
      <c r="MQ10" s="19">
        <f t="shared" si="267"/>
        <v>0</v>
      </c>
      <c r="MR10" s="19"/>
      <c r="MS10">
        <f t="shared" si="157"/>
        <v>0</v>
      </c>
      <c r="MU10">
        <f t="shared" si="158"/>
        <v>0</v>
      </c>
      <c r="MV10" s="19">
        <f t="shared" si="159"/>
        <v>0</v>
      </c>
      <c r="MW10" s="19">
        <f t="shared" si="268"/>
        <v>0</v>
      </c>
      <c r="MX10" s="19"/>
      <c r="MY10">
        <f t="shared" si="160"/>
        <v>0</v>
      </c>
      <c r="NA10">
        <f t="shared" si="161"/>
        <v>0</v>
      </c>
      <c r="NB10" s="19">
        <f t="shared" si="162"/>
        <v>0</v>
      </c>
      <c r="NC10" s="19">
        <f t="shared" si="269"/>
        <v>0</v>
      </c>
      <c r="ND10" s="19"/>
      <c r="NE10">
        <f t="shared" si="163"/>
        <v>0</v>
      </c>
      <c r="NG10">
        <f t="shared" si="164"/>
        <v>0</v>
      </c>
      <c r="NH10" s="19">
        <f t="shared" si="165"/>
        <v>0</v>
      </c>
      <c r="NI10" s="19">
        <f t="shared" si="270"/>
        <v>0</v>
      </c>
      <c r="NJ10" s="19"/>
      <c r="NK10">
        <f t="shared" si="166"/>
        <v>0</v>
      </c>
      <c r="NL10" s="19" t="str">
        <f t="shared" si="271"/>
        <v>-</v>
      </c>
      <c r="NM10">
        <f t="shared" si="167"/>
        <v>0</v>
      </c>
      <c r="NN10" s="19">
        <f t="shared" si="168"/>
        <v>0</v>
      </c>
      <c r="NO10" s="19">
        <f t="shared" si="272"/>
        <v>0</v>
      </c>
      <c r="NP10" s="19"/>
      <c r="NQ10">
        <v>0</v>
      </c>
      <c r="NS10">
        <v>0</v>
      </c>
      <c r="NT10" s="19">
        <v>0</v>
      </c>
      <c r="NU10" s="19">
        <v>0</v>
      </c>
      <c r="NW10">
        <v>0</v>
      </c>
      <c r="NY10">
        <v>0</v>
      </c>
      <c r="NZ10" s="19">
        <v>0</v>
      </c>
      <c r="OA10" s="19">
        <v>0</v>
      </c>
      <c r="OC10">
        <v>0</v>
      </c>
      <c r="OE10">
        <v>0</v>
      </c>
      <c r="OF10" s="19">
        <v>0</v>
      </c>
      <c r="OG10" s="19">
        <v>0</v>
      </c>
      <c r="OI10" s="19">
        <f t="shared" si="273"/>
        <v>0</v>
      </c>
      <c r="OJ10">
        <f t="shared" si="169"/>
        <v>0</v>
      </c>
      <c r="OL10">
        <f t="shared" si="170"/>
        <v>0</v>
      </c>
      <c r="OM10" s="19">
        <f t="shared" si="171"/>
        <v>0</v>
      </c>
      <c r="ON10" s="19">
        <f t="shared" si="274"/>
        <v>0</v>
      </c>
      <c r="OO10" s="19"/>
      <c r="OP10">
        <f t="shared" si="172"/>
        <v>0</v>
      </c>
      <c r="OR10">
        <f t="shared" si="173"/>
        <v>0</v>
      </c>
      <c r="OS10" s="19">
        <f t="shared" si="174"/>
        <v>0</v>
      </c>
      <c r="OT10" s="19">
        <f t="shared" si="275"/>
        <v>0</v>
      </c>
      <c r="OU10" s="19"/>
      <c r="OV10">
        <f t="shared" si="175"/>
        <v>0</v>
      </c>
      <c r="OX10">
        <f t="shared" si="176"/>
        <v>0</v>
      </c>
      <c r="OY10" s="19">
        <f t="shared" si="177"/>
        <v>0</v>
      </c>
      <c r="OZ10" s="19">
        <f t="shared" si="276"/>
        <v>0</v>
      </c>
      <c r="PA10" s="19"/>
      <c r="PB10">
        <f t="shared" si="178"/>
        <v>0</v>
      </c>
      <c r="PD10">
        <f t="shared" si="179"/>
        <v>0</v>
      </c>
      <c r="PE10" s="19">
        <f t="shared" si="180"/>
        <v>0</v>
      </c>
      <c r="PF10" s="19">
        <f t="shared" si="277"/>
        <v>0</v>
      </c>
      <c r="PG10" s="19"/>
      <c r="PH10">
        <f t="shared" si="181"/>
        <v>0</v>
      </c>
      <c r="PJ10">
        <f t="shared" si="182"/>
        <v>0</v>
      </c>
      <c r="PK10" s="19">
        <f t="shared" si="183"/>
        <v>0</v>
      </c>
      <c r="PL10" s="19">
        <f t="shared" si="278"/>
        <v>0</v>
      </c>
      <c r="PM10" s="19"/>
      <c r="PN10">
        <f t="shared" si="184"/>
        <v>0</v>
      </c>
      <c r="PP10">
        <f t="shared" si="185"/>
        <v>0</v>
      </c>
      <c r="PQ10">
        <f t="shared" si="186"/>
        <v>0</v>
      </c>
      <c r="PR10" s="19">
        <f t="shared" si="279"/>
        <v>0</v>
      </c>
      <c r="PS10" s="19"/>
      <c r="PT10">
        <f t="shared" si="187"/>
        <v>0</v>
      </c>
      <c r="PV10">
        <f t="shared" si="188"/>
        <v>0</v>
      </c>
      <c r="PW10" s="19">
        <v>0</v>
      </c>
      <c r="PX10" s="19">
        <f t="shared" si="189"/>
        <v>0</v>
      </c>
      <c r="PY10" s="19"/>
      <c r="PZ10">
        <f t="shared" si="190"/>
        <v>0</v>
      </c>
      <c r="QB10">
        <f t="shared" si="191"/>
        <v>0</v>
      </c>
      <c r="QC10" s="19">
        <f t="shared" si="192"/>
        <v>0</v>
      </c>
      <c r="QD10" s="19">
        <f t="shared" si="280"/>
        <v>0</v>
      </c>
    </row>
    <row r="11" spans="1:446" ht="15" thickBot="1" x14ac:dyDescent="0.4">
      <c r="A11" s="27" t="s">
        <v>74</v>
      </c>
      <c r="B11" t="s">
        <v>101</v>
      </c>
      <c r="C11" t="s">
        <v>105</v>
      </c>
      <c r="D11" t="s">
        <v>102</v>
      </c>
      <c r="E11" t="s">
        <v>104</v>
      </c>
      <c r="F11" t="s">
        <v>103</v>
      </c>
      <c r="G11" s="2" t="s">
        <v>40</v>
      </c>
      <c r="H11" s="2" t="s">
        <v>33</v>
      </c>
      <c r="I11" s="25" t="s">
        <v>70</v>
      </c>
      <c r="J11" s="26" t="s">
        <v>69</v>
      </c>
      <c r="K11" s="2" t="s">
        <v>55</v>
      </c>
      <c r="L11" s="2" t="s">
        <v>4</v>
      </c>
      <c r="M11" s="49" t="s">
        <v>110</v>
      </c>
      <c r="N11" t="s">
        <v>111</v>
      </c>
      <c r="O11" t="s">
        <v>109</v>
      </c>
      <c r="P11" t="s">
        <v>112</v>
      </c>
      <c r="Q11" t="s">
        <v>108</v>
      </c>
      <c r="R11" s="31" t="s">
        <v>73</v>
      </c>
      <c r="U11" t="s">
        <v>111</v>
      </c>
      <c r="AC11">
        <v>1</v>
      </c>
      <c r="AD11" s="14" t="s">
        <v>39</v>
      </c>
      <c r="AE11" s="19">
        <f t="shared" si="193"/>
        <v>0</v>
      </c>
      <c r="AF11">
        <f t="shared" si="194"/>
        <v>0</v>
      </c>
      <c r="AG11" s="19" t="str">
        <f t="shared" si="195"/>
        <v>-</v>
      </c>
      <c r="AH11">
        <f t="shared" si="196"/>
        <v>0</v>
      </c>
      <c r="AI11" s="19">
        <f t="shared" si="0"/>
        <v>0</v>
      </c>
      <c r="AJ11" s="19">
        <f t="shared" si="197"/>
        <v>0</v>
      </c>
      <c r="AK11" s="19"/>
      <c r="AL11">
        <f t="shared" si="198"/>
        <v>0</v>
      </c>
      <c r="AM11" t="str">
        <f t="shared" si="199"/>
        <v>-</v>
      </c>
      <c r="AN11">
        <f t="shared" si="200"/>
        <v>0</v>
      </c>
      <c r="AO11" s="19">
        <f t="shared" si="1"/>
        <v>0</v>
      </c>
      <c r="AP11" s="19">
        <f t="shared" si="2"/>
        <v>0</v>
      </c>
      <c r="AQ11" s="19"/>
      <c r="AR11">
        <f t="shared" si="201"/>
        <v>0</v>
      </c>
      <c r="AS11" t="str">
        <f t="shared" si="202"/>
        <v>-</v>
      </c>
      <c r="AT11">
        <f t="shared" si="203"/>
        <v>0</v>
      </c>
      <c r="AU11" s="19">
        <f t="shared" si="3"/>
        <v>0</v>
      </c>
      <c r="AV11" s="19">
        <f t="shared" si="4"/>
        <v>0</v>
      </c>
      <c r="AW11" s="19"/>
      <c r="AX11">
        <f t="shared" si="204"/>
        <v>0</v>
      </c>
      <c r="AY11" t="str">
        <f t="shared" si="205"/>
        <v>-</v>
      </c>
      <c r="AZ11">
        <f t="shared" si="206"/>
        <v>0</v>
      </c>
      <c r="BA11" s="19">
        <f t="shared" si="207"/>
        <v>0</v>
      </c>
      <c r="BB11" s="19">
        <f t="shared" si="5"/>
        <v>0</v>
      </c>
      <c r="BC11" s="19"/>
      <c r="BD11">
        <f t="shared" si="208"/>
        <v>0</v>
      </c>
      <c r="BE11" s="19" t="str">
        <f t="shared" si="209"/>
        <v>-</v>
      </c>
      <c r="BF11">
        <f t="shared" si="6"/>
        <v>0</v>
      </c>
      <c r="BG11" s="19">
        <f t="shared" si="210"/>
        <v>0</v>
      </c>
      <c r="BH11" s="19">
        <f t="shared" si="7"/>
        <v>0</v>
      </c>
      <c r="BI11" s="19"/>
      <c r="BJ11">
        <f t="shared" si="8"/>
        <v>0</v>
      </c>
      <c r="BK11" t="str">
        <f t="shared" si="211"/>
        <v>-</v>
      </c>
      <c r="BL11">
        <f t="shared" si="9"/>
        <v>0</v>
      </c>
      <c r="BM11" s="19">
        <f t="shared" si="212"/>
        <v>0</v>
      </c>
      <c r="BN11" s="19">
        <f t="shared" si="10"/>
        <v>0</v>
      </c>
      <c r="BO11" s="19"/>
      <c r="BP11">
        <f t="shared" si="11"/>
        <v>0</v>
      </c>
      <c r="BR11">
        <f t="shared" si="12"/>
        <v>0</v>
      </c>
      <c r="BS11" s="19">
        <v>0</v>
      </c>
      <c r="BT11" s="19">
        <f t="shared" si="13"/>
        <v>0</v>
      </c>
      <c r="BU11" s="19"/>
      <c r="BV11" s="19">
        <f t="shared" si="213"/>
        <v>1</v>
      </c>
      <c r="BW11">
        <f t="shared" si="14"/>
        <v>0</v>
      </c>
      <c r="BX11" t="str">
        <f t="shared" si="214"/>
        <v>-</v>
      </c>
      <c r="BY11">
        <f t="shared" si="15"/>
        <v>0</v>
      </c>
      <c r="BZ11" s="19">
        <f t="shared" si="16"/>
        <v>0</v>
      </c>
      <c r="CA11" s="19">
        <f t="shared" si="17"/>
        <v>0</v>
      </c>
      <c r="CB11" s="19"/>
      <c r="CC11">
        <f t="shared" si="18"/>
        <v>1</v>
      </c>
      <c r="CD11">
        <f t="shared" si="215"/>
        <v>1</v>
      </c>
      <c r="CE11">
        <f t="shared" si="19"/>
        <v>0</v>
      </c>
      <c r="CF11" s="19">
        <f t="shared" si="20"/>
        <v>0</v>
      </c>
      <c r="CG11" s="19">
        <f t="shared" si="21"/>
        <v>5.5555555555555552E-2</v>
      </c>
      <c r="CH11" s="19"/>
      <c r="CI11">
        <f t="shared" si="22"/>
        <v>1</v>
      </c>
      <c r="CJ11" s="19">
        <f t="shared" si="216"/>
        <v>1</v>
      </c>
      <c r="CK11">
        <f t="shared" si="23"/>
        <v>0</v>
      </c>
      <c r="CL11" s="19">
        <f t="shared" si="24"/>
        <v>0</v>
      </c>
      <c r="CM11" s="19">
        <f t="shared" si="25"/>
        <v>5.5555555555555552E-2</v>
      </c>
      <c r="CN11" s="19"/>
      <c r="CO11">
        <f t="shared" si="26"/>
        <v>1</v>
      </c>
      <c r="CP11">
        <f t="shared" si="217"/>
        <v>1</v>
      </c>
      <c r="CQ11">
        <f t="shared" si="27"/>
        <v>0</v>
      </c>
      <c r="CR11" s="19">
        <f t="shared" si="28"/>
        <v>0</v>
      </c>
      <c r="CS11" s="19">
        <f t="shared" si="29"/>
        <v>5.5555555555555552E-2</v>
      </c>
      <c r="CT11" s="19"/>
      <c r="CU11">
        <f t="shared" si="30"/>
        <v>0</v>
      </c>
      <c r="CV11" s="19" t="str">
        <f t="shared" si="218"/>
        <v>-</v>
      </c>
      <c r="CW11">
        <f t="shared" si="31"/>
        <v>0</v>
      </c>
      <c r="CX11" s="19">
        <f t="shared" si="32"/>
        <v>0</v>
      </c>
      <c r="CY11" s="19">
        <f t="shared" si="33"/>
        <v>0</v>
      </c>
      <c r="CZ11" s="19"/>
      <c r="DA11">
        <f t="shared" si="34"/>
        <v>0</v>
      </c>
      <c r="DB11">
        <f t="shared" si="219"/>
        <v>1</v>
      </c>
      <c r="DC11">
        <f t="shared" si="35"/>
        <v>0</v>
      </c>
      <c r="DD11" s="19">
        <f t="shared" si="36"/>
        <v>0</v>
      </c>
      <c r="DE11" s="19">
        <f t="shared" si="37"/>
        <v>5.5555555555555552E-2</v>
      </c>
      <c r="DF11" s="19"/>
      <c r="DG11">
        <f t="shared" si="38"/>
        <v>1</v>
      </c>
      <c r="DH11" s="19">
        <f t="shared" si="220"/>
        <v>1</v>
      </c>
      <c r="DI11">
        <f t="shared" si="39"/>
        <v>0</v>
      </c>
      <c r="DJ11" s="19">
        <f t="shared" si="40"/>
        <v>0</v>
      </c>
      <c r="DK11" s="19">
        <f t="shared" si="41"/>
        <v>5.5555555555555552E-2</v>
      </c>
      <c r="DL11" s="19"/>
      <c r="DM11">
        <f t="shared" si="42"/>
        <v>0</v>
      </c>
      <c r="DN11" t="str">
        <f t="shared" si="221"/>
        <v>-</v>
      </c>
      <c r="DO11">
        <f t="shared" si="43"/>
        <v>0</v>
      </c>
      <c r="DP11" s="19">
        <v>0</v>
      </c>
      <c r="DQ11" s="19">
        <f t="shared" si="44"/>
        <v>0</v>
      </c>
      <c r="DR11" s="19"/>
      <c r="DS11" s="19">
        <v>0</v>
      </c>
      <c r="DT11">
        <f t="shared" si="45"/>
        <v>0</v>
      </c>
      <c r="DU11" t="str">
        <f t="shared" si="222"/>
        <v>-</v>
      </c>
      <c r="DV11">
        <f t="shared" si="46"/>
        <v>0</v>
      </c>
      <c r="DW11" s="19">
        <f t="shared" si="47"/>
        <v>0</v>
      </c>
      <c r="DX11" s="19">
        <f t="shared" si="223"/>
        <v>0</v>
      </c>
      <c r="DY11" s="19"/>
      <c r="DZ11">
        <f t="shared" si="48"/>
        <v>0</v>
      </c>
      <c r="EA11" t="str">
        <f t="shared" si="224"/>
        <v>-</v>
      </c>
      <c r="EB11">
        <f t="shared" si="49"/>
        <v>0</v>
      </c>
      <c r="EC11" s="19">
        <f t="shared" si="50"/>
        <v>0</v>
      </c>
      <c r="ED11" s="19">
        <f t="shared" si="225"/>
        <v>0</v>
      </c>
      <c r="EE11" s="19"/>
      <c r="EF11">
        <f t="shared" si="51"/>
        <v>0</v>
      </c>
      <c r="EG11" s="19" t="str">
        <f t="shared" si="226"/>
        <v>-</v>
      </c>
      <c r="EH11">
        <f t="shared" si="52"/>
        <v>0</v>
      </c>
      <c r="EI11" s="19">
        <f t="shared" si="53"/>
        <v>0</v>
      </c>
      <c r="EJ11" s="19">
        <f t="shared" si="227"/>
        <v>0</v>
      </c>
      <c r="EK11" s="19"/>
      <c r="EL11">
        <f t="shared" si="54"/>
        <v>0</v>
      </c>
      <c r="EM11" t="str">
        <f t="shared" si="228"/>
        <v>-</v>
      </c>
      <c r="EN11">
        <f t="shared" si="55"/>
        <v>0</v>
      </c>
      <c r="EO11" s="19">
        <f t="shared" si="56"/>
        <v>0</v>
      </c>
      <c r="EP11" s="19">
        <f t="shared" si="229"/>
        <v>0</v>
      </c>
      <c r="EQ11" s="19"/>
      <c r="ER11">
        <f t="shared" si="57"/>
        <v>0</v>
      </c>
      <c r="ES11" t="str">
        <f t="shared" si="230"/>
        <v>-</v>
      </c>
      <c r="ET11">
        <f t="shared" si="58"/>
        <v>0</v>
      </c>
      <c r="EU11" s="19">
        <f t="shared" si="59"/>
        <v>0</v>
      </c>
      <c r="EV11" s="19">
        <f t="shared" si="231"/>
        <v>0</v>
      </c>
      <c r="EW11" s="19"/>
      <c r="EX11">
        <f t="shared" si="60"/>
        <v>0</v>
      </c>
      <c r="EY11" s="19" t="str">
        <f t="shared" si="232"/>
        <v>-</v>
      </c>
      <c r="EZ11">
        <f t="shared" si="61"/>
        <v>0</v>
      </c>
      <c r="FA11" s="19">
        <f t="shared" si="62"/>
        <v>0</v>
      </c>
      <c r="FB11" s="19">
        <f t="shared" si="233"/>
        <v>0</v>
      </c>
      <c r="FC11" s="19"/>
      <c r="FD11">
        <f t="shared" si="63"/>
        <v>0</v>
      </c>
      <c r="FF11">
        <f t="shared" si="64"/>
        <v>0</v>
      </c>
      <c r="FG11" s="19">
        <v>0</v>
      </c>
      <c r="FH11" s="19">
        <f t="shared" si="65"/>
        <v>0</v>
      </c>
      <c r="FI11" s="19"/>
      <c r="FJ11">
        <f t="shared" si="66"/>
        <v>0</v>
      </c>
      <c r="FL11">
        <f t="shared" si="67"/>
        <v>0</v>
      </c>
      <c r="FM11" s="19">
        <v>0</v>
      </c>
      <c r="FN11" s="19">
        <f t="shared" si="68"/>
        <v>0</v>
      </c>
      <c r="FP11" s="19">
        <f t="shared" si="69"/>
        <v>0</v>
      </c>
      <c r="FQ11">
        <f t="shared" si="70"/>
        <v>0</v>
      </c>
      <c r="FS11">
        <f t="shared" si="71"/>
        <v>0</v>
      </c>
      <c r="FT11" s="19">
        <f t="shared" si="72"/>
        <v>0</v>
      </c>
      <c r="FU11" s="19">
        <f t="shared" si="73"/>
        <v>0</v>
      </c>
      <c r="FV11" s="19"/>
      <c r="FW11">
        <f t="shared" si="74"/>
        <v>0</v>
      </c>
      <c r="FY11">
        <f t="shared" si="75"/>
        <v>0</v>
      </c>
      <c r="FZ11" s="19">
        <f t="shared" si="76"/>
        <v>0</v>
      </c>
      <c r="GA11" s="19">
        <f t="shared" si="77"/>
        <v>0</v>
      </c>
      <c r="GB11" s="19"/>
      <c r="GC11">
        <f t="shared" si="78"/>
        <v>0</v>
      </c>
      <c r="GE11">
        <f t="shared" si="79"/>
        <v>0</v>
      </c>
      <c r="GF11" s="19">
        <f t="shared" si="80"/>
        <v>0</v>
      </c>
      <c r="GG11" s="19">
        <f t="shared" si="81"/>
        <v>0</v>
      </c>
      <c r="GH11" s="19"/>
      <c r="GI11">
        <f t="shared" si="82"/>
        <v>0</v>
      </c>
      <c r="GK11">
        <f t="shared" si="83"/>
        <v>0</v>
      </c>
      <c r="GL11" s="19">
        <f t="shared" si="84"/>
        <v>0</v>
      </c>
      <c r="GM11" s="19">
        <f t="shared" si="85"/>
        <v>0</v>
      </c>
      <c r="GN11" s="19"/>
      <c r="GO11">
        <f t="shared" si="86"/>
        <v>0</v>
      </c>
      <c r="GQ11">
        <f t="shared" si="87"/>
        <v>0</v>
      </c>
      <c r="GR11" s="19">
        <f t="shared" si="88"/>
        <v>0</v>
      </c>
      <c r="GS11" s="19">
        <f t="shared" si="89"/>
        <v>0</v>
      </c>
      <c r="GT11" s="19"/>
      <c r="GU11">
        <f t="shared" si="90"/>
        <v>0</v>
      </c>
      <c r="GW11">
        <f t="shared" si="91"/>
        <v>0</v>
      </c>
      <c r="GX11" s="19">
        <v>0</v>
      </c>
      <c r="GY11" s="19">
        <f t="shared" si="92"/>
        <v>0</v>
      </c>
      <c r="GZ11" s="19"/>
      <c r="HA11">
        <f t="shared" si="93"/>
        <v>0</v>
      </c>
      <c r="HC11">
        <f t="shared" si="94"/>
        <v>0</v>
      </c>
      <c r="HD11" s="19">
        <f t="shared" si="95"/>
        <v>0</v>
      </c>
      <c r="HE11" s="19">
        <f t="shared" si="96"/>
        <v>0</v>
      </c>
      <c r="HF11" s="19"/>
      <c r="HG11">
        <f t="shared" si="97"/>
        <v>0</v>
      </c>
      <c r="HI11">
        <f t="shared" si="98"/>
        <v>0</v>
      </c>
      <c r="HJ11" s="19">
        <f t="shared" si="99"/>
        <v>0</v>
      </c>
      <c r="HK11" s="19">
        <f t="shared" si="100"/>
        <v>0</v>
      </c>
      <c r="HL11" s="19"/>
      <c r="HM11">
        <f t="shared" si="101"/>
        <v>0</v>
      </c>
      <c r="HO11">
        <f t="shared" si="102"/>
        <v>0</v>
      </c>
      <c r="HP11" s="19">
        <f t="shared" si="103"/>
        <v>0</v>
      </c>
      <c r="HQ11" s="19">
        <f t="shared" si="104"/>
        <v>0</v>
      </c>
      <c r="HR11" s="19"/>
      <c r="HS11">
        <f t="shared" si="105"/>
        <v>0</v>
      </c>
      <c r="HU11">
        <f t="shared" si="106"/>
        <v>0</v>
      </c>
      <c r="HV11" s="19">
        <v>0</v>
      </c>
      <c r="HW11" s="19">
        <f t="shared" si="107"/>
        <v>0</v>
      </c>
      <c r="HX11" s="19"/>
      <c r="HY11" s="19">
        <f t="shared" si="234"/>
        <v>0</v>
      </c>
      <c r="HZ11">
        <f t="shared" si="235"/>
        <v>0</v>
      </c>
      <c r="IB11">
        <f t="shared" si="236"/>
        <v>0</v>
      </c>
      <c r="IC11" s="19">
        <f t="shared" si="237"/>
        <v>0</v>
      </c>
      <c r="ID11" s="19">
        <f t="shared" si="238"/>
        <v>0</v>
      </c>
      <c r="IE11" s="19"/>
      <c r="IF11">
        <f t="shared" si="108"/>
        <v>0</v>
      </c>
      <c r="IH11">
        <f t="shared" si="109"/>
        <v>0</v>
      </c>
      <c r="II11" s="19">
        <f t="shared" si="110"/>
        <v>0</v>
      </c>
      <c r="IJ11" s="19">
        <f t="shared" si="239"/>
        <v>0</v>
      </c>
      <c r="IK11" s="19"/>
      <c r="IL11">
        <f t="shared" si="240"/>
        <v>0</v>
      </c>
      <c r="IN11">
        <f t="shared" si="241"/>
        <v>0</v>
      </c>
      <c r="IO11" s="19">
        <f t="shared" si="242"/>
        <v>0</v>
      </c>
      <c r="IP11" s="19">
        <f t="shared" si="243"/>
        <v>0</v>
      </c>
      <c r="IQ11" s="19"/>
      <c r="IR11">
        <f t="shared" si="244"/>
        <v>0</v>
      </c>
      <c r="IT11">
        <f t="shared" si="245"/>
        <v>0</v>
      </c>
      <c r="IU11" s="19">
        <f t="shared" si="246"/>
        <v>0</v>
      </c>
      <c r="IV11" s="19">
        <f t="shared" si="247"/>
        <v>0</v>
      </c>
      <c r="IW11" s="19"/>
      <c r="IX11">
        <f t="shared" si="248"/>
        <v>0</v>
      </c>
      <c r="IZ11">
        <f t="shared" si="249"/>
        <v>0</v>
      </c>
      <c r="JA11" s="19">
        <f t="shared" si="250"/>
        <v>0</v>
      </c>
      <c r="JB11" s="19">
        <f t="shared" si="251"/>
        <v>0</v>
      </c>
      <c r="JC11" s="19"/>
      <c r="JD11">
        <f t="shared" si="111"/>
        <v>0</v>
      </c>
      <c r="JF11">
        <f t="shared" si="112"/>
        <v>0</v>
      </c>
      <c r="JG11" s="19">
        <f t="shared" si="113"/>
        <v>0</v>
      </c>
      <c r="JH11" s="19">
        <f t="shared" si="252"/>
        <v>0</v>
      </c>
      <c r="JI11" s="19"/>
      <c r="JJ11" s="19">
        <f t="shared" si="253"/>
        <v>0</v>
      </c>
      <c r="JK11">
        <f t="shared" si="114"/>
        <v>0</v>
      </c>
      <c r="JM11">
        <f t="shared" si="115"/>
        <v>0</v>
      </c>
      <c r="JN11" s="19">
        <f t="shared" si="116"/>
        <v>0</v>
      </c>
      <c r="JO11" s="19">
        <f t="shared" si="254"/>
        <v>0</v>
      </c>
      <c r="JP11" s="19"/>
      <c r="JQ11">
        <f t="shared" si="117"/>
        <v>0</v>
      </c>
      <c r="JS11">
        <f t="shared" si="118"/>
        <v>0</v>
      </c>
      <c r="JT11" s="19">
        <f t="shared" si="119"/>
        <v>0</v>
      </c>
      <c r="JU11" s="19">
        <f t="shared" si="255"/>
        <v>0</v>
      </c>
      <c r="JV11" s="19"/>
      <c r="JW11">
        <f t="shared" si="120"/>
        <v>0</v>
      </c>
      <c r="JY11">
        <f t="shared" si="121"/>
        <v>0</v>
      </c>
      <c r="JZ11" s="19">
        <f t="shared" si="122"/>
        <v>0</v>
      </c>
      <c r="KA11" s="19">
        <f t="shared" si="256"/>
        <v>0</v>
      </c>
      <c r="KB11" s="19"/>
      <c r="KC11">
        <f t="shared" si="123"/>
        <v>0</v>
      </c>
      <c r="KE11">
        <f t="shared" si="124"/>
        <v>0</v>
      </c>
      <c r="KF11" s="19">
        <f t="shared" si="125"/>
        <v>0</v>
      </c>
      <c r="KG11" s="19">
        <f t="shared" si="257"/>
        <v>0</v>
      </c>
      <c r="KH11" s="19"/>
      <c r="KI11">
        <f t="shared" si="126"/>
        <v>0</v>
      </c>
      <c r="KK11">
        <f t="shared" si="127"/>
        <v>0</v>
      </c>
      <c r="KL11" s="19">
        <f t="shared" si="128"/>
        <v>0</v>
      </c>
      <c r="KM11" s="19">
        <f t="shared" si="258"/>
        <v>0</v>
      </c>
      <c r="KN11" s="19"/>
      <c r="KO11">
        <f t="shared" si="129"/>
        <v>0</v>
      </c>
      <c r="KQ11">
        <f t="shared" si="130"/>
        <v>0</v>
      </c>
      <c r="KR11" s="19">
        <f t="shared" si="131"/>
        <v>0</v>
      </c>
      <c r="KS11" s="19">
        <f t="shared" si="259"/>
        <v>0</v>
      </c>
      <c r="KT11" s="19"/>
      <c r="KU11">
        <f t="shared" si="132"/>
        <v>0</v>
      </c>
      <c r="KW11">
        <f t="shared" si="133"/>
        <v>0</v>
      </c>
      <c r="KX11" s="19">
        <f t="shared" si="134"/>
        <v>0</v>
      </c>
      <c r="KY11" s="19">
        <f t="shared" si="135"/>
        <v>0</v>
      </c>
      <c r="KZ11" s="19"/>
      <c r="LA11" s="19">
        <f t="shared" si="260"/>
        <v>0</v>
      </c>
      <c r="LB11">
        <f t="shared" si="136"/>
        <v>0</v>
      </c>
      <c r="LD11">
        <f t="shared" si="137"/>
        <v>0</v>
      </c>
      <c r="LE11" s="19">
        <f t="shared" si="138"/>
        <v>0</v>
      </c>
      <c r="LF11" s="19">
        <f t="shared" si="261"/>
        <v>0</v>
      </c>
      <c r="LG11" s="19"/>
      <c r="LH11">
        <f t="shared" si="139"/>
        <v>0</v>
      </c>
      <c r="LJ11">
        <f t="shared" si="140"/>
        <v>0</v>
      </c>
      <c r="LK11" s="19">
        <f t="shared" si="141"/>
        <v>0</v>
      </c>
      <c r="LL11" s="19">
        <f t="shared" si="262"/>
        <v>0</v>
      </c>
      <c r="LM11" s="19"/>
      <c r="LN11">
        <f t="shared" si="142"/>
        <v>0</v>
      </c>
      <c r="LP11">
        <f t="shared" si="143"/>
        <v>0</v>
      </c>
      <c r="LQ11" s="19">
        <f t="shared" si="144"/>
        <v>0</v>
      </c>
      <c r="LR11" s="19">
        <f t="shared" si="263"/>
        <v>0</v>
      </c>
      <c r="LS11" s="19"/>
      <c r="LT11">
        <f t="shared" si="145"/>
        <v>0</v>
      </c>
      <c r="LV11">
        <f t="shared" si="146"/>
        <v>0</v>
      </c>
      <c r="LW11" s="19">
        <f t="shared" si="147"/>
        <v>0</v>
      </c>
      <c r="LX11" s="19">
        <f t="shared" si="264"/>
        <v>0</v>
      </c>
      <c r="LY11" s="19"/>
      <c r="LZ11">
        <f t="shared" si="148"/>
        <v>0</v>
      </c>
      <c r="MB11">
        <f t="shared" si="149"/>
        <v>0</v>
      </c>
      <c r="MC11" s="19">
        <f t="shared" si="150"/>
        <v>0</v>
      </c>
      <c r="MD11" s="19">
        <f t="shared" si="265"/>
        <v>0</v>
      </c>
      <c r="ME11" s="19"/>
      <c r="MF11">
        <f t="shared" si="151"/>
        <v>0</v>
      </c>
      <c r="MH11">
        <f t="shared" si="152"/>
        <v>0</v>
      </c>
      <c r="MI11" s="19">
        <v>0</v>
      </c>
      <c r="MJ11" s="19">
        <f t="shared" si="153"/>
        <v>0</v>
      </c>
      <c r="MK11" s="19"/>
      <c r="ML11" s="19">
        <f t="shared" si="266"/>
        <v>0</v>
      </c>
      <c r="MM11">
        <f t="shared" si="154"/>
        <v>0</v>
      </c>
      <c r="MO11">
        <f t="shared" si="155"/>
        <v>0</v>
      </c>
      <c r="MP11" s="19">
        <f t="shared" si="156"/>
        <v>0</v>
      </c>
      <c r="MQ11" s="19">
        <f t="shared" si="267"/>
        <v>0</v>
      </c>
      <c r="MR11" s="19"/>
      <c r="MS11">
        <f t="shared" si="157"/>
        <v>0</v>
      </c>
      <c r="MU11">
        <f t="shared" si="158"/>
        <v>0</v>
      </c>
      <c r="MV11" s="19">
        <f t="shared" si="159"/>
        <v>0</v>
      </c>
      <c r="MW11" s="19">
        <f t="shared" si="268"/>
        <v>0</v>
      </c>
      <c r="MX11" s="19"/>
      <c r="MY11">
        <f t="shared" si="160"/>
        <v>0</v>
      </c>
      <c r="NA11">
        <f t="shared" si="161"/>
        <v>0</v>
      </c>
      <c r="NB11" s="19">
        <f t="shared" si="162"/>
        <v>0</v>
      </c>
      <c r="NC11" s="19">
        <f t="shared" si="269"/>
        <v>0</v>
      </c>
      <c r="ND11" s="19"/>
      <c r="NE11">
        <f t="shared" si="163"/>
        <v>0</v>
      </c>
      <c r="NG11">
        <f t="shared" si="164"/>
        <v>0</v>
      </c>
      <c r="NH11" s="19">
        <f t="shared" si="165"/>
        <v>0</v>
      </c>
      <c r="NI11" s="19">
        <f t="shared" si="270"/>
        <v>0</v>
      </c>
      <c r="NJ11" s="19"/>
      <c r="NK11">
        <f t="shared" si="166"/>
        <v>0</v>
      </c>
      <c r="NL11" s="19" t="str">
        <f t="shared" si="271"/>
        <v>-</v>
      </c>
      <c r="NM11">
        <f t="shared" si="167"/>
        <v>0</v>
      </c>
      <c r="NN11" s="19">
        <f t="shared" si="168"/>
        <v>0</v>
      </c>
      <c r="NO11" s="19">
        <f t="shared" si="272"/>
        <v>0</v>
      </c>
      <c r="NP11" s="19"/>
      <c r="NQ11">
        <v>0</v>
      </c>
      <c r="NS11">
        <v>0</v>
      </c>
      <c r="NT11" s="19">
        <v>0</v>
      </c>
      <c r="NU11" s="19">
        <v>0</v>
      </c>
      <c r="NW11">
        <v>0</v>
      </c>
      <c r="NY11">
        <v>0</v>
      </c>
      <c r="NZ11" s="19">
        <v>0</v>
      </c>
      <c r="OA11" s="19">
        <v>0</v>
      </c>
      <c r="OC11">
        <v>0</v>
      </c>
      <c r="OE11">
        <v>0</v>
      </c>
      <c r="OF11" s="19">
        <v>0</v>
      </c>
      <c r="OG11" s="19">
        <v>0</v>
      </c>
      <c r="OI11" s="19">
        <f t="shared" si="273"/>
        <v>0</v>
      </c>
      <c r="OJ11">
        <f t="shared" si="169"/>
        <v>0</v>
      </c>
      <c r="OL11">
        <f t="shared" si="170"/>
        <v>0</v>
      </c>
      <c r="OM11" s="19">
        <f t="shared" si="171"/>
        <v>0</v>
      </c>
      <c r="ON11" s="19">
        <f t="shared" si="274"/>
        <v>0</v>
      </c>
      <c r="OO11" s="19"/>
      <c r="OP11">
        <f t="shared" si="172"/>
        <v>0</v>
      </c>
      <c r="OR11">
        <f t="shared" si="173"/>
        <v>0</v>
      </c>
      <c r="OS11" s="19">
        <f t="shared" si="174"/>
        <v>0</v>
      </c>
      <c r="OT11" s="19">
        <f t="shared" si="275"/>
        <v>0</v>
      </c>
      <c r="OU11" s="19"/>
      <c r="OV11">
        <f t="shared" si="175"/>
        <v>0</v>
      </c>
      <c r="OX11">
        <f t="shared" si="176"/>
        <v>0</v>
      </c>
      <c r="OY11" s="19">
        <f t="shared" si="177"/>
        <v>0</v>
      </c>
      <c r="OZ11" s="19">
        <f t="shared" si="276"/>
        <v>0</v>
      </c>
      <c r="PA11" s="19"/>
      <c r="PB11">
        <f t="shared" si="178"/>
        <v>0</v>
      </c>
      <c r="PD11">
        <f t="shared" si="179"/>
        <v>0</v>
      </c>
      <c r="PE11" s="19">
        <f t="shared" si="180"/>
        <v>0</v>
      </c>
      <c r="PF11" s="19">
        <f t="shared" si="277"/>
        <v>0</v>
      </c>
      <c r="PG11" s="19"/>
      <c r="PH11">
        <f t="shared" si="181"/>
        <v>0</v>
      </c>
      <c r="PJ11">
        <f t="shared" si="182"/>
        <v>0</v>
      </c>
      <c r="PK11" s="19">
        <f t="shared" si="183"/>
        <v>0</v>
      </c>
      <c r="PL11" s="19">
        <f t="shared" si="278"/>
        <v>0</v>
      </c>
      <c r="PM11" s="19"/>
      <c r="PN11">
        <f t="shared" si="184"/>
        <v>0</v>
      </c>
      <c r="PP11">
        <f t="shared" si="185"/>
        <v>0</v>
      </c>
      <c r="PQ11">
        <f t="shared" si="186"/>
        <v>0</v>
      </c>
      <c r="PR11" s="19">
        <f t="shared" si="279"/>
        <v>0</v>
      </c>
      <c r="PS11" s="19"/>
      <c r="PT11">
        <f t="shared" si="187"/>
        <v>0</v>
      </c>
      <c r="PV11">
        <f t="shared" si="188"/>
        <v>0</v>
      </c>
      <c r="PW11" s="19">
        <v>0</v>
      </c>
      <c r="PX11" s="19">
        <f t="shared" si="189"/>
        <v>0</v>
      </c>
      <c r="PY11" s="19"/>
      <c r="PZ11">
        <f t="shared" si="190"/>
        <v>0</v>
      </c>
      <c r="QB11">
        <f t="shared" si="191"/>
        <v>0</v>
      </c>
      <c r="QC11" s="19">
        <f t="shared" si="192"/>
        <v>0</v>
      </c>
      <c r="QD11" s="19">
        <f t="shared" si="280"/>
        <v>0</v>
      </c>
    </row>
    <row r="12" spans="1:446" ht="15" thickBot="1" x14ac:dyDescent="0.4">
      <c r="A12" s="27" t="s">
        <v>74</v>
      </c>
      <c r="B12" t="s">
        <v>101</v>
      </c>
      <c r="C12" t="s">
        <v>105</v>
      </c>
      <c r="D12" t="s">
        <v>102</v>
      </c>
      <c r="E12" t="s">
        <v>104</v>
      </c>
      <c r="F12" t="s">
        <v>103</v>
      </c>
      <c r="G12" s="3" t="s">
        <v>67</v>
      </c>
      <c r="H12" s="3" t="s">
        <v>30</v>
      </c>
      <c r="I12" s="26" t="s">
        <v>69</v>
      </c>
      <c r="J12" s="25" t="s">
        <v>70</v>
      </c>
      <c r="K12" s="3" t="s">
        <v>8</v>
      </c>
      <c r="L12" s="3" t="s">
        <v>91</v>
      </c>
      <c r="M12" s="49" t="s">
        <v>110</v>
      </c>
      <c r="N12" t="s">
        <v>111</v>
      </c>
      <c r="O12" t="s">
        <v>109</v>
      </c>
      <c r="P12" t="s">
        <v>112</v>
      </c>
      <c r="Q12" t="s">
        <v>108</v>
      </c>
      <c r="R12" s="31" t="s">
        <v>73</v>
      </c>
      <c r="U12" t="s">
        <v>108</v>
      </c>
      <c r="Y12">
        <v>1</v>
      </c>
      <c r="Z12">
        <v>1</v>
      </c>
      <c r="AC12">
        <v>1</v>
      </c>
      <c r="AD12" s="14" t="s">
        <v>5</v>
      </c>
      <c r="AE12" s="19">
        <f>IFERROR((COUNTIFS($H:$H,$AD12,$A:$A,AE$2,$I:$I,"Win")+COUNTIFS($L:$L,$AD12,$R:$R,AE$2,$J:$J,"Win"))/(COUNTIFS($H:$H,$AD12,$A:$A,AE$2)+COUNTIFS($L:$L,$AD12,$R:$R,AE$2)),0)</f>
        <v>0</v>
      </c>
      <c r="AF12">
        <f t="shared" si="194"/>
        <v>0</v>
      </c>
      <c r="AG12" s="19">
        <f t="shared" si="195"/>
        <v>0</v>
      </c>
      <c r="AH12">
        <f t="shared" si="196"/>
        <v>0</v>
      </c>
      <c r="AI12" s="19">
        <f t="shared" si="0"/>
        <v>0</v>
      </c>
      <c r="AJ12" s="19">
        <f t="shared" si="197"/>
        <v>5.8823529411764705E-2</v>
      </c>
      <c r="AK12" s="19"/>
      <c r="AL12">
        <f t="shared" si="198"/>
        <v>0</v>
      </c>
      <c r="AM12">
        <f t="shared" si="199"/>
        <v>0</v>
      </c>
      <c r="AN12">
        <f t="shared" si="200"/>
        <v>0</v>
      </c>
      <c r="AO12" s="19">
        <f t="shared" si="1"/>
        <v>0</v>
      </c>
      <c r="AP12" s="19">
        <f t="shared" si="2"/>
        <v>5.8823529411764705E-2</v>
      </c>
      <c r="AQ12" s="19"/>
      <c r="AR12">
        <f t="shared" si="201"/>
        <v>0</v>
      </c>
      <c r="AS12">
        <f t="shared" si="202"/>
        <v>0</v>
      </c>
      <c r="AT12">
        <f t="shared" si="203"/>
        <v>0</v>
      </c>
      <c r="AU12" s="19">
        <f t="shared" si="3"/>
        <v>0</v>
      </c>
      <c r="AV12" s="19">
        <f t="shared" si="4"/>
        <v>5.8823529411764705E-2</v>
      </c>
      <c r="AW12" s="19"/>
      <c r="AX12">
        <f t="shared" si="204"/>
        <v>0</v>
      </c>
      <c r="AY12" t="str">
        <f t="shared" si="205"/>
        <v>-</v>
      </c>
      <c r="AZ12">
        <f t="shared" si="206"/>
        <v>0</v>
      </c>
      <c r="BA12" s="19">
        <f t="shared" si="207"/>
        <v>0</v>
      </c>
      <c r="BB12" s="19">
        <f t="shared" si="5"/>
        <v>0</v>
      </c>
      <c r="BC12" s="19"/>
      <c r="BD12">
        <f t="shared" si="208"/>
        <v>0</v>
      </c>
      <c r="BE12" s="19">
        <f t="shared" si="209"/>
        <v>0</v>
      </c>
      <c r="BF12">
        <f t="shared" si="6"/>
        <v>0</v>
      </c>
      <c r="BG12" s="19">
        <f t="shared" si="210"/>
        <v>0</v>
      </c>
      <c r="BH12" s="19">
        <f t="shared" si="7"/>
        <v>5.8823529411764705E-2</v>
      </c>
      <c r="BI12" s="19"/>
      <c r="BJ12">
        <f t="shared" si="8"/>
        <v>0</v>
      </c>
      <c r="BK12">
        <f t="shared" si="211"/>
        <v>0</v>
      </c>
      <c r="BL12">
        <f t="shared" si="9"/>
        <v>0</v>
      </c>
      <c r="BM12" s="19">
        <f t="shared" si="212"/>
        <v>0</v>
      </c>
      <c r="BN12" s="19">
        <f t="shared" si="10"/>
        <v>5.8823529411764705E-2</v>
      </c>
      <c r="BO12" s="19"/>
      <c r="BP12">
        <f t="shared" si="11"/>
        <v>0</v>
      </c>
      <c r="BR12">
        <f t="shared" si="12"/>
        <v>0</v>
      </c>
      <c r="BS12" s="19">
        <v>0</v>
      </c>
      <c r="BT12" s="19">
        <f t="shared" si="13"/>
        <v>0</v>
      </c>
      <c r="BU12" s="19"/>
      <c r="BV12" s="19">
        <f>IFERROR((COUNTIFS($H:$H,$AD12,$A:$A,BV$2,$I:$I,"Win")+COUNTIFS($L:$L,$AD12,$R:$R,BV$2,$J:$J,"Win"))/(COUNTIFS($H:$H,$AD12,$A:$A,BV$2)+COUNTIFS($L:$L,$AD12,$R:$R,BV$2)),0)</f>
        <v>0</v>
      </c>
      <c r="BW12">
        <f t="shared" si="14"/>
        <v>0</v>
      </c>
      <c r="BX12" t="str">
        <f t="shared" si="214"/>
        <v>-</v>
      </c>
      <c r="BY12">
        <f t="shared" si="15"/>
        <v>0</v>
      </c>
      <c r="BZ12" s="19">
        <f t="shared" si="16"/>
        <v>0</v>
      </c>
      <c r="CA12" s="19">
        <f t="shared" si="17"/>
        <v>0</v>
      </c>
      <c r="CB12" s="19"/>
      <c r="CC12">
        <f t="shared" si="18"/>
        <v>0</v>
      </c>
      <c r="CD12" t="str">
        <f t="shared" si="215"/>
        <v>-</v>
      </c>
      <c r="CE12">
        <f t="shared" si="19"/>
        <v>1</v>
      </c>
      <c r="CF12" s="19">
        <f t="shared" si="20"/>
        <v>7.1428571428571425E-2</v>
      </c>
      <c r="CG12" s="19">
        <f t="shared" si="21"/>
        <v>5.5555555555555552E-2</v>
      </c>
      <c r="CH12" s="19"/>
      <c r="CI12">
        <f t="shared" si="22"/>
        <v>0</v>
      </c>
      <c r="CJ12" s="19" t="str">
        <f t="shared" si="216"/>
        <v>-</v>
      </c>
      <c r="CK12">
        <f t="shared" si="23"/>
        <v>1</v>
      </c>
      <c r="CL12" s="19">
        <f t="shared" si="24"/>
        <v>7.1428571428571425E-2</v>
      </c>
      <c r="CM12" s="19">
        <f t="shared" si="25"/>
        <v>5.5555555555555552E-2</v>
      </c>
      <c r="CN12" s="19"/>
      <c r="CO12">
        <f t="shared" si="26"/>
        <v>0</v>
      </c>
      <c r="CP12" t="str">
        <f t="shared" si="217"/>
        <v>-</v>
      </c>
      <c r="CQ12">
        <f t="shared" si="27"/>
        <v>1</v>
      </c>
      <c r="CR12" s="19">
        <f t="shared" si="28"/>
        <v>7.1428571428571425E-2</v>
      </c>
      <c r="CS12" s="19">
        <f t="shared" si="29"/>
        <v>5.5555555555555552E-2</v>
      </c>
      <c r="CT12" s="19"/>
      <c r="CU12">
        <f t="shared" si="30"/>
        <v>0</v>
      </c>
      <c r="CV12" s="19" t="str">
        <f t="shared" si="218"/>
        <v>-</v>
      </c>
      <c r="CW12">
        <f t="shared" si="31"/>
        <v>1</v>
      </c>
      <c r="CX12" s="19">
        <f t="shared" si="32"/>
        <v>0.14285714285714285</v>
      </c>
      <c r="CY12" s="19">
        <f t="shared" si="33"/>
        <v>5.5555555555555552E-2</v>
      </c>
      <c r="CZ12" s="19"/>
      <c r="DA12">
        <f t="shared" si="34"/>
        <v>0</v>
      </c>
      <c r="DB12" t="str">
        <f t="shared" si="219"/>
        <v>-</v>
      </c>
      <c r="DC12">
        <f t="shared" si="35"/>
        <v>1</v>
      </c>
      <c r="DD12" s="19">
        <f t="shared" si="36"/>
        <v>6.25E-2</v>
      </c>
      <c r="DE12" s="19">
        <f t="shared" si="37"/>
        <v>5.5555555555555552E-2</v>
      </c>
      <c r="DF12" s="19"/>
      <c r="DG12">
        <f t="shared" si="38"/>
        <v>0</v>
      </c>
      <c r="DH12" s="19" t="str">
        <f t="shared" si="220"/>
        <v>-</v>
      </c>
      <c r="DI12">
        <f t="shared" si="39"/>
        <v>0</v>
      </c>
      <c r="DJ12" s="19">
        <f t="shared" si="40"/>
        <v>0</v>
      </c>
      <c r="DK12" s="19">
        <f t="shared" si="41"/>
        <v>0</v>
      </c>
      <c r="DL12" s="19"/>
      <c r="DM12">
        <f t="shared" si="42"/>
        <v>0</v>
      </c>
      <c r="DN12" t="str">
        <f t="shared" si="221"/>
        <v>-</v>
      </c>
      <c r="DO12">
        <f t="shared" si="43"/>
        <v>0</v>
      </c>
      <c r="DP12" s="19">
        <v>0</v>
      </c>
      <c r="DQ12" s="19">
        <f t="shared" si="44"/>
        <v>0</v>
      </c>
      <c r="DR12" s="19"/>
      <c r="DS12" s="19">
        <v>0</v>
      </c>
      <c r="DT12">
        <f t="shared" si="45"/>
        <v>0</v>
      </c>
      <c r="DU12">
        <f t="shared" si="222"/>
        <v>0</v>
      </c>
      <c r="DV12">
        <f t="shared" si="46"/>
        <v>0</v>
      </c>
      <c r="DW12" s="19">
        <f t="shared" si="47"/>
        <v>0</v>
      </c>
      <c r="DX12" s="19">
        <f t="shared" si="223"/>
        <v>0.1111111111111111</v>
      </c>
      <c r="DY12" s="19"/>
      <c r="DZ12">
        <f t="shared" si="48"/>
        <v>0</v>
      </c>
      <c r="EA12" t="str">
        <f t="shared" si="224"/>
        <v>-</v>
      </c>
      <c r="EB12">
        <f t="shared" si="49"/>
        <v>0</v>
      </c>
      <c r="EC12" s="19">
        <f t="shared" si="50"/>
        <v>0</v>
      </c>
      <c r="ED12" s="19">
        <f t="shared" si="225"/>
        <v>0.1111111111111111</v>
      </c>
      <c r="EE12" s="19"/>
      <c r="EF12">
        <f t="shared" si="51"/>
        <v>0</v>
      </c>
      <c r="EG12" s="19">
        <f t="shared" si="226"/>
        <v>0</v>
      </c>
      <c r="EH12">
        <f t="shared" si="52"/>
        <v>0</v>
      </c>
      <c r="EI12" s="19">
        <f t="shared" si="53"/>
        <v>0</v>
      </c>
      <c r="EJ12" s="19">
        <f t="shared" si="227"/>
        <v>0.1111111111111111</v>
      </c>
      <c r="EK12" s="19"/>
      <c r="EL12">
        <f t="shared" si="54"/>
        <v>0</v>
      </c>
      <c r="EM12" t="str">
        <f t="shared" si="228"/>
        <v>-</v>
      </c>
      <c r="EN12">
        <f t="shared" si="55"/>
        <v>0</v>
      </c>
      <c r="EO12" s="19">
        <f t="shared" si="56"/>
        <v>0</v>
      </c>
      <c r="EP12" s="19">
        <f t="shared" si="229"/>
        <v>0</v>
      </c>
      <c r="EQ12" s="19"/>
      <c r="ER12">
        <f t="shared" si="57"/>
        <v>0</v>
      </c>
      <c r="ES12">
        <f t="shared" si="230"/>
        <v>0</v>
      </c>
      <c r="ET12">
        <f t="shared" si="58"/>
        <v>0</v>
      </c>
      <c r="EU12" s="19">
        <f t="shared" si="59"/>
        <v>0</v>
      </c>
      <c r="EV12" s="19">
        <f t="shared" si="231"/>
        <v>0.1111111111111111</v>
      </c>
      <c r="EW12" s="19"/>
      <c r="EX12">
        <f t="shared" si="60"/>
        <v>0</v>
      </c>
      <c r="EY12" s="19">
        <f t="shared" si="232"/>
        <v>0</v>
      </c>
      <c r="EZ12">
        <f t="shared" si="61"/>
        <v>0</v>
      </c>
      <c r="FA12" s="19">
        <f t="shared" si="62"/>
        <v>0</v>
      </c>
      <c r="FB12" s="19">
        <f t="shared" si="233"/>
        <v>0</v>
      </c>
      <c r="FC12" s="19"/>
      <c r="FD12">
        <f t="shared" si="63"/>
        <v>0</v>
      </c>
      <c r="FF12">
        <f t="shared" si="64"/>
        <v>0</v>
      </c>
      <c r="FG12" s="19">
        <v>0</v>
      </c>
      <c r="FH12" s="19">
        <f t="shared" si="65"/>
        <v>0</v>
      </c>
      <c r="FI12" s="19"/>
      <c r="FJ12">
        <f t="shared" si="66"/>
        <v>0</v>
      </c>
      <c r="FL12">
        <f t="shared" si="67"/>
        <v>0</v>
      </c>
      <c r="FM12" s="19">
        <v>0</v>
      </c>
      <c r="FN12" s="19">
        <f t="shared" si="68"/>
        <v>0</v>
      </c>
      <c r="FP12" s="19">
        <f t="shared" si="69"/>
        <v>0.5</v>
      </c>
      <c r="FQ12">
        <f t="shared" si="70"/>
        <v>0</v>
      </c>
      <c r="FS12">
        <f t="shared" si="71"/>
        <v>0</v>
      </c>
      <c r="FT12" s="19">
        <f t="shared" si="72"/>
        <v>0</v>
      </c>
      <c r="FU12" s="19">
        <f t="shared" si="73"/>
        <v>0</v>
      </c>
      <c r="FV12" s="19"/>
      <c r="FW12">
        <f t="shared" si="74"/>
        <v>1</v>
      </c>
      <c r="FY12">
        <f t="shared" si="75"/>
        <v>0</v>
      </c>
      <c r="FZ12" s="19">
        <f t="shared" si="76"/>
        <v>0</v>
      </c>
      <c r="GA12" s="19">
        <f t="shared" si="77"/>
        <v>0.1</v>
      </c>
      <c r="GB12" s="19"/>
      <c r="GC12">
        <f t="shared" si="78"/>
        <v>0</v>
      </c>
      <c r="GE12">
        <f t="shared" si="79"/>
        <v>0</v>
      </c>
      <c r="GF12" s="19">
        <f t="shared" si="80"/>
        <v>0</v>
      </c>
      <c r="GG12" s="19">
        <f t="shared" si="81"/>
        <v>0</v>
      </c>
      <c r="GH12" s="19"/>
      <c r="GI12">
        <f t="shared" si="82"/>
        <v>1</v>
      </c>
      <c r="GK12">
        <f t="shared" si="83"/>
        <v>0</v>
      </c>
      <c r="GL12" s="19">
        <f t="shared" si="84"/>
        <v>0</v>
      </c>
      <c r="GM12" s="19">
        <f t="shared" si="85"/>
        <v>0.1</v>
      </c>
      <c r="GN12" s="19"/>
      <c r="GO12">
        <f t="shared" si="86"/>
        <v>1</v>
      </c>
      <c r="GQ12">
        <f t="shared" si="87"/>
        <v>0</v>
      </c>
      <c r="GR12" s="19">
        <f t="shared" si="88"/>
        <v>0</v>
      </c>
      <c r="GS12" s="19">
        <f t="shared" si="89"/>
        <v>0.1</v>
      </c>
      <c r="GT12" s="19"/>
      <c r="GU12">
        <f t="shared" si="90"/>
        <v>0</v>
      </c>
      <c r="GW12">
        <f t="shared" si="91"/>
        <v>0</v>
      </c>
      <c r="GX12" s="19">
        <v>0</v>
      </c>
      <c r="GY12" s="19">
        <f t="shared" si="92"/>
        <v>0</v>
      </c>
      <c r="GZ12" s="19"/>
      <c r="HA12">
        <f t="shared" si="93"/>
        <v>1</v>
      </c>
      <c r="HC12">
        <f t="shared" si="94"/>
        <v>0</v>
      </c>
      <c r="HD12" s="19">
        <f t="shared" si="95"/>
        <v>0</v>
      </c>
      <c r="HE12" s="19">
        <f t="shared" si="96"/>
        <v>0.1</v>
      </c>
      <c r="HF12" s="19"/>
      <c r="HG12">
        <f t="shared" si="97"/>
        <v>0</v>
      </c>
      <c r="HI12">
        <f t="shared" si="98"/>
        <v>0</v>
      </c>
      <c r="HJ12" s="19">
        <f t="shared" si="99"/>
        <v>0</v>
      </c>
      <c r="HK12" s="19">
        <f t="shared" si="100"/>
        <v>0</v>
      </c>
      <c r="HL12" s="19"/>
      <c r="HM12">
        <f t="shared" si="101"/>
        <v>1</v>
      </c>
      <c r="HO12">
        <f t="shared" si="102"/>
        <v>0</v>
      </c>
      <c r="HP12" s="19">
        <f t="shared" si="103"/>
        <v>0</v>
      </c>
      <c r="HQ12" s="19">
        <f t="shared" si="104"/>
        <v>0.1</v>
      </c>
      <c r="HR12" s="19"/>
      <c r="HS12">
        <f t="shared" si="105"/>
        <v>0</v>
      </c>
      <c r="HU12">
        <f t="shared" si="106"/>
        <v>0</v>
      </c>
      <c r="HV12" s="19">
        <v>0</v>
      </c>
      <c r="HW12" s="19">
        <f t="shared" si="107"/>
        <v>0</v>
      </c>
      <c r="HX12" s="19"/>
      <c r="HY12" s="19">
        <f>IFERROR((COUNTIFS($H:$H,$AD12,$A:$A,HY$2,$I:$I,"Win")+COUNTIFS($L:$L,$AD12,$R:$R,HY$2,$J:$J,"Win"))/(COUNTIFS($H:$H,$AD12,$A:$A,HY$2)+COUNTIFS($L:$L,$AD12,$R:$R,HY$2)),0)</f>
        <v>0.5</v>
      </c>
      <c r="HZ12">
        <f t="shared" si="235"/>
        <v>1</v>
      </c>
      <c r="IB12">
        <f t="shared" si="236"/>
        <v>0</v>
      </c>
      <c r="IC12" s="19">
        <f t="shared" si="237"/>
        <v>0</v>
      </c>
      <c r="ID12" s="19">
        <f t="shared" si="238"/>
        <v>0.10526315789473684</v>
      </c>
      <c r="IE12" s="19"/>
      <c r="IF12">
        <f t="shared" si="108"/>
        <v>1</v>
      </c>
      <c r="IH12">
        <f t="shared" si="109"/>
        <v>0</v>
      </c>
      <c r="II12" s="19">
        <f t="shared" si="110"/>
        <v>0</v>
      </c>
      <c r="IJ12" s="19">
        <f t="shared" si="239"/>
        <v>0.10526315789473684</v>
      </c>
      <c r="IK12" s="19"/>
      <c r="IL12">
        <f t="shared" si="240"/>
        <v>1</v>
      </c>
      <c r="IN12">
        <f t="shared" si="241"/>
        <v>0</v>
      </c>
      <c r="IO12" s="19">
        <f t="shared" si="242"/>
        <v>0</v>
      </c>
      <c r="IP12" s="19">
        <f t="shared" si="243"/>
        <v>0.10526315789473684</v>
      </c>
      <c r="IQ12" s="19"/>
      <c r="IR12">
        <f t="shared" si="244"/>
        <v>1</v>
      </c>
      <c r="IT12">
        <f t="shared" si="245"/>
        <v>0</v>
      </c>
      <c r="IU12" s="19">
        <f t="shared" si="246"/>
        <v>0</v>
      </c>
      <c r="IV12" s="19">
        <f t="shared" si="247"/>
        <v>0.10526315789473684</v>
      </c>
      <c r="IW12" s="19"/>
      <c r="IX12">
        <f t="shared" si="248"/>
        <v>1</v>
      </c>
      <c r="IZ12">
        <f t="shared" si="249"/>
        <v>0</v>
      </c>
      <c r="JA12" s="19">
        <f t="shared" si="250"/>
        <v>0</v>
      </c>
      <c r="JB12" s="19">
        <f t="shared" si="251"/>
        <v>0</v>
      </c>
      <c r="JC12" s="19"/>
      <c r="JD12">
        <f t="shared" si="111"/>
        <v>0</v>
      </c>
      <c r="JF12">
        <f t="shared" si="112"/>
        <v>0</v>
      </c>
      <c r="JG12" s="19">
        <f t="shared" si="113"/>
        <v>0</v>
      </c>
      <c r="JH12" s="19">
        <f t="shared" si="252"/>
        <v>5.2631578947368418E-2</v>
      </c>
      <c r="JI12" s="19"/>
      <c r="JJ12" s="19">
        <f>IFERROR((COUNTIFS($H:$H,$AD12,$A:$A,JJ$2,$I:$I,"Win")+COUNTIFS($L:$L,$AD12,$R:$R,JJ$2,$J:$J,"Win"))/(COUNTIFS($H:$H,$AD12,$A:$A,JJ$2)+COUNTIFS($L:$L,$AD12,$R:$R,JJ$2)),0)</f>
        <v>0</v>
      </c>
      <c r="JK12">
        <f t="shared" si="114"/>
        <v>0</v>
      </c>
      <c r="JM12">
        <f t="shared" si="115"/>
        <v>0</v>
      </c>
      <c r="JN12" s="19">
        <f t="shared" si="116"/>
        <v>0</v>
      </c>
      <c r="JO12" s="19">
        <f t="shared" si="254"/>
        <v>5.5555555555555552E-2</v>
      </c>
      <c r="JP12" s="19"/>
      <c r="JQ12">
        <f t="shared" si="117"/>
        <v>0</v>
      </c>
      <c r="JS12">
        <f t="shared" si="118"/>
        <v>0</v>
      </c>
      <c r="JT12" s="19">
        <f t="shared" si="119"/>
        <v>0</v>
      </c>
      <c r="JU12" s="19">
        <f t="shared" si="255"/>
        <v>5.5555555555555552E-2</v>
      </c>
      <c r="JV12" s="19"/>
      <c r="JW12">
        <f t="shared" si="120"/>
        <v>0</v>
      </c>
      <c r="JY12">
        <f t="shared" si="121"/>
        <v>0</v>
      </c>
      <c r="JZ12" s="19">
        <f t="shared" si="122"/>
        <v>0</v>
      </c>
      <c r="KA12" s="19">
        <f t="shared" si="256"/>
        <v>0</v>
      </c>
      <c r="KB12" s="19"/>
      <c r="KC12">
        <f t="shared" si="123"/>
        <v>0</v>
      </c>
      <c r="KE12">
        <f t="shared" si="124"/>
        <v>0</v>
      </c>
      <c r="KF12" s="19">
        <f t="shared" si="125"/>
        <v>0</v>
      </c>
      <c r="KG12" s="19">
        <f t="shared" si="257"/>
        <v>5.5555555555555552E-2</v>
      </c>
      <c r="KH12" s="19"/>
      <c r="KI12">
        <f t="shared" si="126"/>
        <v>0</v>
      </c>
      <c r="KK12">
        <f t="shared" si="127"/>
        <v>0</v>
      </c>
      <c r="KL12" s="19">
        <f t="shared" si="128"/>
        <v>0</v>
      </c>
      <c r="KM12" s="19">
        <f t="shared" si="258"/>
        <v>5.5555555555555552E-2</v>
      </c>
      <c r="KN12" s="19"/>
      <c r="KO12">
        <f t="shared" si="129"/>
        <v>0</v>
      </c>
      <c r="KQ12">
        <f t="shared" si="130"/>
        <v>0</v>
      </c>
      <c r="KR12" s="19">
        <f t="shared" si="131"/>
        <v>0</v>
      </c>
      <c r="KS12" s="19">
        <f t="shared" si="259"/>
        <v>5.5555555555555552E-2</v>
      </c>
      <c r="KT12" s="19"/>
      <c r="KU12">
        <f t="shared" si="132"/>
        <v>0</v>
      </c>
      <c r="KW12">
        <f t="shared" si="133"/>
        <v>0</v>
      </c>
      <c r="KX12" s="19">
        <f t="shared" si="134"/>
        <v>0</v>
      </c>
      <c r="KY12" s="19">
        <f t="shared" si="135"/>
        <v>0</v>
      </c>
      <c r="KZ12" s="19"/>
      <c r="LA12" s="19">
        <f>IFERROR((COUNTIFS($H:$H,$AD12,$A:$A,LA$2,$I:$I,"Win")+COUNTIFS($L:$L,$AD12,$R:$R,LA$2,$J:$J,"Win"))/(COUNTIFS($H:$H,$AD12,$A:$A,LA$2)+COUNTIFS($L:$L,$AD12,$R:$R,LA$2)),0)</f>
        <v>0</v>
      </c>
      <c r="LB12">
        <f t="shared" si="136"/>
        <v>0</v>
      </c>
      <c r="LD12">
        <f t="shared" si="137"/>
        <v>0</v>
      </c>
      <c r="LE12" s="19">
        <f t="shared" si="138"/>
        <v>5.2631578947368418E-2</v>
      </c>
      <c r="LF12" s="19">
        <f t="shared" si="261"/>
        <v>5.2631578947368418E-2</v>
      </c>
      <c r="LG12" s="19"/>
      <c r="LH12">
        <f t="shared" si="139"/>
        <v>0</v>
      </c>
      <c r="LJ12">
        <f t="shared" si="140"/>
        <v>0</v>
      </c>
      <c r="LK12" s="19">
        <f t="shared" si="141"/>
        <v>5.2631578947368418E-2</v>
      </c>
      <c r="LL12" s="19">
        <f t="shared" si="262"/>
        <v>5.2631578947368418E-2</v>
      </c>
      <c r="LM12" s="19"/>
      <c r="LN12">
        <f t="shared" si="142"/>
        <v>0</v>
      </c>
      <c r="LP12">
        <f t="shared" si="143"/>
        <v>0</v>
      </c>
      <c r="LQ12" s="19">
        <f t="shared" si="144"/>
        <v>9.0909090909090912E-2</v>
      </c>
      <c r="LR12" s="19">
        <f t="shared" si="263"/>
        <v>5.2631578947368418E-2</v>
      </c>
      <c r="LS12" s="19"/>
      <c r="LT12">
        <f t="shared" si="145"/>
        <v>0</v>
      </c>
      <c r="LV12">
        <f t="shared" si="146"/>
        <v>0</v>
      </c>
      <c r="LW12" s="19">
        <f t="shared" si="147"/>
        <v>5.2631578947368418E-2</v>
      </c>
      <c r="LX12" s="19">
        <f t="shared" si="264"/>
        <v>5.2631578947368418E-2</v>
      </c>
      <c r="LY12" s="19"/>
      <c r="LZ12">
        <f t="shared" si="148"/>
        <v>0</v>
      </c>
      <c r="MB12">
        <f t="shared" si="149"/>
        <v>0</v>
      </c>
      <c r="MC12" s="19">
        <f t="shared" si="150"/>
        <v>5.2631578947368418E-2</v>
      </c>
      <c r="MD12" s="19">
        <f t="shared" si="265"/>
        <v>5.2631578947368418E-2</v>
      </c>
      <c r="ME12" s="19"/>
      <c r="MF12">
        <f t="shared" si="151"/>
        <v>0</v>
      </c>
      <c r="MH12">
        <f t="shared" si="152"/>
        <v>0</v>
      </c>
      <c r="MI12" s="19">
        <v>0</v>
      </c>
      <c r="MJ12" s="19">
        <f t="shared" si="153"/>
        <v>0</v>
      </c>
      <c r="MK12" s="19"/>
      <c r="ML12" s="19">
        <f>IFERROR((COUNTIFS($H:$H,$AD12,$A:$A,ML$2,$I:$I,"Win")+COUNTIFS($L:$L,$AD12,$R:$R,ML$2,$J:$J,"Win"))/(COUNTIFS($H:$H,$AD12,$A:$A,ML$2)+COUNTIFS($L:$L,$AD12,$R:$R,ML$2)),0)</f>
        <v>0</v>
      </c>
      <c r="MM12">
        <f t="shared" si="154"/>
        <v>0</v>
      </c>
      <c r="MO12">
        <f t="shared" si="155"/>
        <v>0</v>
      </c>
      <c r="MP12" s="19">
        <f t="shared" si="156"/>
        <v>0</v>
      </c>
      <c r="MQ12" s="19">
        <f t="shared" si="267"/>
        <v>5.2631578947368418E-2</v>
      </c>
      <c r="MR12" s="19"/>
      <c r="MS12">
        <f t="shared" si="157"/>
        <v>0</v>
      </c>
      <c r="MU12">
        <f t="shared" si="158"/>
        <v>0</v>
      </c>
      <c r="MV12" s="19">
        <f t="shared" si="159"/>
        <v>0</v>
      </c>
      <c r="MW12" s="19">
        <f t="shared" si="268"/>
        <v>5.2631578947368418E-2</v>
      </c>
      <c r="MX12" s="19"/>
      <c r="MY12">
        <f t="shared" si="160"/>
        <v>0</v>
      </c>
      <c r="NA12">
        <f t="shared" si="161"/>
        <v>0</v>
      </c>
      <c r="NB12" s="19">
        <f t="shared" si="162"/>
        <v>0</v>
      </c>
      <c r="NC12" s="19">
        <f t="shared" si="269"/>
        <v>5.2631578947368418E-2</v>
      </c>
      <c r="ND12" s="19"/>
      <c r="NE12">
        <f t="shared" si="163"/>
        <v>0</v>
      </c>
      <c r="NG12">
        <f t="shared" si="164"/>
        <v>0</v>
      </c>
      <c r="NH12" s="19">
        <f t="shared" si="165"/>
        <v>0</v>
      </c>
      <c r="NI12" s="19">
        <f t="shared" si="270"/>
        <v>5.2631578947368418E-2</v>
      </c>
      <c r="NJ12" s="19"/>
      <c r="NK12">
        <f t="shared" si="166"/>
        <v>0</v>
      </c>
      <c r="NL12" s="19">
        <f t="shared" si="271"/>
        <v>0</v>
      </c>
      <c r="NM12">
        <f t="shared" si="167"/>
        <v>0</v>
      </c>
      <c r="NN12" s="19">
        <f t="shared" si="168"/>
        <v>0</v>
      </c>
      <c r="NO12" s="19">
        <f t="shared" si="272"/>
        <v>5.2631578947368418E-2</v>
      </c>
      <c r="NP12" s="19"/>
      <c r="NQ12">
        <v>0</v>
      </c>
      <c r="NS12">
        <v>0</v>
      </c>
      <c r="NT12" s="19">
        <v>0</v>
      </c>
      <c r="NU12" s="19">
        <v>0</v>
      </c>
      <c r="NW12">
        <v>0</v>
      </c>
      <c r="NY12">
        <v>0</v>
      </c>
      <c r="NZ12" s="19">
        <v>0</v>
      </c>
      <c r="OA12" s="19">
        <v>0</v>
      </c>
      <c r="OC12">
        <v>0</v>
      </c>
      <c r="OE12">
        <v>0</v>
      </c>
      <c r="OF12" s="19">
        <v>0</v>
      </c>
      <c r="OG12" s="19">
        <v>0</v>
      </c>
      <c r="OI12" s="19">
        <f>IFERROR((COUNTIFS($H:$H,$AD12,$A:$A,OI$2,$I:$I,"Win")+COUNTIFS($L:$L,$AD12,$R:$R,OI$2,$J:$J,"Win"))/(COUNTIFS($H:$H,$AD12,$A:$A,OI$2)+COUNTIFS($L:$L,$AD12,$R:$R,OI$2)),0)</f>
        <v>0</v>
      </c>
      <c r="OJ12">
        <f t="shared" si="169"/>
        <v>0</v>
      </c>
      <c r="OL12">
        <f t="shared" si="170"/>
        <v>0</v>
      </c>
      <c r="OM12" s="19">
        <f t="shared" si="171"/>
        <v>0</v>
      </c>
      <c r="ON12" s="19">
        <f t="shared" si="274"/>
        <v>5.5555555555555552E-2</v>
      </c>
      <c r="OO12" s="19"/>
      <c r="OP12">
        <f t="shared" si="172"/>
        <v>0</v>
      </c>
      <c r="OR12">
        <f t="shared" si="173"/>
        <v>0</v>
      </c>
      <c r="OS12" s="19">
        <f t="shared" si="174"/>
        <v>0</v>
      </c>
      <c r="OT12" s="19">
        <f t="shared" si="275"/>
        <v>0</v>
      </c>
      <c r="OU12" s="19"/>
      <c r="OV12">
        <f t="shared" si="175"/>
        <v>0</v>
      </c>
      <c r="OX12">
        <f t="shared" si="176"/>
        <v>0</v>
      </c>
      <c r="OY12" s="19">
        <f t="shared" si="177"/>
        <v>0</v>
      </c>
      <c r="OZ12" s="19">
        <f t="shared" si="276"/>
        <v>0</v>
      </c>
      <c r="PA12" s="19"/>
      <c r="PB12">
        <f t="shared" si="178"/>
        <v>0</v>
      </c>
      <c r="PD12">
        <f t="shared" si="179"/>
        <v>0</v>
      </c>
      <c r="PE12" s="19">
        <f t="shared" si="180"/>
        <v>0</v>
      </c>
      <c r="PF12" s="19">
        <f t="shared" si="277"/>
        <v>5.5555555555555552E-2</v>
      </c>
      <c r="PG12" s="19"/>
      <c r="PH12">
        <f t="shared" si="181"/>
        <v>0</v>
      </c>
      <c r="PJ12">
        <f t="shared" si="182"/>
        <v>0</v>
      </c>
      <c r="PK12" s="19">
        <f t="shared" si="183"/>
        <v>0</v>
      </c>
      <c r="PL12" s="19">
        <f t="shared" si="278"/>
        <v>5.5555555555555552E-2</v>
      </c>
      <c r="PM12" s="19"/>
      <c r="PN12">
        <f t="shared" si="184"/>
        <v>0</v>
      </c>
      <c r="PP12">
        <f t="shared" si="185"/>
        <v>0</v>
      </c>
      <c r="PQ12">
        <f t="shared" si="186"/>
        <v>0</v>
      </c>
      <c r="PR12" s="19">
        <f t="shared" si="279"/>
        <v>5.5555555555555552E-2</v>
      </c>
      <c r="PS12" s="19"/>
      <c r="PT12">
        <f t="shared" si="187"/>
        <v>0</v>
      </c>
      <c r="PV12">
        <f t="shared" si="188"/>
        <v>0</v>
      </c>
      <c r="PW12" s="19">
        <v>0</v>
      </c>
      <c r="PX12" s="19">
        <f t="shared" si="189"/>
        <v>0</v>
      </c>
      <c r="PY12" s="19"/>
      <c r="PZ12">
        <f t="shared" si="190"/>
        <v>0</v>
      </c>
      <c r="QB12">
        <f t="shared" si="191"/>
        <v>0</v>
      </c>
      <c r="QC12" s="19">
        <f t="shared" si="192"/>
        <v>0</v>
      </c>
      <c r="QD12" s="19">
        <f t="shared" si="280"/>
        <v>5.5555555555555552E-2</v>
      </c>
    </row>
    <row r="13" spans="1:446" ht="15" thickBot="1" x14ac:dyDescent="0.4">
      <c r="A13" s="27" t="s">
        <v>74</v>
      </c>
      <c r="B13" t="s">
        <v>101</v>
      </c>
      <c r="C13" t="s">
        <v>105</v>
      </c>
      <c r="D13" t="s">
        <v>102</v>
      </c>
      <c r="E13" t="s">
        <v>104</v>
      </c>
      <c r="F13" t="s">
        <v>103</v>
      </c>
      <c r="G13" s="1" t="s">
        <v>46</v>
      </c>
      <c r="H13" s="1" t="s">
        <v>10</v>
      </c>
      <c r="I13" s="26" t="s">
        <v>69</v>
      </c>
      <c r="J13" s="25" t="s">
        <v>70</v>
      </c>
      <c r="K13" s="1" t="s">
        <v>60</v>
      </c>
      <c r="L13" s="1" t="s">
        <v>27</v>
      </c>
      <c r="M13" s="49" t="s">
        <v>110</v>
      </c>
      <c r="N13" t="s">
        <v>111</v>
      </c>
      <c r="O13" t="s">
        <v>109</v>
      </c>
      <c r="P13" t="s">
        <v>112</v>
      </c>
      <c r="Q13" t="s">
        <v>108</v>
      </c>
      <c r="R13" s="31" t="s">
        <v>73</v>
      </c>
      <c r="U13" t="s">
        <v>112</v>
      </c>
      <c r="Z13">
        <v>1</v>
      </c>
      <c r="AB13">
        <v>1</v>
      </c>
      <c r="AD13" s="14" t="s">
        <v>45</v>
      </c>
      <c r="AE13" s="19">
        <f t="shared" si="193"/>
        <v>0</v>
      </c>
      <c r="AF13">
        <f t="shared" si="194"/>
        <v>0</v>
      </c>
      <c r="AG13" s="19">
        <f t="shared" si="195"/>
        <v>0</v>
      </c>
      <c r="AH13">
        <f t="shared" si="196"/>
        <v>0</v>
      </c>
      <c r="AI13" s="19">
        <f t="shared" si="0"/>
        <v>0</v>
      </c>
      <c r="AJ13" s="19">
        <f t="shared" si="197"/>
        <v>0.17647058823529413</v>
      </c>
      <c r="AK13" s="19"/>
      <c r="AL13">
        <f t="shared" si="198"/>
        <v>0</v>
      </c>
      <c r="AM13">
        <f t="shared" si="199"/>
        <v>0</v>
      </c>
      <c r="AN13">
        <f t="shared" si="200"/>
        <v>0</v>
      </c>
      <c r="AO13" s="19">
        <f t="shared" si="1"/>
        <v>0</v>
      </c>
      <c r="AP13" s="19">
        <f t="shared" si="2"/>
        <v>0.17647058823529413</v>
      </c>
      <c r="AQ13" s="19"/>
      <c r="AR13">
        <f t="shared" si="201"/>
        <v>0</v>
      </c>
      <c r="AS13">
        <f t="shared" si="202"/>
        <v>0</v>
      </c>
      <c r="AT13">
        <f t="shared" si="203"/>
        <v>0</v>
      </c>
      <c r="AU13" s="19">
        <f t="shared" si="3"/>
        <v>0</v>
      </c>
      <c r="AV13" s="19">
        <f t="shared" si="4"/>
        <v>0.17647058823529413</v>
      </c>
      <c r="AW13" s="19"/>
      <c r="AX13">
        <f t="shared" si="204"/>
        <v>0</v>
      </c>
      <c r="AY13">
        <f t="shared" si="205"/>
        <v>0</v>
      </c>
      <c r="AZ13">
        <f t="shared" si="206"/>
        <v>0</v>
      </c>
      <c r="BA13" s="19">
        <f t="shared" si="207"/>
        <v>0</v>
      </c>
      <c r="BB13" s="19">
        <f t="shared" si="5"/>
        <v>5.8823529411764705E-2</v>
      </c>
      <c r="BC13" s="19"/>
      <c r="BD13">
        <f t="shared" si="208"/>
        <v>0</v>
      </c>
      <c r="BE13" s="19">
        <f t="shared" si="209"/>
        <v>0</v>
      </c>
      <c r="BF13">
        <f t="shared" si="6"/>
        <v>0</v>
      </c>
      <c r="BG13" s="19">
        <f t="shared" si="210"/>
        <v>0</v>
      </c>
      <c r="BH13" s="19">
        <f t="shared" si="7"/>
        <v>0.17647058823529413</v>
      </c>
      <c r="BI13" s="19"/>
      <c r="BJ13">
        <f t="shared" si="8"/>
        <v>0</v>
      </c>
      <c r="BK13">
        <f t="shared" si="211"/>
        <v>0</v>
      </c>
      <c r="BL13">
        <f t="shared" si="9"/>
        <v>0</v>
      </c>
      <c r="BM13" s="19">
        <f t="shared" si="212"/>
        <v>0</v>
      </c>
      <c r="BN13" s="19">
        <f t="shared" si="10"/>
        <v>0.11764705882352941</v>
      </c>
      <c r="BO13" s="19"/>
      <c r="BP13">
        <f t="shared" si="11"/>
        <v>0</v>
      </c>
      <c r="BR13">
        <f t="shared" si="12"/>
        <v>0</v>
      </c>
      <c r="BS13" s="19">
        <v>0</v>
      </c>
      <c r="BT13" s="19">
        <f t="shared" si="13"/>
        <v>0</v>
      </c>
      <c r="BU13" s="19"/>
      <c r="BV13" s="19">
        <f t="shared" si="213"/>
        <v>0</v>
      </c>
      <c r="BW13">
        <f t="shared" si="14"/>
        <v>0</v>
      </c>
      <c r="BX13" t="str">
        <f t="shared" si="214"/>
        <v>-</v>
      </c>
      <c r="BY13">
        <f t="shared" si="15"/>
        <v>0</v>
      </c>
      <c r="BZ13" s="19">
        <f t="shared" si="16"/>
        <v>0</v>
      </c>
      <c r="CA13" s="19">
        <f t="shared" si="17"/>
        <v>0</v>
      </c>
      <c r="CB13" s="19"/>
      <c r="CC13">
        <f t="shared" si="18"/>
        <v>0</v>
      </c>
      <c r="CD13">
        <f t="shared" si="215"/>
        <v>0</v>
      </c>
      <c r="CE13">
        <f t="shared" si="19"/>
        <v>0</v>
      </c>
      <c r="CF13" s="19">
        <f t="shared" si="20"/>
        <v>7.1428571428571425E-2</v>
      </c>
      <c r="CG13" s="19">
        <f t="shared" si="21"/>
        <v>0.1111111111111111</v>
      </c>
      <c r="CH13" s="19"/>
      <c r="CI13">
        <f t="shared" si="22"/>
        <v>0</v>
      </c>
      <c r="CJ13" s="19">
        <f t="shared" si="216"/>
        <v>0</v>
      </c>
      <c r="CK13">
        <f t="shared" si="23"/>
        <v>0</v>
      </c>
      <c r="CL13" s="19">
        <f t="shared" si="24"/>
        <v>7.1428571428571425E-2</v>
      </c>
      <c r="CM13" s="19">
        <f t="shared" si="25"/>
        <v>0.1111111111111111</v>
      </c>
      <c r="CN13" s="19"/>
      <c r="CO13">
        <f t="shared" si="26"/>
        <v>0</v>
      </c>
      <c r="CP13">
        <f t="shared" si="217"/>
        <v>0</v>
      </c>
      <c r="CQ13">
        <f t="shared" si="27"/>
        <v>0</v>
      </c>
      <c r="CR13" s="19">
        <f t="shared" si="28"/>
        <v>7.1428571428571425E-2</v>
      </c>
      <c r="CS13" s="19">
        <f t="shared" si="29"/>
        <v>0.1111111111111111</v>
      </c>
      <c r="CT13" s="19"/>
      <c r="CU13">
        <f t="shared" si="30"/>
        <v>0</v>
      </c>
      <c r="CV13" s="19" t="str">
        <f t="shared" si="218"/>
        <v>-</v>
      </c>
      <c r="CW13">
        <f t="shared" si="31"/>
        <v>0</v>
      </c>
      <c r="CX13" s="19">
        <f t="shared" si="32"/>
        <v>0</v>
      </c>
      <c r="CY13" s="19">
        <f t="shared" si="33"/>
        <v>0</v>
      </c>
      <c r="CZ13" s="19"/>
      <c r="DA13">
        <f t="shared" si="34"/>
        <v>0</v>
      </c>
      <c r="DB13">
        <f t="shared" si="219"/>
        <v>0</v>
      </c>
      <c r="DC13">
        <f t="shared" si="35"/>
        <v>0</v>
      </c>
      <c r="DD13" s="19">
        <f t="shared" si="36"/>
        <v>6.25E-2</v>
      </c>
      <c r="DE13" s="19">
        <f t="shared" si="37"/>
        <v>0.1111111111111111</v>
      </c>
      <c r="DF13" s="19"/>
      <c r="DG13">
        <f t="shared" si="38"/>
        <v>0</v>
      </c>
      <c r="DH13" s="19">
        <f t="shared" si="220"/>
        <v>0</v>
      </c>
      <c r="DI13">
        <f t="shared" si="39"/>
        <v>0</v>
      </c>
      <c r="DJ13" s="19">
        <f t="shared" si="40"/>
        <v>0.14285714285714285</v>
      </c>
      <c r="DK13" s="19">
        <f t="shared" si="41"/>
        <v>0.1111111111111111</v>
      </c>
      <c r="DL13" s="19"/>
      <c r="DM13">
        <f t="shared" si="42"/>
        <v>0</v>
      </c>
      <c r="DN13" t="str">
        <f t="shared" si="221"/>
        <v>-</v>
      </c>
      <c r="DO13">
        <f t="shared" si="43"/>
        <v>0</v>
      </c>
      <c r="DP13" s="19">
        <v>0</v>
      </c>
      <c r="DQ13" s="19">
        <f t="shared" si="44"/>
        <v>0</v>
      </c>
      <c r="DR13" s="19"/>
      <c r="DS13" s="19">
        <v>0</v>
      </c>
      <c r="DT13">
        <f t="shared" si="45"/>
        <v>1</v>
      </c>
      <c r="DU13">
        <f t="shared" si="222"/>
        <v>1</v>
      </c>
      <c r="DV13">
        <f t="shared" si="46"/>
        <v>0</v>
      </c>
      <c r="DW13" s="19">
        <f t="shared" si="47"/>
        <v>5.5555555555555552E-2</v>
      </c>
      <c r="DX13" s="19">
        <f t="shared" si="223"/>
        <v>0.1111111111111111</v>
      </c>
      <c r="DY13" s="19"/>
      <c r="DZ13">
        <f t="shared" si="48"/>
        <v>0</v>
      </c>
      <c r="EA13" t="str">
        <f t="shared" si="224"/>
        <v>-</v>
      </c>
      <c r="EB13">
        <f t="shared" si="49"/>
        <v>0</v>
      </c>
      <c r="EC13" s="19">
        <f t="shared" si="50"/>
        <v>0.1111111111111111</v>
      </c>
      <c r="ED13" s="19">
        <f t="shared" si="225"/>
        <v>5.5555555555555552E-2</v>
      </c>
      <c r="EE13" s="19"/>
      <c r="EF13">
        <f t="shared" si="51"/>
        <v>1</v>
      </c>
      <c r="EG13" s="19">
        <f t="shared" si="226"/>
        <v>1</v>
      </c>
      <c r="EH13">
        <f t="shared" si="52"/>
        <v>0</v>
      </c>
      <c r="EI13" s="19">
        <f t="shared" si="53"/>
        <v>5.5555555555555552E-2</v>
      </c>
      <c r="EJ13" s="19">
        <f t="shared" si="227"/>
        <v>0.1111111111111111</v>
      </c>
      <c r="EK13" s="19"/>
      <c r="EL13">
        <f t="shared" si="54"/>
        <v>1</v>
      </c>
      <c r="EM13">
        <f t="shared" si="228"/>
        <v>1</v>
      </c>
      <c r="EN13">
        <f t="shared" si="55"/>
        <v>0</v>
      </c>
      <c r="EO13" s="19">
        <f t="shared" si="56"/>
        <v>0</v>
      </c>
      <c r="EP13" s="19">
        <f t="shared" si="229"/>
        <v>5.5555555555555552E-2</v>
      </c>
      <c r="EQ13" s="19"/>
      <c r="ER13">
        <f t="shared" si="57"/>
        <v>1</v>
      </c>
      <c r="ES13">
        <f t="shared" si="230"/>
        <v>1</v>
      </c>
      <c r="ET13">
        <f t="shared" si="58"/>
        <v>0</v>
      </c>
      <c r="EU13" s="19">
        <f t="shared" si="59"/>
        <v>5.5555555555555552E-2</v>
      </c>
      <c r="EV13" s="19">
        <f t="shared" si="231"/>
        <v>0.1111111111111111</v>
      </c>
      <c r="EW13" s="19"/>
      <c r="EX13">
        <f t="shared" si="60"/>
        <v>1</v>
      </c>
      <c r="EY13" s="19">
        <f t="shared" si="232"/>
        <v>1</v>
      </c>
      <c r="EZ13">
        <f t="shared" si="61"/>
        <v>0</v>
      </c>
      <c r="FA13" s="19">
        <f t="shared" si="62"/>
        <v>5.5555555555555552E-2</v>
      </c>
      <c r="FB13" s="19">
        <f t="shared" si="233"/>
        <v>5.5555555555555552E-2</v>
      </c>
      <c r="FC13" s="19"/>
      <c r="FD13">
        <f t="shared" si="63"/>
        <v>0</v>
      </c>
      <c r="FF13">
        <f t="shared" si="64"/>
        <v>0</v>
      </c>
      <c r="FG13" s="19">
        <v>0</v>
      </c>
      <c r="FH13" s="19">
        <f t="shared" si="65"/>
        <v>0</v>
      </c>
      <c r="FI13" s="19"/>
      <c r="FJ13">
        <f t="shared" si="66"/>
        <v>0</v>
      </c>
      <c r="FL13">
        <f t="shared" si="67"/>
        <v>0</v>
      </c>
      <c r="FM13" s="19">
        <v>0</v>
      </c>
      <c r="FN13" s="19">
        <f t="shared" si="68"/>
        <v>0</v>
      </c>
      <c r="FP13" s="19">
        <f t="shared" si="69"/>
        <v>0.33333333333333331</v>
      </c>
      <c r="FQ13">
        <f t="shared" si="70"/>
        <v>1</v>
      </c>
      <c r="FS13">
        <f t="shared" si="71"/>
        <v>1</v>
      </c>
      <c r="FT13" s="19">
        <f t="shared" si="72"/>
        <v>0.16666666666666666</v>
      </c>
      <c r="FU13" s="19">
        <f t="shared" si="73"/>
        <v>0.25</v>
      </c>
      <c r="FV13" s="19"/>
      <c r="FW13">
        <f t="shared" si="74"/>
        <v>0</v>
      </c>
      <c r="FY13">
        <f t="shared" si="75"/>
        <v>0</v>
      </c>
      <c r="FZ13" s="19">
        <f t="shared" si="76"/>
        <v>0</v>
      </c>
      <c r="GA13" s="19">
        <f t="shared" si="77"/>
        <v>0</v>
      </c>
      <c r="GB13" s="19"/>
      <c r="GC13">
        <f t="shared" si="78"/>
        <v>1</v>
      </c>
      <c r="GE13">
        <f t="shared" si="79"/>
        <v>1</v>
      </c>
      <c r="GF13" s="19">
        <f t="shared" si="80"/>
        <v>0.22222222222222221</v>
      </c>
      <c r="GG13" s="19">
        <f t="shared" si="81"/>
        <v>0.25</v>
      </c>
      <c r="GH13" s="19"/>
      <c r="GI13">
        <f t="shared" si="82"/>
        <v>0</v>
      </c>
      <c r="GK13">
        <f t="shared" si="83"/>
        <v>0</v>
      </c>
      <c r="GL13" s="19">
        <f t="shared" si="84"/>
        <v>0</v>
      </c>
      <c r="GM13" s="19">
        <f t="shared" si="85"/>
        <v>0</v>
      </c>
      <c r="GN13" s="19"/>
      <c r="GO13">
        <f t="shared" si="86"/>
        <v>1</v>
      </c>
      <c r="GQ13">
        <f t="shared" si="87"/>
        <v>1</v>
      </c>
      <c r="GR13" s="19">
        <f t="shared" si="88"/>
        <v>0.1</v>
      </c>
      <c r="GS13" s="19">
        <f t="shared" si="89"/>
        <v>0.25</v>
      </c>
      <c r="GT13" s="19"/>
      <c r="GU13">
        <f t="shared" si="90"/>
        <v>0</v>
      </c>
      <c r="GW13">
        <f t="shared" si="91"/>
        <v>0</v>
      </c>
      <c r="GX13" s="19">
        <v>0</v>
      </c>
      <c r="GY13" s="19">
        <f t="shared" si="92"/>
        <v>0</v>
      </c>
      <c r="GZ13" s="19"/>
      <c r="HA13">
        <f t="shared" si="93"/>
        <v>0</v>
      </c>
      <c r="HC13">
        <f t="shared" si="94"/>
        <v>0</v>
      </c>
      <c r="HD13" s="19">
        <f t="shared" si="95"/>
        <v>0</v>
      </c>
      <c r="HE13" s="19">
        <f t="shared" si="96"/>
        <v>0</v>
      </c>
      <c r="HF13" s="19"/>
      <c r="HG13">
        <f t="shared" si="97"/>
        <v>1</v>
      </c>
      <c r="HI13">
        <f t="shared" si="98"/>
        <v>1</v>
      </c>
      <c r="HJ13" s="19">
        <f t="shared" si="99"/>
        <v>0.16666666666666666</v>
      </c>
      <c r="HK13" s="19">
        <f t="shared" si="100"/>
        <v>0.25</v>
      </c>
      <c r="HL13" s="19"/>
      <c r="HM13">
        <f t="shared" si="101"/>
        <v>1</v>
      </c>
      <c r="HO13">
        <f t="shared" si="102"/>
        <v>1</v>
      </c>
      <c r="HP13" s="19">
        <f t="shared" si="103"/>
        <v>0.1</v>
      </c>
      <c r="HQ13" s="19">
        <f t="shared" si="104"/>
        <v>0.25</v>
      </c>
      <c r="HR13" s="19"/>
      <c r="HS13">
        <f t="shared" si="105"/>
        <v>0</v>
      </c>
      <c r="HU13">
        <f t="shared" si="106"/>
        <v>0</v>
      </c>
      <c r="HV13" s="19">
        <v>0</v>
      </c>
      <c r="HW13" s="19">
        <f t="shared" si="107"/>
        <v>0</v>
      </c>
      <c r="HX13" s="19"/>
      <c r="HY13" s="19">
        <f t="shared" si="234"/>
        <v>0</v>
      </c>
      <c r="HZ13">
        <f t="shared" si="235"/>
        <v>0</v>
      </c>
      <c r="IB13">
        <f t="shared" si="236"/>
        <v>0</v>
      </c>
      <c r="IC13" s="19">
        <f t="shared" si="237"/>
        <v>0</v>
      </c>
      <c r="ID13" s="19">
        <f t="shared" si="238"/>
        <v>0</v>
      </c>
      <c r="IE13" s="19"/>
      <c r="IF13">
        <f t="shared" si="108"/>
        <v>0</v>
      </c>
      <c r="IH13">
        <f t="shared" si="109"/>
        <v>0</v>
      </c>
      <c r="II13" s="19">
        <f t="shared" si="110"/>
        <v>0</v>
      </c>
      <c r="IJ13" s="19">
        <f t="shared" si="239"/>
        <v>0</v>
      </c>
      <c r="IK13" s="19"/>
      <c r="IL13">
        <f t="shared" si="240"/>
        <v>0</v>
      </c>
      <c r="IN13">
        <f t="shared" si="241"/>
        <v>0</v>
      </c>
      <c r="IO13" s="19">
        <f t="shared" si="242"/>
        <v>0</v>
      </c>
      <c r="IP13" s="19">
        <f t="shared" si="243"/>
        <v>0</v>
      </c>
      <c r="IQ13" s="19"/>
      <c r="IR13">
        <f t="shared" si="244"/>
        <v>0</v>
      </c>
      <c r="IT13">
        <f t="shared" si="245"/>
        <v>0</v>
      </c>
      <c r="IU13" s="19">
        <f t="shared" si="246"/>
        <v>0</v>
      </c>
      <c r="IV13" s="19">
        <f t="shared" si="247"/>
        <v>0</v>
      </c>
      <c r="IW13" s="19"/>
      <c r="IX13">
        <f t="shared" si="248"/>
        <v>0</v>
      </c>
      <c r="IZ13">
        <f t="shared" si="249"/>
        <v>0</v>
      </c>
      <c r="JA13" s="19">
        <f t="shared" si="250"/>
        <v>0</v>
      </c>
      <c r="JB13" s="19">
        <f t="shared" si="251"/>
        <v>0</v>
      </c>
      <c r="JC13" s="19"/>
      <c r="JD13">
        <f t="shared" si="111"/>
        <v>0</v>
      </c>
      <c r="JF13">
        <f t="shared" si="112"/>
        <v>0</v>
      </c>
      <c r="JG13" s="19">
        <f t="shared" si="113"/>
        <v>0</v>
      </c>
      <c r="JH13" s="19">
        <f t="shared" si="252"/>
        <v>0</v>
      </c>
      <c r="JI13" s="19"/>
      <c r="JJ13" s="19">
        <f t="shared" si="253"/>
        <v>0</v>
      </c>
      <c r="JK13">
        <f t="shared" si="114"/>
        <v>0</v>
      </c>
      <c r="JM13">
        <f t="shared" si="115"/>
        <v>0</v>
      </c>
      <c r="JN13" s="19">
        <f t="shared" si="116"/>
        <v>0</v>
      </c>
      <c r="JO13" s="19">
        <f t="shared" si="254"/>
        <v>0</v>
      </c>
      <c r="JP13" s="19"/>
      <c r="JQ13">
        <f t="shared" si="117"/>
        <v>0</v>
      </c>
      <c r="JS13">
        <f t="shared" si="118"/>
        <v>0</v>
      </c>
      <c r="JT13" s="19">
        <f t="shared" si="119"/>
        <v>0</v>
      </c>
      <c r="JU13" s="19">
        <f t="shared" si="255"/>
        <v>0</v>
      </c>
      <c r="JV13" s="19"/>
      <c r="JW13">
        <f t="shared" si="120"/>
        <v>0</v>
      </c>
      <c r="JY13">
        <f t="shared" si="121"/>
        <v>0</v>
      </c>
      <c r="JZ13" s="19">
        <f t="shared" si="122"/>
        <v>0</v>
      </c>
      <c r="KA13" s="19">
        <f t="shared" si="256"/>
        <v>0</v>
      </c>
      <c r="KB13" s="19"/>
      <c r="KC13">
        <f t="shared" si="123"/>
        <v>0</v>
      </c>
      <c r="KE13">
        <f t="shared" si="124"/>
        <v>0</v>
      </c>
      <c r="KF13" s="19">
        <f t="shared" si="125"/>
        <v>0</v>
      </c>
      <c r="KG13" s="19">
        <f t="shared" si="257"/>
        <v>0</v>
      </c>
      <c r="KH13" s="19"/>
      <c r="KI13">
        <f t="shared" si="126"/>
        <v>0</v>
      </c>
      <c r="KK13">
        <f t="shared" si="127"/>
        <v>0</v>
      </c>
      <c r="KL13" s="19">
        <f t="shared" si="128"/>
        <v>0</v>
      </c>
      <c r="KM13" s="19">
        <f t="shared" si="258"/>
        <v>0</v>
      </c>
      <c r="KN13" s="19"/>
      <c r="KO13">
        <f t="shared" si="129"/>
        <v>0</v>
      </c>
      <c r="KQ13">
        <f t="shared" si="130"/>
        <v>0</v>
      </c>
      <c r="KR13" s="19">
        <f t="shared" si="131"/>
        <v>0</v>
      </c>
      <c r="KS13" s="19">
        <f t="shared" si="259"/>
        <v>0</v>
      </c>
      <c r="KT13" s="19"/>
      <c r="KU13">
        <f t="shared" si="132"/>
        <v>0</v>
      </c>
      <c r="KW13">
        <f t="shared" si="133"/>
        <v>0</v>
      </c>
      <c r="KX13" s="19">
        <f t="shared" si="134"/>
        <v>0</v>
      </c>
      <c r="KY13" s="19">
        <f t="shared" si="135"/>
        <v>0</v>
      </c>
      <c r="KZ13" s="19"/>
      <c r="LA13" s="19">
        <f t="shared" si="260"/>
        <v>1</v>
      </c>
      <c r="LB13">
        <f t="shared" si="136"/>
        <v>2</v>
      </c>
      <c r="LD13">
        <f t="shared" si="137"/>
        <v>1</v>
      </c>
      <c r="LE13" s="19">
        <f t="shared" si="138"/>
        <v>0.10526315789473684</v>
      </c>
      <c r="LF13" s="19">
        <f t="shared" si="261"/>
        <v>0.21052631578947367</v>
      </c>
      <c r="LG13" s="19"/>
      <c r="LH13">
        <f t="shared" si="139"/>
        <v>2</v>
      </c>
      <c r="LJ13">
        <f t="shared" si="140"/>
        <v>1</v>
      </c>
      <c r="LK13" s="19">
        <f t="shared" si="141"/>
        <v>0.10526315789473684</v>
      </c>
      <c r="LL13" s="19">
        <f t="shared" si="262"/>
        <v>0.21052631578947367</v>
      </c>
      <c r="LM13" s="19"/>
      <c r="LN13">
        <f t="shared" si="142"/>
        <v>0</v>
      </c>
      <c r="LP13">
        <f t="shared" si="143"/>
        <v>0</v>
      </c>
      <c r="LQ13" s="19">
        <f t="shared" si="144"/>
        <v>0</v>
      </c>
      <c r="LR13" s="19">
        <f t="shared" si="263"/>
        <v>0</v>
      </c>
      <c r="LS13" s="19"/>
      <c r="LT13">
        <f t="shared" si="145"/>
        <v>2</v>
      </c>
      <c r="LV13">
        <f t="shared" si="146"/>
        <v>1</v>
      </c>
      <c r="LW13" s="19">
        <f t="shared" si="147"/>
        <v>0.10526315789473684</v>
      </c>
      <c r="LX13" s="19">
        <f t="shared" si="264"/>
        <v>0.21052631578947367</v>
      </c>
      <c r="LY13" s="19"/>
      <c r="LZ13">
        <f t="shared" si="148"/>
        <v>2</v>
      </c>
      <c r="MB13">
        <f t="shared" si="149"/>
        <v>1</v>
      </c>
      <c r="MC13" s="19">
        <f t="shared" si="150"/>
        <v>0.10526315789473684</v>
      </c>
      <c r="MD13" s="19">
        <f t="shared" si="265"/>
        <v>0.21052631578947367</v>
      </c>
      <c r="ME13" s="19"/>
      <c r="MF13">
        <f t="shared" si="151"/>
        <v>0</v>
      </c>
      <c r="MH13">
        <f t="shared" si="152"/>
        <v>0</v>
      </c>
      <c r="MI13" s="19">
        <v>0</v>
      </c>
      <c r="MJ13" s="19">
        <f t="shared" si="153"/>
        <v>0</v>
      </c>
      <c r="MK13" s="19"/>
      <c r="ML13" s="19">
        <f t="shared" si="266"/>
        <v>0.83333333333333337</v>
      </c>
      <c r="MM13">
        <f t="shared" si="154"/>
        <v>5</v>
      </c>
      <c r="MO13">
        <f t="shared" si="155"/>
        <v>2</v>
      </c>
      <c r="MP13" s="19">
        <f t="shared" si="156"/>
        <v>0.36842105263157893</v>
      </c>
      <c r="MQ13" s="19">
        <f t="shared" si="267"/>
        <v>0.68421052631578949</v>
      </c>
      <c r="MR13" s="19"/>
      <c r="MS13">
        <f t="shared" si="157"/>
        <v>5</v>
      </c>
      <c r="MU13">
        <f t="shared" si="158"/>
        <v>2</v>
      </c>
      <c r="MV13" s="19">
        <f t="shared" si="159"/>
        <v>0.36842105263157893</v>
      </c>
      <c r="MW13" s="19">
        <f t="shared" si="268"/>
        <v>0.68421052631578949</v>
      </c>
      <c r="MX13" s="19"/>
      <c r="MY13">
        <f t="shared" si="160"/>
        <v>5</v>
      </c>
      <c r="NA13">
        <f t="shared" si="161"/>
        <v>2</v>
      </c>
      <c r="NB13" s="19">
        <f t="shared" si="162"/>
        <v>0.36842105263157893</v>
      </c>
      <c r="NC13" s="19">
        <f t="shared" si="269"/>
        <v>0.68421052631578949</v>
      </c>
      <c r="ND13" s="19"/>
      <c r="NE13">
        <f t="shared" si="163"/>
        <v>5</v>
      </c>
      <c r="NG13">
        <f t="shared" si="164"/>
        <v>2</v>
      </c>
      <c r="NH13" s="19">
        <f t="shared" si="165"/>
        <v>0.36842105263157893</v>
      </c>
      <c r="NI13" s="19">
        <f t="shared" si="270"/>
        <v>0.68421052631578949</v>
      </c>
      <c r="NJ13" s="19"/>
      <c r="NK13">
        <f t="shared" si="166"/>
        <v>5</v>
      </c>
      <c r="NL13" s="19">
        <f t="shared" si="271"/>
        <v>0.83333333333333337</v>
      </c>
      <c r="NM13">
        <f t="shared" si="167"/>
        <v>2</v>
      </c>
      <c r="NN13" s="19">
        <f t="shared" si="168"/>
        <v>0.36842105263157893</v>
      </c>
      <c r="NO13" s="19">
        <f t="shared" si="272"/>
        <v>0.68421052631578949</v>
      </c>
      <c r="NP13" s="19"/>
      <c r="NQ13">
        <v>0</v>
      </c>
      <c r="NS13">
        <v>0</v>
      </c>
      <c r="NT13" s="19">
        <v>0</v>
      </c>
      <c r="NU13" s="19">
        <v>0</v>
      </c>
      <c r="NW13">
        <v>0</v>
      </c>
      <c r="NY13">
        <v>0</v>
      </c>
      <c r="NZ13" s="19">
        <v>0</v>
      </c>
      <c r="OA13" s="19">
        <v>0</v>
      </c>
      <c r="OC13">
        <v>0</v>
      </c>
      <c r="OE13">
        <v>0</v>
      </c>
      <c r="OF13" s="19">
        <v>0</v>
      </c>
      <c r="OG13" s="19">
        <v>0</v>
      </c>
      <c r="OI13" s="19">
        <f t="shared" si="273"/>
        <v>0</v>
      </c>
      <c r="OJ13">
        <f t="shared" si="169"/>
        <v>0</v>
      </c>
      <c r="OL13">
        <f t="shared" si="170"/>
        <v>0</v>
      </c>
      <c r="OM13" s="19">
        <f t="shared" si="171"/>
        <v>0</v>
      </c>
      <c r="ON13" s="19">
        <f t="shared" si="274"/>
        <v>0</v>
      </c>
      <c r="OO13" s="19"/>
      <c r="OP13">
        <f t="shared" si="172"/>
        <v>0</v>
      </c>
      <c r="OR13">
        <f t="shared" si="173"/>
        <v>0</v>
      </c>
      <c r="OS13" s="19">
        <f t="shared" si="174"/>
        <v>0</v>
      </c>
      <c r="OT13" s="19">
        <f t="shared" si="275"/>
        <v>0</v>
      </c>
      <c r="OU13" s="19"/>
      <c r="OV13">
        <f t="shared" si="175"/>
        <v>0</v>
      </c>
      <c r="OX13">
        <f t="shared" si="176"/>
        <v>0</v>
      </c>
      <c r="OY13" s="19">
        <f t="shared" si="177"/>
        <v>0</v>
      </c>
      <c r="OZ13" s="19">
        <f t="shared" si="276"/>
        <v>0</v>
      </c>
      <c r="PA13" s="19"/>
      <c r="PB13">
        <f t="shared" si="178"/>
        <v>0</v>
      </c>
      <c r="PD13">
        <f t="shared" si="179"/>
        <v>0</v>
      </c>
      <c r="PE13" s="19">
        <f t="shared" si="180"/>
        <v>0</v>
      </c>
      <c r="PF13" s="19">
        <f t="shared" si="277"/>
        <v>0</v>
      </c>
      <c r="PG13" s="19"/>
      <c r="PH13">
        <f t="shared" si="181"/>
        <v>0</v>
      </c>
      <c r="PJ13">
        <f t="shared" si="182"/>
        <v>0</v>
      </c>
      <c r="PK13" s="19">
        <f t="shared" si="183"/>
        <v>0</v>
      </c>
      <c r="PL13" s="19">
        <f t="shared" si="278"/>
        <v>0</v>
      </c>
      <c r="PM13" s="19"/>
      <c r="PN13">
        <f t="shared" si="184"/>
        <v>0</v>
      </c>
      <c r="PP13">
        <f t="shared" si="185"/>
        <v>0</v>
      </c>
      <c r="PQ13">
        <f t="shared" si="186"/>
        <v>0</v>
      </c>
      <c r="PR13" s="19">
        <f t="shared" si="279"/>
        <v>0</v>
      </c>
      <c r="PS13" s="19"/>
      <c r="PT13">
        <f t="shared" si="187"/>
        <v>0</v>
      </c>
      <c r="PV13">
        <f t="shared" si="188"/>
        <v>0</v>
      </c>
      <c r="PW13" s="19">
        <v>0</v>
      </c>
      <c r="PX13" s="19">
        <f t="shared" si="189"/>
        <v>0</v>
      </c>
      <c r="PY13" s="19"/>
      <c r="PZ13">
        <f t="shared" si="190"/>
        <v>0</v>
      </c>
      <c r="QB13">
        <f t="shared" si="191"/>
        <v>0</v>
      </c>
      <c r="QC13" s="19">
        <f t="shared" si="192"/>
        <v>0</v>
      </c>
      <c r="QD13" s="19">
        <f t="shared" si="280"/>
        <v>0</v>
      </c>
    </row>
    <row r="14" spans="1:446" ht="15" thickBot="1" x14ac:dyDescent="0.4">
      <c r="A14" s="27" t="s">
        <v>74</v>
      </c>
      <c r="B14" t="s">
        <v>101</v>
      </c>
      <c r="C14" t="s">
        <v>105</v>
      </c>
      <c r="D14" t="s">
        <v>102</v>
      </c>
      <c r="E14" t="s">
        <v>104</v>
      </c>
      <c r="F14" t="s">
        <v>103</v>
      </c>
      <c r="G14" s="2" t="s">
        <v>44</v>
      </c>
      <c r="H14" s="2" t="s">
        <v>57</v>
      </c>
      <c r="I14" s="26" t="s">
        <v>69</v>
      </c>
      <c r="J14" s="25" t="s">
        <v>70</v>
      </c>
      <c r="K14" s="2" t="s">
        <v>52</v>
      </c>
      <c r="L14" s="2" t="s">
        <v>51</v>
      </c>
      <c r="M14" s="49" t="s">
        <v>110</v>
      </c>
      <c r="N14" t="s">
        <v>111</v>
      </c>
      <c r="O14" t="s">
        <v>109</v>
      </c>
      <c r="P14" t="s">
        <v>112</v>
      </c>
      <c r="Q14" t="s">
        <v>108</v>
      </c>
      <c r="R14" s="31" t="s">
        <v>73</v>
      </c>
      <c r="U14" t="s">
        <v>110</v>
      </c>
      <c r="Y14">
        <v>1</v>
      </c>
      <c r="AD14" s="14" t="s">
        <v>55</v>
      </c>
      <c r="AE14" s="19">
        <f t="shared" si="193"/>
        <v>0</v>
      </c>
      <c r="AF14">
        <f t="shared" si="194"/>
        <v>0</v>
      </c>
      <c r="AG14" s="19">
        <f t="shared" si="195"/>
        <v>0</v>
      </c>
      <c r="AH14">
        <f t="shared" si="196"/>
        <v>0</v>
      </c>
      <c r="AI14" s="19">
        <f t="shared" si="0"/>
        <v>0</v>
      </c>
      <c r="AJ14" s="19">
        <f t="shared" si="197"/>
        <v>0.17647058823529413</v>
      </c>
      <c r="AK14" s="19"/>
      <c r="AL14">
        <f t="shared" si="198"/>
        <v>0</v>
      </c>
      <c r="AM14">
        <f t="shared" si="199"/>
        <v>0</v>
      </c>
      <c r="AN14">
        <f t="shared" si="200"/>
        <v>0</v>
      </c>
      <c r="AO14" s="19">
        <f t="shared" si="1"/>
        <v>0</v>
      </c>
      <c r="AP14" s="19">
        <f t="shared" si="2"/>
        <v>0.17647058823529413</v>
      </c>
      <c r="AQ14" s="19"/>
      <c r="AR14">
        <f t="shared" si="201"/>
        <v>0</v>
      </c>
      <c r="AS14">
        <f t="shared" si="202"/>
        <v>0</v>
      </c>
      <c r="AT14">
        <f t="shared" si="203"/>
        <v>0</v>
      </c>
      <c r="AU14" s="19">
        <f t="shared" si="3"/>
        <v>0</v>
      </c>
      <c r="AV14" s="19">
        <f t="shared" si="4"/>
        <v>0.17647058823529413</v>
      </c>
      <c r="AW14" s="19"/>
      <c r="AX14">
        <f t="shared" si="204"/>
        <v>0</v>
      </c>
      <c r="AY14">
        <f t="shared" si="205"/>
        <v>0</v>
      </c>
      <c r="AZ14">
        <f t="shared" si="206"/>
        <v>0</v>
      </c>
      <c r="BA14" s="19">
        <f t="shared" si="207"/>
        <v>0</v>
      </c>
      <c r="BB14" s="19">
        <f t="shared" si="5"/>
        <v>5.8823529411764705E-2</v>
      </c>
      <c r="BC14" s="19"/>
      <c r="BD14">
        <f t="shared" si="208"/>
        <v>0</v>
      </c>
      <c r="BE14" s="19">
        <f t="shared" si="209"/>
        <v>0</v>
      </c>
      <c r="BF14">
        <f t="shared" si="6"/>
        <v>0</v>
      </c>
      <c r="BG14" s="19">
        <f t="shared" si="210"/>
        <v>0</v>
      </c>
      <c r="BH14" s="19">
        <f t="shared" si="7"/>
        <v>0.17647058823529413</v>
      </c>
      <c r="BI14" s="19"/>
      <c r="BJ14">
        <f t="shared" si="8"/>
        <v>0</v>
      </c>
      <c r="BK14">
        <f t="shared" si="211"/>
        <v>0</v>
      </c>
      <c r="BL14">
        <f t="shared" si="9"/>
        <v>0</v>
      </c>
      <c r="BM14" s="19">
        <f t="shared" si="212"/>
        <v>0</v>
      </c>
      <c r="BN14" s="19">
        <f t="shared" si="10"/>
        <v>0.11764705882352941</v>
      </c>
      <c r="BO14" s="19"/>
      <c r="BP14">
        <f t="shared" si="11"/>
        <v>0</v>
      </c>
      <c r="BR14">
        <f t="shared" si="12"/>
        <v>0</v>
      </c>
      <c r="BS14" s="19">
        <v>0</v>
      </c>
      <c r="BT14" s="19">
        <f t="shared" si="13"/>
        <v>0</v>
      </c>
      <c r="BU14" s="19"/>
      <c r="BV14" s="19">
        <f t="shared" si="213"/>
        <v>0.5714285714285714</v>
      </c>
      <c r="BW14">
        <f t="shared" si="14"/>
        <v>0</v>
      </c>
      <c r="BX14" t="str">
        <f t="shared" si="214"/>
        <v>-</v>
      </c>
      <c r="BY14">
        <f t="shared" si="15"/>
        <v>0</v>
      </c>
      <c r="BZ14" s="19">
        <f t="shared" si="16"/>
        <v>0</v>
      </c>
      <c r="CA14" s="19">
        <f t="shared" si="17"/>
        <v>0</v>
      </c>
      <c r="CB14" s="19"/>
      <c r="CC14">
        <f t="shared" si="18"/>
        <v>4</v>
      </c>
      <c r="CD14">
        <f t="shared" si="215"/>
        <v>0.66666666666666663</v>
      </c>
      <c r="CE14">
        <f t="shared" si="19"/>
        <v>0</v>
      </c>
      <c r="CF14" s="19">
        <f t="shared" si="20"/>
        <v>0</v>
      </c>
      <c r="CG14" s="19">
        <f t="shared" si="21"/>
        <v>0.33333333333333331</v>
      </c>
      <c r="CH14" s="19"/>
      <c r="CI14">
        <f t="shared" si="22"/>
        <v>4</v>
      </c>
      <c r="CJ14" s="19">
        <f t="shared" si="216"/>
        <v>0.66666666666666663</v>
      </c>
      <c r="CK14">
        <f t="shared" si="23"/>
        <v>0</v>
      </c>
      <c r="CL14" s="19">
        <f t="shared" si="24"/>
        <v>0</v>
      </c>
      <c r="CM14" s="19">
        <f t="shared" si="25"/>
        <v>0.33333333333333331</v>
      </c>
      <c r="CN14" s="19"/>
      <c r="CO14">
        <f t="shared" si="26"/>
        <v>4</v>
      </c>
      <c r="CP14">
        <f t="shared" si="217"/>
        <v>0.66666666666666663</v>
      </c>
      <c r="CQ14">
        <f t="shared" si="27"/>
        <v>0</v>
      </c>
      <c r="CR14" s="19">
        <f t="shared" si="28"/>
        <v>0</v>
      </c>
      <c r="CS14" s="19">
        <f t="shared" si="29"/>
        <v>0.33333333333333331</v>
      </c>
      <c r="CT14" s="19"/>
      <c r="CU14">
        <f t="shared" si="30"/>
        <v>0</v>
      </c>
      <c r="CV14" s="19">
        <f t="shared" si="218"/>
        <v>0</v>
      </c>
      <c r="CW14">
        <f t="shared" si="31"/>
        <v>0</v>
      </c>
      <c r="CX14" s="19">
        <f t="shared" si="32"/>
        <v>0</v>
      </c>
      <c r="CY14" s="19">
        <f t="shared" si="33"/>
        <v>0.1111111111111111</v>
      </c>
      <c r="CZ14" s="19"/>
      <c r="DA14">
        <f t="shared" si="34"/>
        <v>0</v>
      </c>
      <c r="DB14">
        <f t="shared" si="219"/>
        <v>0.5714285714285714</v>
      </c>
      <c r="DC14">
        <f t="shared" si="35"/>
        <v>1</v>
      </c>
      <c r="DD14" s="19">
        <f t="shared" si="36"/>
        <v>6.25E-2</v>
      </c>
      <c r="DE14" s="19">
        <f t="shared" si="37"/>
        <v>0.44444444444444442</v>
      </c>
      <c r="DF14" s="19"/>
      <c r="DG14">
        <f t="shared" si="38"/>
        <v>4</v>
      </c>
      <c r="DH14" s="19">
        <f t="shared" si="220"/>
        <v>1</v>
      </c>
      <c r="DI14">
        <f t="shared" si="39"/>
        <v>0</v>
      </c>
      <c r="DJ14" s="19">
        <f t="shared" si="40"/>
        <v>0</v>
      </c>
      <c r="DK14" s="19">
        <f t="shared" si="41"/>
        <v>0.22222222222222221</v>
      </c>
      <c r="DL14" s="19"/>
      <c r="DM14">
        <f t="shared" si="42"/>
        <v>0</v>
      </c>
      <c r="DN14" t="str">
        <f t="shared" si="221"/>
        <v>-</v>
      </c>
      <c r="DO14">
        <f t="shared" si="43"/>
        <v>0</v>
      </c>
      <c r="DP14" s="19">
        <v>0</v>
      </c>
      <c r="DQ14" s="19">
        <f t="shared" si="44"/>
        <v>0</v>
      </c>
      <c r="DR14" s="19"/>
      <c r="DS14" s="19">
        <v>0</v>
      </c>
      <c r="DT14">
        <f t="shared" si="45"/>
        <v>1</v>
      </c>
      <c r="DU14">
        <f t="shared" si="222"/>
        <v>0.5</v>
      </c>
      <c r="DV14">
        <f t="shared" si="46"/>
        <v>0</v>
      </c>
      <c r="DW14" s="19">
        <f t="shared" si="47"/>
        <v>0</v>
      </c>
      <c r="DX14" s="19">
        <f t="shared" si="223"/>
        <v>0.1111111111111111</v>
      </c>
      <c r="DY14" s="19"/>
      <c r="DZ14">
        <f t="shared" si="48"/>
        <v>0</v>
      </c>
      <c r="EA14" t="str">
        <f t="shared" si="224"/>
        <v>-</v>
      </c>
      <c r="EB14">
        <f t="shared" si="49"/>
        <v>0</v>
      </c>
      <c r="EC14" s="19">
        <f t="shared" si="50"/>
        <v>0</v>
      </c>
      <c r="ED14" s="19">
        <f t="shared" si="225"/>
        <v>5.5555555555555552E-2</v>
      </c>
      <c r="EE14" s="19"/>
      <c r="EF14">
        <f t="shared" si="51"/>
        <v>1</v>
      </c>
      <c r="EG14" s="19">
        <f t="shared" si="226"/>
        <v>0.5</v>
      </c>
      <c r="EH14">
        <f t="shared" si="52"/>
        <v>0</v>
      </c>
      <c r="EI14" s="19">
        <f t="shared" si="53"/>
        <v>0</v>
      </c>
      <c r="EJ14" s="19">
        <f t="shared" si="227"/>
        <v>0.1111111111111111</v>
      </c>
      <c r="EK14" s="19"/>
      <c r="EL14">
        <f t="shared" si="54"/>
        <v>1</v>
      </c>
      <c r="EM14">
        <f t="shared" si="228"/>
        <v>1</v>
      </c>
      <c r="EN14">
        <f t="shared" si="55"/>
        <v>0</v>
      </c>
      <c r="EO14" s="19">
        <f t="shared" si="56"/>
        <v>0</v>
      </c>
      <c r="EP14" s="19">
        <f t="shared" si="229"/>
        <v>5.5555555555555552E-2</v>
      </c>
      <c r="EQ14" s="19"/>
      <c r="ER14">
        <f t="shared" si="57"/>
        <v>1</v>
      </c>
      <c r="ES14">
        <f t="shared" si="230"/>
        <v>0.5</v>
      </c>
      <c r="ET14">
        <f t="shared" si="58"/>
        <v>0</v>
      </c>
      <c r="EU14" s="19">
        <f t="shared" si="59"/>
        <v>0</v>
      </c>
      <c r="EV14" s="19">
        <f t="shared" si="231"/>
        <v>0.1111111111111111</v>
      </c>
      <c r="EW14" s="19"/>
      <c r="EX14">
        <f t="shared" si="60"/>
        <v>1</v>
      </c>
      <c r="EY14" s="19">
        <f t="shared" si="232"/>
        <v>0.5</v>
      </c>
      <c r="EZ14">
        <f t="shared" si="61"/>
        <v>0</v>
      </c>
      <c r="FA14" s="19">
        <f t="shared" si="62"/>
        <v>0</v>
      </c>
      <c r="FB14" s="19">
        <f t="shared" si="233"/>
        <v>5.5555555555555552E-2</v>
      </c>
      <c r="FC14" s="19"/>
      <c r="FD14">
        <f t="shared" si="63"/>
        <v>0</v>
      </c>
      <c r="FF14">
        <f t="shared" si="64"/>
        <v>0</v>
      </c>
      <c r="FG14" s="19">
        <v>0</v>
      </c>
      <c r="FH14" s="19">
        <f t="shared" si="65"/>
        <v>0</v>
      </c>
      <c r="FI14" s="19"/>
      <c r="FJ14">
        <f t="shared" si="66"/>
        <v>0</v>
      </c>
      <c r="FL14">
        <f t="shared" si="67"/>
        <v>0</v>
      </c>
      <c r="FM14" s="19">
        <v>0</v>
      </c>
      <c r="FN14" s="19">
        <f t="shared" si="68"/>
        <v>0</v>
      </c>
      <c r="FP14" s="19">
        <f t="shared" si="69"/>
        <v>0.63636363636363635</v>
      </c>
      <c r="FQ14">
        <f t="shared" si="70"/>
        <v>4</v>
      </c>
      <c r="FS14">
        <f t="shared" si="71"/>
        <v>0</v>
      </c>
      <c r="FT14" s="19">
        <f t="shared" si="72"/>
        <v>8.3333333333333329E-2</v>
      </c>
      <c r="FU14" s="19">
        <f t="shared" si="73"/>
        <v>0.4</v>
      </c>
      <c r="FV14" s="19"/>
      <c r="FW14">
        <f t="shared" si="74"/>
        <v>3</v>
      </c>
      <c r="FY14">
        <f t="shared" si="75"/>
        <v>0</v>
      </c>
      <c r="FZ14" s="19">
        <f t="shared" si="76"/>
        <v>0.125</v>
      </c>
      <c r="GA14" s="19">
        <f t="shared" si="77"/>
        <v>0.25</v>
      </c>
      <c r="GB14" s="19"/>
      <c r="GC14">
        <f t="shared" si="78"/>
        <v>4</v>
      </c>
      <c r="GE14">
        <f t="shared" si="79"/>
        <v>0</v>
      </c>
      <c r="GF14" s="19">
        <f t="shared" si="80"/>
        <v>0</v>
      </c>
      <c r="GG14" s="19">
        <f t="shared" si="81"/>
        <v>0.3</v>
      </c>
      <c r="GH14" s="19"/>
      <c r="GI14">
        <f t="shared" si="82"/>
        <v>3</v>
      </c>
      <c r="GK14">
        <f t="shared" si="83"/>
        <v>0</v>
      </c>
      <c r="GL14" s="19">
        <f t="shared" si="84"/>
        <v>0.18181818181818182</v>
      </c>
      <c r="GM14" s="19">
        <f t="shared" si="85"/>
        <v>0.35</v>
      </c>
      <c r="GN14" s="19"/>
      <c r="GO14">
        <f t="shared" si="86"/>
        <v>7</v>
      </c>
      <c r="GQ14">
        <f t="shared" si="87"/>
        <v>0</v>
      </c>
      <c r="GR14" s="19">
        <f t="shared" si="88"/>
        <v>0.1</v>
      </c>
      <c r="GS14" s="19">
        <f t="shared" si="89"/>
        <v>0.65</v>
      </c>
      <c r="GT14" s="19"/>
      <c r="GU14">
        <f t="shared" si="90"/>
        <v>0</v>
      </c>
      <c r="GW14">
        <f t="shared" si="91"/>
        <v>0</v>
      </c>
      <c r="GX14" s="19">
        <v>0</v>
      </c>
      <c r="GY14" s="19">
        <f t="shared" si="92"/>
        <v>0</v>
      </c>
      <c r="GZ14" s="19"/>
      <c r="HA14">
        <f t="shared" si="93"/>
        <v>3</v>
      </c>
      <c r="HC14">
        <f t="shared" si="94"/>
        <v>0</v>
      </c>
      <c r="HD14" s="19">
        <f t="shared" si="95"/>
        <v>0.125</v>
      </c>
      <c r="HE14" s="19">
        <f t="shared" si="96"/>
        <v>0.25</v>
      </c>
      <c r="HF14" s="19"/>
      <c r="HG14">
        <f t="shared" si="97"/>
        <v>4</v>
      </c>
      <c r="HI14">
        <f t="shared" si="98"/>
        <v>0</v>
      </c>
      <c r="HJ14" s="19">
        <f t="shared" si="99"/>
        <v>8.3333333333333329E-2</v>
      </c>
      <c r="HK14" s="19">
        <f t="shared" si="100"/>
        <v>0.4</v>
      </c>
      <c r="HL14" s="19"/>
      <c r="HM14">
        <f t="shared" si="101"/>
        <v>7</v>
      </c>
      <c r="HO14">
        <f t="shared" si="102"/>
        <v>0</v>
      </c>
      <c r="HP14" s="19">
        <f t="shared" si="103"/>
        <v>0.1</v>
      </c>
      <c r="HQ14" s="19">
        <f t="shared" si="104"/>
        <v>0.65</v>
      </c>
      <c r="HR14" s="19"/>
      <c r="HS14">
        <f t="shared" si="105"/>
        <v>0</v>
      </c>
      <c r="HU14">
        <f t="shared" si="106"/>
        <v>0</v>
      </c>
      <c r="HV14" s="19">
        <v>0</v>
      </c>
      <c r="HW14" s="19">
        <f t="shared" si="107"/>
        <v>0</v>
      </c>
      <c r="HX14" s="19"/>
      <c r="HY14" s="19">
        <f t="shared" si="234"/>
        <v>0.55555555555555558</v>
      </c>
      <c r="HZ14">
        <f t="shared" si="235"/>
        <v>5</v>
      </c>
      <c r="IB14">
        <f t="shared" si="236"/>
        <v>0</v>
      </c>
      <c r="IC14" s="19">
        <f t="shared" si="237"/>
        <v>0</v>
      </c>
      <c r="ID14" s="19">
        <f t="shared" si="238"/>
        <v>0.47368421052631576</v>
      </c>
      <c r="IE14" s="19"/>
      <c r="IF14">
        <f t="shared" si="108"/>
        <v>5</v>
      </c>
      <c r="IH14">
        <f t="shared" si="109"/>
        <v>0</v>
      </c>
      <c r="II14" s="19">
        <f t="shared" si="110"/>
        <v>0</v>
      </c>
      <c r="IJ14" s="19">
        <f t="shared" si="239"/>
        <v>0.47368421052631576</v>
      </c>
      <c r="IK14" s="19"/>
      <c r="IL14">
        <f t="shared" si="240"/>
        <v>5</v>
      </c>
      <c r="IN14">
        <f t="shared" si="241"/>
        <v>0</v>
      </c>
      <c r="IO14" s="19">
        <f t="shared" si="242"/>
        <v>0</v>
      </c>
      <c r="IP14" s="19">
        <f t="shared" si="243"/>
        <v>0.47368421052631576</v>
      </c>
      <c r="IQ14" s="19"/>
      <c r="IR14">
        <f t="shared" si="244"/>
        <v>5</v>
      </c>
      <c r="IT14">
        <f t="shared" si="245"/>
        <v>0</v>
      </c>
      <c r="IU14" s="19">
        <f t="shared" si="246"/>
        <v>0</v>
      </c>
      <c r="IV14" s="19">
        <f t="shared" si="247"/>
        <v>0.47368421052631576</v>
      </c>
      <c r="IW14" s="19"/>
      <c r="IX14">
        <f t="shared" si="248"/>
        <v>5</v>
      </c>
      <c r="IZ14">
        <f t="shared" si="249"/>
        <v>0</v>
      </c>
      <c r="JA14" s="19">
        <f t="shared" si="250"/>
        <v>0</v>
      </c>
      <c r="JB14" s="19">
        <f t="shared" si="251"/>
        <v>0</v>
      </c>
      <c r="JC14" s="19"/>
      <c r="JD14">
        <f t="shared" si="111"/>
        <v>0</v>
      </c>
      <c r="JF14">
        <f t="shared" si="112"/>
        <v>0</v>
      </c>
      <c r="JG14" s="19">
        <f t="shared" si="113"/>
        <v>0</v>
      </c>
      <c r="JH14" s="19">
        <f t="shared" si="252"/>
        <v>0</v>
      </c>
      <c r="JI14" s="19"/>
      <c r="JJ14" s="19">
        <f t="shared" si="253"/>
        <v>0.66666666666666663</v>
      </c>
      <c r="JK14">
        <f t="shared" si="114"/>
        <v>2</v>
      </c>
      <c r="JM14">
        <f t="shared" si="115"/>
        <v>0</v>
      </c>
      <c r="JN14" s="19">
        <f t="shared" si="116"/>
        <v>5.5555555555555552E-2</v>
      </c>
      <c r="JO14" s="19">
        <f t="shared" si="254"/>
        <v>0.22222222222222221</v>
      </c>
      <c r="JP14" s="19"/>
      <c r="JQ14">
        <f t="shared" si="117"/>
        <v>2</v>
      </c>
      <c r="JS14">
        <f t="shared" si="118"/>
        <v>0</v>
      </c>
      <c r="JT14" s="19">
        <f t="shared" si="119"/>
        <v>5.5555555555555552E-2</v>
      </c>
      <c r="JU14" s="19">
        <f t="shared" si="255"/>
        <v>0.22222222222222221</v>
      </c>
      <c r="JV14" s="19"/>
      <c r="JW14">
        <f t="shared" si="120"/>
        <v>2</v>
      </c>
      <c r="JY14">
        <f t="shared" si="121"/>
        <v>0</v>
      </c>
      <c r="JZ14" s="19">
        <f t="shared" si="122"/>
        <v>7.6923076923076927E-2</v>
      </c>
      <c r="KA14" s="19">
        <f t="shared" si="256"/>
        <v>0.22222222222222221</v>
      </c>
      <c r="KB14" s="19"/>
      <c r="KC14">
        <f t="shared" si="123"/>
        <v>2</v>
      </c>
      <c r="KE14">
        <f t="shared" si="124"/>
        <v>0</v>
      </c>
      <c r="KF14" s="19">
        <f t="shared" si="125"/>
        <v>6.25E-2</v>
      </c>
      <c r="KG14" s="19">
        <f t="shared" si="257"/>
        <v>0.22222222222222221</v>
      </c>
      <c r="KH14" s="19"/>
      <c r="KI14">
        <f t="shared" si="126"/>
        <v>2</v>
      </c>
      <c r="KK14">
        <f t="shared" si="127"/>
        <v>0</v>
      </c>
      <c r="KL14" s="19">
        <f t="shared" si="128"/>
        <v>7.1428571428571425E-2</v>
      </c>
      <c r="KM14" s="19">
        <f t="shared" si="258"/>
        <v>0.22222222222222221</v>
      </c>
      <c r="KN14" s="19"/>
      <c r="KO14">
        <f t="shared" si="129"/>
        <v>0</v>
      </c>
      <c r="KQ14">
        <f t="shared" si="130"/>
        <v>0</v>
      </c>
      <c r="KR14" s="19">
        <f t="shared" si="131"/>
        <v>0</v>
      </c>
      <c r="KS14" s="19">
        <f t="shared" si="259"/>
        <v>0</v>
      </c>
      <c r="KT14" s="19"/>
      <c r="KU14">
        <f t="shared" si="132"/>
        <v>0</v>
      </c>
      <c r="KW14">
        <f t="shared" si="133"/>
        <v>0</v>
      </c>
      <c r="KX14" s="19">
        <f t="shared" si="134"/>
        <v>0</v>
      </c>
      <c r="KY14" s="19">
        <f t="shared" si="135"/>
        <v>0</v>
      </c>
      <c r="KZ14" s="19"/>
      <c r="LA14" s="19">
        <f t="shared" si="260"/>
        <v>0.5</v>
      </c>
      <c r="LB14">
        <f t="shared" si="136"/>
        <v>4</v>
      </c>
      <c r="LD14">
        <f t="shared" si="137"/>
        <v>0</v>
      </c>
      <c r="LE14" s="19">
        <f t="shared" si="138"/>
        <v>5.2631578947368418E-2</v>
      </c>
      <c r="LF14" s="19">
        <f t="shared" si="261"/>
        <v>0.47368421052631576</v>
      </c>
      <c r="LG14" s="19"/>
      <c r="LH14">
        <f t="shared" si="139"/>
        <v>4</v>
      </c>
      <c r="LJ14">
        <f t="shared" si="140"/>
        <v>0</v>
      </c>
      <c r="LK14" s="19">
        <f t="shared" si="141"/>
        <v>5.2631578947368418E-2</v>
      </c>
      <c r="LL14" s="19">
        <f t="shared" si="262"/>
        <v>0.47368421052631576</v>
      </c>
      <c r="LM14" s="19"/>
      <c r="LN14">
        <f t="shared" si="142"/>
        <v>2</v>
      </c>
      <c r="LP14">
        <f t="shared" si="143"/>
        <v>0</v>
      </c>
      <c r="LQ14" s="19">
        <f t="shared" si="144"/>
        <v>0</v>
      </c>
      <c r="LR14" s="19">
        <f t="shared" si="263"/>
        <v>0.15789473684210525</v>
      </c>
      <c r="LS14" s="19"/>
      <c r="LT14">
        <f t="shared" si="145"/>
        <v>4</v>
      </c>
      <c r="LV14">
        <f t="shared" si="146"/>
        <v>0</v>
      </c>
      <c r="LW14" s="19">
        <f t="shared" si="147"/>
        <v>5.2631578947368418E-2</v>
      </c>
      <c r="LX14" s="19">
        <f t="shared" si="264"/>
        <v>0.47368421052631576</v>
      </c>
      <c r="LY14" s="19"/>
      <c r="LZ14">
        <f t="shared" si="148"/>
        <v>4</v>
      </c>
      <c r="MB14">
        <f t="shared" si="149"/>
        <v>0</v>
      </c>
      <c r="MC14" s="19">
        <f t="shared" si="150"/>
        <v>5.2631578947368418E-2</v>
      </c>
      <c r="MD14" s="19">
        <f t="shared" si="265"/>
        <v>0.47368421052631576</v>
      </c>
      <c r="ME14" s="19"/>
      <c r="MF14">
        <f t="shared" si="151"/>
        <v>0</v>
      </c>
      <c r="MH14">
        <f t="shared" si="152"/>
        <v>0</v>
      </c>
      <c r="MI14" s="19">
        <v>0</v>
      </c>
      <c r="MJ14" s="19">
        <f t="shared" si="153"/>
        <v>0</v>
      </c>
      <c r="MK14" s="19"/>
      <c r="ML14" s="19">
        <f t="shared" si="266"/>
        <v>0.875</v>
      </c>
      <c r="MM14">
        <f t="shared" si="154"/>
        <v>7</v>
      </c>
      <c r="MO14">
        <f t="shared" si="155"/>
        <v>2</v>
      </c>
      <c r="MP14" s="19">
        <f t="shared" si="156"/>
        <v>0.15789473684210525</v>
      </c>
      <c r="MQ14" s="19">
        <f t="shared" si="267"/>
        <v>0.57894736842105265</v>
      </c>
      <c r="MR14" s="19"/>
      <c r="MS14">
        <f t="shared" si="157"/>
        <v>7</v>
      </c>
      <c r="MU14">
        <f t="shared" si="158"/>
        <v>2</v>
      </c>
      <c r="MV14" s="19">
        <f t="shared" si="159"/>
        <v>0.15789473684210525</v>
      </c>
      <c r="MW14" s="19">
        <f t="shared" si="268"/>
        <v>0.57894736842105265</v>
      </c>
      <c r="MX14" s="19"/>
      <c r="MY14">
        <f t="shared" si="160"/>
        <v>7</v>
      </c>
      <c r="NA14">
        <f t="shared" si="161"/>
        <v>2</v>
      </c>
      <c r="NB14" s="19">
        <f t="shared" si="162"/>
        <v>0.15789473684210525</v>
      </c>
      <c r="NC14" s="19">
        <f t="shared" si="269"/>
        <v>0.57894736842105265</v>
      </c>
      <c r="ND14" s="19"/>
      <c r="NE14">
        <f t="shared" si="163"/>
        <v>7</v>
      </c>
      <c r="NG14">
        <f t="shared" si="164"/>
        <v>2</v>
      </c>
      <c r="NH14" s="19">
        <f t="shared" si="165"/>
        <v>0.15789473684210525</v>
      </c>
      <c r="NI14" s="19">
        <f t="shared" si="270"/>
        <v>0.57894736842105265</v>
      </c>
      <c r="NJ14" s="19"/>
      <c r="NK14">
        <f t="shared" si="166"/>
        <v>7</v>
      </c>
      <c r="NL14" s="19">
        <f t="shared" si="271"/>
        <v>0.875</v>
      </c>
      <c r="NM14">
        <f t="shared" si="167"/>
        <v>2</v>
      </c>
      <c r="NN14" s="19">
        <f t="shared" si="168"/>
        <v>0.15789473684210525</v>
      </c>
      <c r="NO14" s="19">
        <f t="shared" si="272"/>
        <v>0.57894736842105265</v>
      </c>
      <c r="NP14" s="19"/>
      <c r="NQ14">
        <v>0</v>
      </c>
      <c r="NS14">
        <v>0</v>
      </c>
      <c r="NT14" s="19">
        <v>0</v>
      </c>
      <c r="NU14" s="19">
        <v>0</v>
      </c>
      <c r="NW14">
        <v>0</v>
      </c>
      <c r="NY14">
        <v>0</v>
      </c>
      <c r="NZ14" s="19">
        <v>0</v>
      </c>
      <c r="OA14" s="19">
        <v>0</v>
      </c>
      <c r="OC14">
        <v>0</v>
      </c>
      <c r="OE14">
        <v>0</v>
      </c>
      <c r="OF14" s="19">
        <v>0</v>
      </c>
      <c r="OG14" s="19">
        <v>0</v>
      </c>
      <c r="OI14" s="19">
        <f t="shared" si="273"/>
        <v>0.33333333333333331</v>
      </c>
      <c r="OJ14">
        <f t="shared" si="169"/>
        <v>2</v>
      </c>
      <c r="OL14">
        <f t="shared" si="170"/>
        <v>2</v>
      </c>
      <c r="OM14" s="19">
        <f t="shared" si="171"/>
        <v>0.2857142857142857</v>
      </c>
      <c r="ON14" s="19">
        <f t="shared" si="274"/>
        <v>0.55555555555555558</v>
      </c>
      <c r="OO14" s="19"/>
      <c r="OP14">
        <f t="shared" si="172"/>
        <v>0</v>
      </c>
      <c r="OR14">
        <f t="shared" si="173"/>
        <v>0</v>
      </c>
      <c r="OS14" s="19">
        <f t="shared" si="174"/>
        <v>0</v>
      </c>
      <c r="OT14" s="19">
        <f t="shared" si="275"/>
        <v>0</v>
      </c>
      <c r="OU14" s="19"/>
      <c r="OV14">
        <f t="shared" si="175"/>
        <v>0</v>
      </c>
      <c r="OX14">
        <f t="shared" si="176"/>
        <v>0</v>
      </c>
      <c r="OY14" s="19">
        <f t="shared" si="177"/>
        <v>0</v>
      </c>
      <c r="OZ14" s="19">
        <f t="shared" si="276"/>
        <v>5.5555555555555552E-2</v>
      </c>
      <c r="PA14" s="19"/>
      <c r="PB14">
        <f t="shared" si="178"/>
        <v>2</v>
      </c>
      <c r="PD14">
        <f t="shared" si="179"/>
        <v>2</v>
      </c>
      <c r="PE14" s="19">
        <f t="shared" si="180"/>
        <v>0.26666666666666666</v>
      </c>
      <c r="PF14" s="19">
        <f t="shared" si="277"/>
        <v>0.5</v>
      </c>
      <c r="PG14" s="19"/>
      <c r="PH14">
        <f t="shared" si="181"/>
        <v>2</v>
      </c>
      <c r="PJ14">
        <f t="shared" si="182"/>
        <v>2</v>
      </c>
      <c r="PK14" s="19">
        <f t="shared" si="183"/>
        <v>0.22222222222222221</v>
      </c>
      <c r="PL14" s="19">
        <f t="shared" si="278"/>
        <v>0.55555555555555558</v>
      </c>
      <c r="PM14" s="19"/>
      <c r="PN14">
        <f t="shared" si="184"/>
        <v>2</v>
      </c>
      <c r="PP14">
        <f t="shared" si="185"/>
        <v>2</v>
      </c>
      <c r="PQ14">
        <f t="shared" si="186"/>
        <v>0.22222222222222221</v>
      </c>
      <c r="PR14" s="19">
        <f t="shared" si="279"/>
        <v>0.55555555555555558</v>
      </c>
      <c r="PS14" s="19"/>
      <c r="PT14">
        <f t="shared" si="187"/>
        <v>0</v>
      </c>
      <c r="PV14">
        <f t="shared" si="188"/>
        <v>0</v>
      </c>
      <c r="PW14" s="19">
        <v>0</v>
      </c>
      <c r="PX14" s="19">
        <f t="shared" si="189"/>
        <v>0</v>
      </c>
      <c r="PY14" s="19"/>
      <c r="PZ14">
        <f t="shared" si="190"/>
        <v>2</v>
      </c>
      <c r="QB14">
        <f t="shared" si="191"/>
        <v>2</v>
      </c>
      <c r="QC14" s="19">
        <f t="shared" si="192"/>
        <v>0.22222222222222221</v>
      </c>
      <c r="QD14" s="19">
        <f t="shared" si="280"/>
        <v>0.55555555555555558</v>
      </c>
    </row>
    <row r="15" spans="1:446" ht="15" thickBot="1" x14ac:dyDescent="0.4">
      <c r="A15" s="27" t="s">
        <v>74</v>
      </c>
      <c r="B15" t="s">
        <v>101</v>
      </c>
      <c r="C15" t="s">
        <v>105</v>
      </c>
      <c r="D15" t="s">
        <v>102</v>
      </c>
      <c r="E15" t="s">
        <v>104</v>
      </c>
      <c r="F15" t="s">
        <v>103</v>
      </c>
      <c r="G15" s="3" t="s">
        <v>21</v>
      </c>
      <c r="H15" s="3" t="s">
        <v>31</v>
      </c>
      <c r="I15" s="26" t="s">
        <v>69</v>
      </c>
      <c r="J15" s="25" t="s">
        <v>70</v>
      </c>
      <c r="K15" s="3" t="s">
        <v>4</v>
      </c>
      <c r="L15" s="3" t="s">
        <v>25</v>
      </c>
      <c r="M15" s="49" t="s">
        <v>110</v>
      </c>
      <c r="N15" t="s">
        <v>111</v>
      </c>
      <c r="O15" t="s">
        <v>109</v>
      </c>
      <c r="P15" t="s">
        <v>112</v>
      </c>
      <c r="Q15" t="s">
        <v>108</v>
      </c>
      <c r="R15" s="31" t="s">
        <v>73</v>
      </c>
      <c r="U15" t="s">
        <v>109</v>
      </c>
      <c r="Y15">
        <v>1</v>
      </c>
      <c r="AD15" s="14" t="s">
        <v>51</v>
      </c>
      <c r="AE15" s="19">
        <f t="shared" si="193"/>
        <v>0.5</v>
      </c>
      <c r="AF15">
        <f t="shared" si="194"/>
        <v>1</v>
      </c>
      <c r="AG15" s="19">
        <f t="shared" si="195"/>
        <v>0.5</v>
      </c>
      <c r="AH15">
        <f t="shared" si="196"/>
        <v>0</v>
      </c>
      <c r="AI15" s="19">
        <f t="shared" si="0"/>
        <v>0</v>
      </c>
      <c r="AJ15" s="19">
        <f t="shared" si="197"/>
        <v>0.11764705882352941</v>
      </c>
      <c r="AK15" s="19"/>
      <c r="AL15">
        <f t="shared" si="198"/>
        <v>1</v>
      </c>
      <c r="AM15">
        <f t="shared" si="199"/>
        <v>0.5</v>
      </c>
      <c r="AN15">
        <f t="shared" si="200"/>
        <v>0</v>
      </c>
      <c r="AO15" s="19">
        <f t="shared" si="1"/>
        <v>0</v>
      </c>
      <c r="AP15" s="19">
        <f t="shared" si="2"/>
        <v>0.11764705882352941</v>
      </c>
      <c r="AQ15" s="19"/>
      <c r="AR15">
        <f t="shared" si="201"/>
        <v>1</v>
      </c>
      <c r="AS15">
        <f t="shared" si="202"/>
        <v>0.5</v>
      </c>
      <c r="AT15">
        <f t="shared" si="203"/>
        <v>0</v>
      </c>
      <c r="AU15" s="19">
        <f t="shared" si="3"/>
        <v>0</v>
      </c>
      <c r="AV15" s="19">
        <f t="shared" si="4"/>
        <v>0.11764705882352941</v>
      </c>
      <c r="AW15" s="19"/>
      <c r="AX15">
        <f t="shared" si="204"/>
        <v>1</v>
      </c>
      <c r="AY15">
        <f t="shared" si="205"/>
        <v>1</v>
      </c>
      <c r="AZ15">
        <f t="shared" si="206"/>
        <v>0</v>
      </c>
      <c r="BA15" s="19">
        <f t="shared" si="207"/>
        <v>0</v>
      </c>
      <c r="BB15" s="19">
        <f t="shared" si="5"/>
        <v>5.8823529411764705E-2</v>
      </c>
      <c r="BC15" s="19"/>
      <c r="BD15">
        <f t="shared" si="208"/>
        <v>1</v>
      </c>
      <c r="BE15" s="19">
        <f t="shared" si="209"/>
        <v>0.5</v>
      </c>
      <c r="BF15">
        <f t="shared" si="6"/>
        <v>0</v>
      </c>
      <c r="BG15" s="19">
        <f t="shared" si="210"/>
        <v>0</v>
      </c>
      <c r="BH15" s="19">
        <f t="shared" si="7"/>
        <v>0.11764705882352941</v>
      </c>
      <c r="BI15" s="19"/>
      <c r="BJ15">
        <f t="shared" si="8"/>
        <v>0</v>
      </c>
      <c r="BK15">
        <f t="shared" si="211"/>
        <v>0</v>
      </c>
      <c r="BL15">
        <f t="shared" si="9"/>
        <v>0</v>
      </c>
      <c r="BM15" s="19">
        <f t="shared" si="212"/>
        <v>0</v>
      </c>
      <c r="BN15" s="19">
        <f t="shared" si="10"/>
        <v>5.8823529411764705E-2</v>
      </c>
      <c r="BO15" s="19"/>
      <c r="BP15">
        <f t="shared" si="11"/>
        <v>0</v>
      </c>
      <c r="BR15">
        <f t="shared" si="12"/>
        <v>0</v>
      </c>
      <c r="BS15" s="19">
        <v>0</v>
      </c>
      <c r="BT15" s="19">
        <f t="shared" si="13"/>
        <v>0</v>
      </c>
      <c r="BU15" s="19"/>
      <c r="BV15" s="19">
        <f t="shared" si="213"/>
        <v>0.5</v>
      </c>
      <c r="BW15">
        <f t="shared" si="14"/>
        <v>0</v>
      </c>
      <c r="BX15" t="str">
        <f t="shared" si="214"/>
        <v>-</v>
      </c>
      <c r="BY15">
        <f t="shared" si="15"/>
        <v>0</v>
      </c>
      <c r="BZ15" s="19">
        <f t="shared" si="16"/>
        <v>0</v>
      </c>
      <c r="CA15" s="19">
        <f t="shared" si="17"/>
        <v>0</v>
      </c>
      <c r="CB15" s="19"/>
      <c r="CC15">
        <f t="shared" si="18"/>
        <v>1</v>
      </c>
      <c r="CD15">
        <f t="shared" si="215"/>
        <v>0.5</v>
      </c>
      <c r="CE15">
        <f t="shared" si="19"/>
        <v>0</v>
      </c>
      <c r="CF15" s="19">
        <f t="shared" si="20"/>
        <v>7.1428571428571425E-2</v>
      </c>
      <c r="CG15" s="19">
        <f t="shared" si="21"/>
        <v>0.16666666666666666</v>
      </c>
      <c r="CH15" s="19"/>
      <c r="CI15">
        <f t="shared" si="22"/>
        <v>1</v>
      </c>
      <c r="CJ15" s="19">
        <f t="shared" si="216"/>
        <v>0.5</v>
      </c>
      <c r="CK15">
        <f t="shared" si="23"/>
        <v>0</v>
      </c>
      <c r="CL15" s="19">
        <f t="shared" si="24"/>
        <v>7.1428571428571425E-2</v>
      </c>
      <c r="CM15" s="19">
        <f t="shared" si="25"/>
        <v>0.16666666666666666</v>
      </c>
      <c r="CN15" s="19"/>
      <c r="CO15">
        <f t="shared" si="26"/>
        <v>1</v>
      </c>
      <c r="CP15">
        <f t="shared" si="217"/>
        <v>0.5</v>
      </c>
      <c r="CQ15">
        <f t="shared" si="27"/>
        <v>0</v>
      </c>
      <c r="CR15" s="19">
        <f t="shared" si="28"/>
        <v>7.1428571428571425E-2</v>
      </c>
      <c r="CS15" s="19">
        <f t="shared" si="29"/>
        <v>0.16666666666666666</v>
      </c>
      <c r="CT15" s="19"/>
      <c r="CU15">
        <f t="shared" si="30"/>
        <v>1</v>
      </c>
      <c r="CV15" s="19">
        <f t="shared" si="218"/>
        <v>0.5</v>
      </c>
      <c r="CW15">
        <f t="shared" si="31"/>
        <v>0</v>
      </c>
      <c r="CX15" s="19">
        <f t="shared" si="32"/>
        <v>0</v>
      </c>
      <c r="CY15" s="19">
        <f t="shared" si="33"/>
        <v>0.1111111111111111</v>
      </c>
      <c r="CZ15" s="19"/>
      <c r="DA15">
        <f t="shared" si="34"/>
        <v>1</v>
      </c>
      <c r="DB15">
        <f t="shared" si="219"/>
        <v>0.5</v>
      </c>
      <c r="DC15">
        <f t="shared" si="35"/>
        <v>1</v>
      </c>
      <c r="DD15" s="19">
        <f t="shared" si="36"/>
        <v>0.125</v>
      </c>
      <c r="DE15" s="19">
        <f t="shared" si="37"/>
        <v>0.22222222222222221</v>
      </c>
      <c r="DF15" s="19"/>
      <c r="DG15">
        <f t="shared" si="38"/>
        <v>0</v>
      </c>
      <c r="DH15" s="19" t="str">
        <f t="shared" si="220"/>
        <v>-</v>
      </c>
      <c r="DI15">
        <f t="shared" si="39"/>
        <v>0</v>
      </c>
      <c r="DJ15" s="19">
        <f t="shared" si="40"/>
        <v>0.14285714285714285</v>
      </c>
      <c r="DK15" s="19">
        <f t="shared" si="41"/>
        <v>5.5555555555555552E-2</v>
      </c>
      <c r="DL15" s="19"/>
      <c r="DM15">
        <f t="shared" si="42"/>
        <v>0</v>
      </c>
      <c r="DN15" t="str">
        <f t="shared" si="221"/>
        <v>-</v>
      </c>
      <c r="DO15">
        <f t="shared" si="43"/>
        <v>0</v>
      </c>
      <c r="DP15" s="19">
        <v>0</v>
      </c>
      <c r="DQ15" s="19">
        <f t="shared" si="44"/>
        <v>0</v>
      </c>
      <c r="DR15" s="19"/>
      <c r="DS15" s="19">
        <v>0</v>
      </c>
      <c r="DT15">
        <f t="shared" si="45"/>
        <v>0</v>
      </c>
      <c r="DU15" t="str">
        <f t="shared" si="222"/>
        <v>-</v>
      </c>
      <c r="DV15">
        <f t="shared" si="46"/>
        <v>0</v>
      </c>
      <c r="DW15" s="19">
        <f t="shared" si="47"/>
        <v>0</v>
      </c>
      <c r="DX15" s="19">
        <f t="shared" si="223"/>
        <v>0</v>
      </c>
      <c r="DY15" s="19"/>
      <c r="DZ15">
        <f t="shared" si="48"/>
        <v>0</v>
      </c>
      <c r="EA15" t="str">
        <f t="shared" si="224"/>
        <v>-</v>
      </c>
      <c r="EB15">
        <f t="shared" si="49"/>
        <v>0</v>
      </c>
      <c r="EC15" s="19">
        <f t="shared" si="50"/>
        <v>0</v>
      </c>
      <c r="ED15" s="19">
        <f t="shared" si="225"/>
        <v>0</v>
      </c>
      <c r="EE15" s="19"/>
      <c r="EF15">
        <f t="shared" si="51"/>
        <v>0</v>
      </c>
      <c r="EG15" s="19" t="str">
        <f t="shared" si="226"/>
        <v>-</v>
      </c>
      <c r="EH15">
        <f t="shared" si="52"/>
        <v>0</v>
      </c>
      <c r="EI15" s="19">
        <f t="shared" si="53"/>
        <v>0</v>
      </c>
      <c r="EJ15" s="19">
        <f t="shared" si="227"/>
        <v>0</v>
      </c>
      <c r="EK15" s="19"/>
      <c r="EL15">
        <f t="shared" si="54"/>
        <v>0</v>
      </c>
      <c r="EM15" t="str">
        <f t="shared" si="228"/>
        <v>-</v>
      </c>
      <c r="EN15">
        <f t="shared" si="55"/>
        <v>0</v>
      </c>
      <c r="EO15" s="19">
        <f t="shared" si="56"/>
        <v>0</v>
      </c>
      <c r="EP15" s="19">
        <f t="shared" si="229"/>
        <v>0</v>
      </c>
      <c r="EQ15" s="19"/>
      <c r="ER15">
        <f t="shared" si="57"/>
        <v>0</v>
      </c>
      <c r="ES15" t="str">
        <f t="shared" si="230"/>
        <v>-</v>
      </c>
      <c r="ET15">
        <f t="shared" si="58"/>
        <v>0</v>
      </c>
      <c r="EU15" s="19">
        <f t="shared" si="59"/>
        <v>0</v>
      </c>
      <c r="EV15" s="19">
        <f t="shared" si="231"/>
        <v>0</v>
      </c>
      <c r="EW15" s="19"/>
      <c r="EX15">
        <f t="shared" si="60"/>
        <v>0</v>
      </c>
      <c r="EY15" s="19" t="str">
        <f t="shared" si="232"/>
        <v>-</v>
      </c>
      <c r="EZ15">
        <f t="shared" si="61"/>
        <v>0</v>
      </c>
      <c r="FA15" s="19">
        <f t="shared" si="62"/>
        <v>0</v>
      </c>
      <c r="FB15" s="19">
        <f t="shared" si="233"/>
        <v>0</v>
      </c>
      <c r="FC15" s="19"/>
      <c r="FD15">
        <f t="shared" si="63"/>
        <v>0</v>
      </c>
      <c r="FF15">
        <f t="shared" si="64"/>
        <v>0</v>
      </c>
      <c r="FG15" s="19">
        <v>0</v>
      </c>
      <c r="FH15" s="19">
        <f t="shared" si="65"/>
        <v>0</v>
      </c>
      <c r="FI15" s="19"/>
      <c r="FJ15">
        <f t="shared" si="66"/>
        <v>0</v>
      </c>
      <c r="FL15">
        <f t="shared" si="67"/>
        <v>0</v>
      </c>
      <c r="FM15" s="19">
        <v>0</v>
      </c>
      <c r="FN15" s="19">
        <f t="shared" si="68"/>
        <v>0</v>
      </c>
      <c r="FP15" s="19">
        <f t="shared" si="69"/>
        <v>0.33333333333333331</v>
      </c>
      <c r="FQ15">
        <f t="shared" si="70"/>
        <v>0</v>
      </c>
      <c r="FS15">
        <f t="shared" si="71"/>
        <v>1</v>
      </c>
      <c r="FT15" s="19">
        <f t="shared" si="72"/>
        <v>8.3333333333333329E-2</v>
      </c>
      <c r="FU15" s="19">
        <f t="shared" si="73"/>
        <v>0.1</v>
      </c>
      <c r="FV15" s="19"/>
      <c r="FW15">
        <f t="shared" si="74"/>
        <v>1</v>
      </c>
      <c r="FY15">
        <f t="shared" si="75"/>
        <v>0</v>
      </c>
      <c r="FZ15" s="19">
        <f t="shared" si="76"/>
        <v>0.25</v>
      </c>
      <c r="GA15" s="19">
        <f t="shared" si="77"/>
        <v>0.2</v>
      </c>
      <c r="GB15" s="19"/>
      <c r="GC15">
        <f t="shared" si="78"/>
        <v>0</v>
      </c>
      <c r="GE15">
        <f t="shared" si="79"/>
        <v>1</v>
      </c>
      <c r="GF15" s="19">
        <f t="shared" si="80"/>
        <v>0.1111111111111111</v>
      </c>
      <c r="GG15" s="19">
        <f t="shared" si="81"/>
        <v>0.1</v>
      </c>
      <c r="GH15" s="19"/>
      <c r="GI15">
        <f t="shared" si="82"/>
        <v>1</v>
      </c>
      <c r="GK15">
        <f t="shared" si="83"/>
        <v>0</v>
      </c>
      <c r="GL15" s="19">
        <f t="shared" si="84"/>
        <v>0.18181818181818182</v>
      </c>
      <c r="GM15" s="19">
        <f t="shared" si="85"/>
        <v>0.2</v>
      </c>
      <c r="GN15" s="19"/>
      <c r="GO15">
        <f t="shared" si="86"/>
        <v>1</v>
      </c>
      <c r="GQ15">
        <f t="shared" si="87"/>
        <v>1</v>
      </c>
      <c r="GR15" s="19">
        <f t="shared" si="88"/>
        <v>0.15</v>
      </c>
      <c r="GS15" s="19">
        <f t="shared" si="89"/>
        <v>0.3</v>
      </c>
      <c r="GT15" s="19"/>
      <c r="GU15">
        <f t="shared" si="90"/>
        <v>0</v>
      </c>
      <c r="GW15">
        <f t="shared" si="91"/>
        <v>0</v>
      </c>
      <c r="GX15" s="19">
        <v>0</v>
      </c>
      <c r="GY15" s="19">
        <f t="shared" si="92"/>
        <v>0</v>
      </c>
      <c r="GZ15" s="19"/>
      <c r="HA15">
        <f t="shared" si="93"/>
        <v>1</v>
      </c>
      <c r="HC15">
        <f t="shared" si="94"/>
        <v>0</v>
      </c>
      <c r="HD15" s="19">
        <f t="shared" si="95"/>
        <v>0.25</v>
      </c>
      <c r="HE15" s="19">
        <f t="shared" si="96"/>
        <v>0.2</v>
      </c>
      <c r="HF15" s="19"/>
      <c r="HG15">
        <f t="shared" si="97"/>
        <v>0</v>
      </c>
      <c r="HI15">
        <f t="shared" si="98"/>
        <v>1</v>
      </c>
      <c r="HJ15" s="19">
        <f t="shared" si="99"/>
        <v>8.3333333333333329E-2</v>
      </c>
      <c r="HK15" s="19">
        <f t="shared" si="100"/>
        <v>0.1</v>
      </c>
      <c r="HL15" s="19"/>
      <c r="HM15">
        <f t="shared" si="101"/>
        <v>1</v>
      </c>
      <c r="HO15">
        <f t="shared" si="102"/>
        <v>1</v>
      </c>
      <c r="HP15" s="19">
        <f t="shared" si="103"/>
        <v>0.15</v>
      </c>
      <c r="HQ15" s="19">
        <f t="shared" si="104"/>
        <v>0.3</v>
      </c>
      <c r="HR15" s="19"/>
      <c r="HS15">
        <f t="shared" si="105"/>
        <v>0</v>
      </c>
      <c r="HU15">
        <f t="shared" si="106"/>
        <v>0</v>
      </c>
      <c r="HV15" s="19">
        <v>0</v>
      </c>
      <c r="HW15" s="19">
        <f t="shared" si="107"/>
        <v>0</v>
      </c>
      <c r="HX15" s="19"/>
      <c r="HY15" s="19">
        <f t="shared" si="234"/>
        <v>1</v>
      </c>
      <c r="HZ15">
        <f t="shared" si="235"/>
        <v>1</v>
      </c>
      <c r="IB15">
        <f t="shared" si="236"/>
        <v>0</v>
      </c>
      <c r="IC15" s="19">
        <f t="shared" si="237"/>
        <v>5.2631578947368418E-2</v>
      </c>
      <c r="ID15" s="19">
        <f t="shared" si="238"/>
        <v>0.10526315789473684</v>
      </c>
      <c r="IE15" s="19"/>
      <c r="IF15">
        <f t="shared" si="108"/>
        <v>1</v>
      </c>
      <c r="IH15">
        <f t="shared" si="109"/>
        <v>0</v>
      </c>
      <c r="II15" s="19">
        <f t="shared" si="110"/>
        <v>5.2631578947368418E-2</v>
      </c>
      <c r="IJ15" s="19">
        <f t="shared" si="239"/>
        <v>0.10526315789473684</v>
      </c>
      <c r="IK15" s="19"/>
      <c r="IL15">
        <f t="shared" si="240"/>
        <v>1</v>
      </c>
      <c r="IN15">
        <f t="shared" si="241"/>
        <v>0</v>
      </c>
      <c r="IO15" s="19">
        <f t="shared" si="242"/>
        <v>5.2631578947368418E-2</v>
      </c>
      <c r="IP15" s="19">
        <f t="shared" si="243"/>
        <v>0.10526315789473684</v>
      </c>
      <c r="IQ15" s="19"/>
      <c r="IR15">
        <f t="shared" si="244"/>
        <v>1</v>
      </c>
      <c r="IT15">
        <f t="shared" si="245"/>
        <v>0</v>
      </c>
      <c r="IU15" s="19">
        <f t="shared" si="246"/>
        <v>5.2631578947368418E-2</v>
      </c>
      <c r="IV15" s="19">
        <f t="shared" si="247"/>
        <v>0.10526315789473684</v>
      </c>
      <c r="IW15" s="19"/>
      <c r="IX15">
        <f t="shared" si="248"/>
        <v>0</v>
      </c>
      <c r="IZ15">
        <f t="shared" si="249"/>
        <v>0</v>
      </c>
      <c r="JA15" s="19">
        <f t="shared" si="250"/>
        <v>9.0909090909090912E-2</v>
      </c>
      <c r="JB15" s="19">
        <f t="shared" si="251"/>
        <v>0</v>
      </c>
      <c r="JC15" s="19"/>
      <c r="JD15">
        <f t="shared" si="111"/>
        <v>1</v>
      </c>
      <c r="JF15">
        <f t="shared" si="112"/>
        <v>0</v>
      </c>
      <c r="JG15" s="19">
        <f t="shared" si="113"/>
        <v>0</v>
      </c>
      <c r="JH15" s="19">
        <f t="shared" si="252"/>
        <v>5.2631578947368418E-2</v>
      </c>
      <c r="JI15" s="19"/>
      <c r="JJ15" s="19">
        <f t="shared" si="253"/>
        <v>1</v>
      </c>
      <c r="JK15">
        <f t="shared" si="114"/>
        <v>1</v>
      </c>
      <c r="JM15">
        <f t="shared" si="115"/>
        <v>0</v>
      </c>
      <c r="JN15" s="19">
        <f t="shared" si="116"/>
        <v>0</v>
      </c>
      <c r="JO15" s="19">
        <f t="shared" si="254"/>
        <v>5.5555555555555552E-2</v>
      </c>
      <c r="JP15" s="19"/>
      <c r="JQ15">
        <f t="shared" si="117"/>
        <v>1</v>
      </c>
      <c r="JS15">
        <f t="shared" si="118"/>
        <v>0</v>
      </c>
      <c r="JT15" s="19">
        <f t="shared" si="119"/>
        <v>0</v>
      </c>
      <c r="JU15" s="19">
        <f t="shared" si="255"/>
        <v>5.5555555555555552E-2</v>
      </c>
      <c r="JV15" s="19"/>
      <c r="JW15">
        <f t="shared" si="120"/>
        <v>0</v>
      </c>
      <c r="JY15">
        <f t="shared" si="121"/>
        <v>0</v>
      </c>
      <c r="JZ15" s="19">
        <f t="shared" si="122"/>
        <v>0</v>
      </c>
      <c r="KA15" s="19">
        <f t="shared" si="256"/>
        <v>0</v>
      </c>
      <c r="KB15" s="19"/>
      <c r="KC15">
        <f t="shared" si="123"/>
        <v>1</v>
      </c>
      <c r="KE15">
        <f t="shared" si="124"/>
        <v>0</v>
      </c>
      <c r="KF15" s="19">
        <f t="shared" si="125"/>
        <v>0</v>
      </c>
      <c r="KG15" s="19">
        <f t="shared" si="257"/>
        <v>5.5555555555555552E-2</v>
      </c>
      <c r="KH15" s="19"/>
      <c r="KI15">
        <f t="shared" si="126"/>
        <v>1</v>
      </c>
      <c r="KK15">
        <f t="shared" si="127"/>
        <v>0</v>
      </c>
      <c r="KL15" s="19">
        <f t="shared" si="128"/>
        <v>0</v>
      </c>
      <c r="KM15" s="19">
        <f t="shared" si="258"/>
        <v>5.5555555555555552E-2</v>
      </c>
      <c r="KN15" s="19"/>
      <c r="KO15">
        <f t="shared" si="129"/>
        <v>0</v>
      </c>
      <c r="KQ15">
        <f t="shared" si="130"/>
        <v>0</v>
      </c>
      <c r="KR15" s="19">
        <f t="shared" si="131"/>
        <v>0</v>
      </c>
      <c r="KS15" s="19">
        <f t="shared" si="259"/>
        <v>0</v>
      </c>
      <c r="KT15" s="19"/>
      <c r="KU15">
        <f t="shared" si="132"/>
        <v>1</v>
      </c>
      <c r="KW15">
        <f t="shared" si="133"/>
        <v>0</v>
      </c>
      <c r="KX15" s="19">
        <f t="shared" si="134"/>
        <v>0</v>
      </c>
      <c r="KY15" s="19">
        <f t="shared" si="135"/>
        <v>5.5555555555555552E-2</v>
      </c>
      <c r="KZ15" s="19"/>
      <c r="LA15" s="19">
        <f t="shared" si="260"/>
        <v>0</v>
      </c>
      <c r="LB15">
        <f t="shared" si="136"/>
        <v>0</v>
      </c>
      <c r="LD15">
        <f t="shared" si="137"/>
        <v>1</v>
      </c>
      <c r="LE15" s="19">
        <f t="shared" si="138"/>
        <v>5.2631578947368418E-2</v>
      </c>
      <c r="LF15" s="19">
        <f t="shared" si="261"/>
        <v>5.2631578947368418E-2</v>
      </c>
      <c r="LG15" s="19"/>
      <c r="LH15">
        <f t="shared" si="139"/>
        <v>0</v>
      </c>
      <c r="LJ15">
        <f t="shared" si="140"/>
        <v>1</v>
      </c>
      <c r="LK15" s="19">
        <f t="shared" si="141"/>
        <v>5.2631578947368418E-2</v>
      </c>
      <c r="LL15" s="19">
        <f t="shared" si="262"/>
        <v>5.2631578947368418E-2</v>
      </c>
      <c r="LM15" s="19"/>
      <c r="LN15">
        <f t="shared" si="142"/>
        <v>0</v>
      </c>
      <c r="LP15">
        <f t="shared" si="143"/>
        <v>1</v>
      </c>
      <c r="LQ15" s="19">
        <f t="shared" si="144"/>
        <v>9.0909090909090912E-2</v>
      </c>
      <c r="LR15" s="19">
        <f t="shared" si="263"/>
        <v>5.2631578947368418E-2</v>
      </c>
      <c r="LS15" s="19"/>
      <c r="LT15">
        <f t="shared" si="145"/>
        <v>0</v>
      </c>
      <c r="LV15">
        <f t="shared" si="146"/>
        <v>1</v>
      </c>
      <c r="LW15" s="19">
        <f t="shared" si="147"/>
        <v>5.2631578947368418E-2</v>
      </c>
      <c r="LX15" s="19">
        <f t="shared" si="264"/>
        <v>5.2631578947368418E-2</v>
      </c>
      <c r="LY15" s="19"/>
      <c r="LZ15">
        <f t="shared" si="148"/>
        <v>0</v>
      </c>
      <c r="MB15">
        <f t="shared" si="149"/>
        <v>1</v>
      </c>
      <c r="MC15" s="19">
        <f t="shared" si="150"/>
        <v>5.2631578947368418E-2</v>
      </c>
      <c r="MD15" s="19">
        <f t="shared" si="265"/>
        <v>5.2631578947368418E-2</v>
      </c>
      <c r="ME15" s="19"/>
      <c r="MF15">
        <f t="shared" si="151"/>
        <v>0</v>
      </c>
      <c r="MH15">
        <f t="shared" si="152"/>
        <v>0</v>
      </c>
      <c r="MI15" s="19">
        <v>0</v>
      </c>
      <c r="MJ15" s="19">
        <f t="shared" si="153"/>
        <v>0</v>
      </c>
      <c r="MK15" s="19"/>
      <c r="ML15" s="19">
        <f t="shared" si="266"/>
        <v>0.66666666666666663</v>
      </c>
      <c r="MM15">
        <f t="shared" si="154"/>
        <v>2</v>
      </c>
      <c r="MO15">
        <f t="shared" si="155"/>
        <v>1</v>
      </c>
      <c r="MP15" s="19">
        <f t="shared" si="156"/>
        <v>5.2631578947368418E-2</v>
      </c>
      <c r="MQ15" s="19">
        <f t="shared" si="267"/>
        <v>0.21052631578947367</v>
      </c>
      <c r="MR15" s="19"/>
      <c r="MS15">
        <f t="shared" si="157"/>
        <v>2</v>
      </c>
      <c r="MU15">
        <f t="shared" si="158"/>
        <v>1</v>
      </c>
      <c r="MV15" s="19">
        <f t="shared" si="159"/>
        <v>5.2631578947368418E-2</v>
      </c>
      <c r="MW15" s="19">
        <f t="shared" si="268"/>
        <v>0.21052631578947367</v>
      </c>
      <c r="MX15" s="19"/>
      <c r="MY15">
        <f t="shared" si="160"/>
        <v>2</v>
      </c>
      <c r="NA15">
        <f t="shared" si="161"/>
        <v>1</v>
      </c>
      <c r="NB15" s="19">
        <f t="shared" si="162"/>
        <v>5.2631578947368418E-2</v>
      </c>
      <c r="NC15" s="19">
        <f t="shared" si="269"/>
        <v>0.21052631578947367</v>
      </c>
      <c r="ND15" s="19"/>
      <c r="NE15">
        <f t="shared" si="163"/>
        <v>2</v>
      </c>
      <c r="NG15">
        <f t="shared" si="164"/>
        <v>1</v>
      </c>
      <c r="NH15" s="19">
        <f t="shared" si="165"/>
        <v>5.2631578947368418E-2</v>
      </c>
      <c r="NI15" s="19">
        <f t="shared" si="270"/>
        <v>0.21052631578947367</v>
      </c>
      <c r="NJ15" s="19"/>
      <c r="NK15">
        <f t="shared" si="166"/>
        <v>2</v>
      </c>
      <c r="NL15" s="19">
        <f t="shared" si="271"/>
        <v>0.66666666666666663</v>
      </c>
      <c r="NM15">
        <f t="shared" si="167"/>
        <v>1</v>
      </c>
      <c r="NN15" s="19">
        <f t="shared" si="168"/>
        <v>5.2631578947368418E-2</v>
      </c>
      <c r="NO15" s="19">
        <f t="shared" si="272"/>
        <v>0.21052631578947367</v>
      </c>
      <c r="NP15" s="19"/>
      <c r="NQ15">
        <v>0</v>
      </c>
      <c r="NS15">
        <v>0</v>
      </c>
      <c r="NT15" s="19">
        <v>0</v>
      </c>
      <c r="NU15" s="19">
        <v>0</v>
      </c>
      <c r="NW15">
        <v>0</v>
      </c>
      <c r="NY15">
        <v>0</v>
      </c>
      <c r="NZ15" s="19">
        <v>0</v>
      </c>
      <c r="OA15" s="19">
        <v>0</v>
      </c>
      <c r="OC15">
        <v>0</v>
      </c>
      <c r="OE15">
        <v>0</v>
      </c>
      <c r="OF15" s="19">
        <v>0</v>
      </c>
      <c r="OG15" s="19">
        <v>0</v>
      </c>
      <c r="OI15" s="19">
        <f t="shared" si="273"/>
        <v>0.25</v>
      </c>
      <c r="OJ15">
        <f t="shared" si="169"/>
        <v>1</v>
      </c>
      <c r="OL15">
        <f t="shared" si="170"/>
        <v>2</v>
      </c>
      <c r="OM15" s="19">
        <f t="shared" si="171"/>
        <v>0.21428571428571427</v>
      </c>
      <c r="ON15" s="19">
        <f t="shared" si="274"/>
        <v>0.27777777777777779</v>
      </c>
      <c r="OO15" s="19"/>
      <c r="OP15">
        <f t="shared" si="172"/>
        <v>0</v>
      </c>
      <c r="OR15">
        <f t="shared" si="173"/>
        <v>0</v>
      </c>
      <c r="OS15" s="19">
        <f t="shared" si="174"/>
        <v>0</v>
      </c>
      <c r="OT15" s="19">
        <f t="shared" si="275"/>
        <v>0.1111111111111111</v>
      </c>
      <c r="OU15" s="19"/>
      <c r="OV15">
        <f t="shared" si="175"/>
        <v>0</v>
      </c>
      <c r="OX15">
        <f t="shared" si="176"/>
        <v>0</v>
      </c>
      <c r="OY15" s="19">
        <f t="shared" si="177"/>
        <v>0</v>
      </c>
      <c r="OZ15" s="19">
        <f t="shared" si="276"/>
        <v>5.5555555555555552E-2</v>
      </c>
      <c r="PA15" s="19"/>
      <c r="PB15">
        <f t="shared" si="178"/>
        <v>1</v>
      </c>
      <c r="PD15">
        <f t="shared" si="179"/>
        <v>2</v>
      </c>
      <c r="PE15" s="19">
        <f t="shared" si="180"/>
        <v>0.2</v>
      </c>
      <c r="PF15" s="19">
        <f t="shared" si="277"/>
        <v>0.33333333333333331</v>
      </c>
      <c r="PG15" s="19"/>
      <c r="PH15">
        <f t="shared" si="181"/>
        <v>1</v>
      </c>
      <c r="PJ15">
        <f t="shared" si="182"/>
        <v>2</v>
      </c>
      <c r="PK15" s="19">
        <f t="shared" si="183"/>
        <v>0.16666666666666666</v>
      </c>
      <c r="PL15" s="19">
        <f t="shared" si="278"/>
        <v>0.3888888888888889</v>
      </c>
      <c r="PM15" s="19"/>
      <c r="PN15">
        <f t="shared" si="184"/>
        <v>1</v>
      </c>
      <c r="PP15">
        <f t="shared" si="185"/>
        <v>2</v>
      </c>
      <c r="PQ15">
        <f t="shared" si="186"/>
        <v>0.16666666666666666</v>
      </c>
      <c r="PR15" s="19">
        <f t="shared" si="279"/>
        <v>0.3888888888888889</v>
      </c>
      <c r="PS15" s="19"/>
      <c r="PT15">
        <f t="shared" si="187"/>
        <v>0</v>
      </c>
      <c r="PV15">
        <f t="shared" si="188"/>
        <v>0</v>
      </c>
      <c r="PW15" s="19">
        <v>0</v>
      </c>
      <c r="PX15" s="19">
        <f t="shared" si="189"/>
        <v>0</v>
      </c>
      <c r="PY15" s="19"/>
      <c r="PZ15">
        <f t="shared" si="190"/>
        <v>1</v>
      </c>
      <c r="QB15">
        <f t="shared" si="191"/>
        <v>2</v>
      </c>
      <c r="QC15" s="19">
        <f t="shared" si="192"/>
        <v>0.16666666666666666</v>
      </c>
      <c r="QD15" s="19">
        <f t="shared" si="280"/>
        <v>0.3888888888888889</v>
      </c>
    </row>
    <row r="16" spans="1:446" ht="15" thickBot="1" x14ac:dyDescent="0.4">
      <c r="A16" s="27" t="s">
        <v>74</v>
      </c>
      <c r="B16" t="s">
        <v>101</v>
      </c>
      <c r="C16" t="s">
        <v>105</v>
      </c>
      <c r="D16" t="s">
        <v>102</v>
      </c>
      <c r="E16" t="s">
        <v>104</v>
      </c>
      <c r="F16" t="s">
        <v>103</v>
      </c>
      <c r="G16" s="2" t="s">
        <v>5</v>
      </c>
      <c r="H16" s="2" t="s">
        <v>71</v>
      </c>
      <c r="I16" s="26" t="s">
        <v>69</v>
      </c>
      <c r="J16" s="25" t="s">
        <v>70</v>
      </c>
      <c r="K16" s="2" t="s">
        <v>55</v>
      </c>
      <c r="L16" s="2" t="s">
        <v>53</v>
      </c>
      <c r="M16" s="49" t="s">
        <v>110</v>
      </c>
      <c r="N16" t="s">
        <v>111</v>
      </c>
      <c r="O16" t="s">
        <v>109</v>
      </c>
      <c r="P16" t="s">
        <v>112</v>
      </c>
      <c r="Q16" t="s">
        <v>108</v>
      </c>
      <c r="R16" s="31" t="s">
        <v>73</v>
      </c>
      <c r="U16" t="s">
        <v>150</v>
      </c>
      <c r="AA16">
        <v>1</v>
      </c>
      <c r="AD16" s="14" t="s">
        <v>47</v>
      </c>
      <c r="AE16" s="19">
        <f t="shared" si="193"/>
        <v>0</v>
      </c>
      <c r="AF16">
        <f t="shared" si="194"/>
        <v>0</v>
      </c>
      <c r="AG16" s="19" t="str">
        <f t="shared" si="195"/>
        <v>-</v>
      </c>
      <c r="AH16">
        <f t="shared" si="196"/>
        <v>0</v>
      </c>
      <c r="AI16" s="19">
        <f t="shared" si="0"/>
        <v>0</v>
      </c>
      <c r="AJ16" s="19">
        <f t="shared" si="197"/>
        <v>0</v>
      </c>
      <c r="AK16" s="19"/>
      <c r="AL16">
        <f t="shared" si="198"/>
        <v>0</v>
      </c>
      <c r="AM16" t="str">
        <f t="shared" si="199"/>
        <v>-</v>
      </c>
      <c r="AN16">
        <f t="shared" si="200"/>
        <v>0</v>
      </c>
      <c r="AO16" s="19">
        <f t="shared" si="1"/>
        <v>0</v>
      </c>
      <c r="AP16" s="19">
        <f t="shared" si="2"/>
        <v>0</v>
      </c>
      <c r="AQ16" s="19"/>
      <c r="AR16">
        <f t="shared" si="201"/>
        <v>0</v>
      </c>
      <c r="AS16" t="str">
        <f t="shared" si="202"/>
        <v>-</v>
      </c>
      <c r="AT16">
        <f t="shared" si="203"/>
        <v>0</v>
      </c>
      <c r="AU16" s="19">
        <f t="shared" si="3"/>
        <v>0</v>
      </c>
      <c r="AV16" s="19">
        <f t="shared" si="4"/>
        <v>0</v>
      </c>
      <c r="AW16" s="19"/>
      <c r="AX16">
        <f t="shared" si="204"/>
        <v>0</v>
      </c>
      <c r="AY16" t="str">
        <f t="shared" si="205"/>
        <v>-</v>
      </c>
      <c r="AZ16">
        <f t="shared" si="206"/>
        <v>0</v>
      </c>
      <c r="BA16" s="19">
        <f t="shared" si="207"/>
        <v>0</v>
      </c>
      <c r="BB16" s="19">
        <f t="shared" si="5"/>
        <v>0</v>
      </c>
      <c r="BC16" s="19"/>
      <c r="BD16">
        <f t="shared" si="208"/>
        <v>0</v>
      </c>
      <c r="BE16" s="19" t="str">
        <f t="shared" si="209"/>
        <v>-</v>
      </c>
      <c r="BF16">
        <f t="shared" si="6"/>
        <v>0</v>
      </c>
      <c r="BG16" s="19">
        <f t="shared" si="210"/>
        <v>0</v>
      </c>
      <c r="BH16" s="19">
        <f t="shared" si="7"/>
        <v>0</v>
      </c>
      <c r="BI16" s="19"/>
      <c r="BJ16">
        <f t="shared" si="8"/>
        <v>0</v>
      </c>
      <c r="BK16" t="str">
        <f t="shared" si="211"/>
        <v>-</v>
      </c>
      <c r="BL16">
        <f t="shared" si="9"/>
        <v>0</v>
      </c>
      <c r="BM16" s="19">
        <f t="shared" si="212"/>
        <v>0</v>
      </c>
      <c r="BN16" s="19">
        <f t="shared" si="10"/>
        <v>0</v>
      </c>
      <c r="BO16" s="19"/>
      <c r="BP16">
        <f t="shared" si="11"/>
        <v>0</v>
      </c>
      <c r="BR16">
        <f t="shared" si="12"/>
        <v>0</v>
      </c>
      <c r="BS16" s="19">
        <v>0</v>
      </c>
      <c r="BT16" s="19">
        <f t="shared" si="13"/>
        <v>0</v>
      </c>
      <c r="BU16" s="19"/>
      <c r="BV16" s="19">
        <f t="shared" si="213"/>
        <v>0</v>
      </c>
      <c r="BW16">
        <f t="shared" si="14"/>
        <v>0</v>
      </c>
      <c r="BX16" t="str">
        <f t="shared" si="214"/>
        <v>-</v>
      </c>
      <c r="BY16">
        <f t="shared" si="15"/>
        <v>0</v>
      </c>
      <c r="BZ16" s="19">
        <f t="shared" si="16"/>
        <v>0</v>
      </c>
      <c r="CA16" s="19">
        <f t="shared" si="17"/>
        <v>0</v>
      </c>
      <c r="CB16" s="19"/>
      <c r="CC16">
        <f t="shared" si="18"/>
        <v>0</v>
      </c>
      <c r="CD16" t="str">
        <f t="shared" si="215"/>
        <v>-</v>
      </c>
      <c r="CE16">
        <f t="shared" si="19"/>
        <v>0</v>
      </c>
      <c r="CF16" s="19">
        <f t="shared" si="20"/>
        <v>0</v>
      </c>
      <c r="CG16" s="19">
        <f t="shared" si="21"/>
        <v>0</v>
      </c>
      <c r="CH16" s="19"/>
      <c r="CI16">
        <f t="shared" si="22"/>
        <v>0</v>
      </c>
      <c r="CJ16" s="19" t="str">
        <f t="shared" si="216"/>
        <v>-</v>
      </c>
      <c r="CK16">
        <f t="shared" si="23"/>
        <v>0</v>
      </c>
      <c r="CL16" s="19">
        <f t="shared" si="24"/>
        <v>0</v>
      </c>
      <c r="CM16" s="19">
        <f t="shared" si="25"/>
        <v>0</v>
      </c>
      <c r="CN16" s="19"/>
      <c r="CO16">
        <f t="shared" si="26"/>
        <v>0</v>
      </c>
      <c r="CP16" t="str">
        <f t="shared" si="217"/>
        <v>-</v>
      </c>
      <c r="CQ16">
        <f t="shared" si="27"/>
        <v>0</v>
      </c>
      <c r="CR16" s="19">
        <f t="shared" si="28"/>
        <v>0</v>
      </c>
      <c r="CS16" s="19">
        <f t="shared" si="29"/>
        <v>0</v>
      </c>
      <c r="CT16" s="19"/>
      <c r="CU16">
        <f t="shared" si="30"/>
        <v>0</v>
      </c>
      <c r="CV16" s="19" t="str">
        <f t="shared" si="218"/>
        <v>-</v>
      </c>
      <c r="CW16">
        <f t="shared" si="31"/>
        <v>0</v>
      </c>
      <c r="CX16" s="19">
        <f t="shared" si="32"/>
        <v>0</v>
      </c>
      <c r="CY16" s="19">
        <f t="shared" si="33"/>
        <v>0</v>
      </c>
      <c r="CZ16" s="19"/>
      <c r="DA16">
        <f t="shared" si="34"/>
        <v>0</v>
      </c>
      <c r="DB16" t="str">
        <f t="shared" si="219"/>
        <v>-</v>
      </c>
      <c r="DC16">
        <f t="shared" si="35"/>
        <v>0</v>
      </c>
      <c r="DD16" s="19">
        <f t="shared" si="36"/>
        <v>0</v>
      </c>
      <c r="DE16" s="19">
        <f t="shared" si="37"/>
        <v>0</v>
      </c>
      <c r="DF16" s="19"/>
      <c r="DG16">
        <f t="shared" si="38"/>
        <v>0</v>
      </c>
      <c r="DH16" s="19" t="str">
        <f t="shared" si="220"/>
        <v>-</v>
      </c>
      <c r="DI16">
        <f t="shared" si="39"/>
        <v>0</v>
      </c>
      <c r="DJ16" s="19">
        <f t="shared" si="40"/>
        <v>0</v>
      </c>
      <c r="DK16" s="19">
        <f t="shared" si="41"/>
        <v>0</v>
      </c>
      <c r="DL16" s="19"/>
      <c r="DM16">
        <f t="shared" si="42"/>
        <v>0</v>
      </c>
      <c r="DN16" t="str">
        <f t="shared" si="221"/>
        <v>-</v>
      </c>
      <c r="DO16">
        <f t="shared" si="43"/>
        <v>0</v>
      </c>
      <c r="DP16" s="19">
        <v>0</v>
      </c>
      <c r="DQ16" s="19">
        <f t="shared" si="44"/>
        <v>0</v>
      </c>
      <c r="DR16" s="19"/>
      <c r="DS16" s="19">
        <v>0</v>
      </c>
      <c r="DT16">
        <f t="shared" si="45"/>
        <v>0</v>
      </c>
      <c r="DU16" t="str">
        <f t="shared" si="222"/>
        <v>-</v>
      </c>
      <c r="DV16">
        <f t="shared" si="46"/>
        <v>0</v>
      </c>
      <c r="DW16" s="19">
        <f t="shared" si="47"/>
        <v>0</v>
      </c>
      <c r="DX16" s="19">
        <f t="shared" si="223"/>
        <v>0</v>
      </c>
      <c r="DY16" s="19"/>
      <c r="DZ16">
        <f t="shared" si="48"/>
        <v>0</v>
      </c>
      <c r="EA16" t="str">
        <f t="shared" si="224"/>
        <v>-</v>
      </c>
      <c r="EB16">
        <f t="shared" si="49"/>
        <v>0</v>
      </c>
      <c r="EC16" s="19">
        <f t="shared" si="50"/>
        <v>0</v>
      </c>
      <c r="ED16" s="19">
        <f t="shared" si="225"/>
        <v>0</v>
      </c>
      <c r="EE16" s="19"/>
      <c r="EF16">
        <f t="shared" si="51"/>
        <v>0</v>
      </c>
      <c r="EG16" s="19" t="str">
        <f t="shared" si="226"/>
        <v>-</v>
      </c>
      <c r="EH16">
        <f t="shared" si="52"/>
        <v>0</v>
      </c>
      <c r="EI16" s="19">
        <f t="shared" si="53"/>
        <v>0</v>
      </c>
      <c r="EJ16" s="19">
        <f t="shared" si="227"/>
        <v>0</v>
      </c>
      <c r="EK16" s="19"/>
      <c r="EL16">
        <f t="shared" si="54"/>
        <v>0</v>
      </c>
      <c r="EM16" t="str">
        <f t="shared" si="228"/>
        <v>-</v>
      </c>
      <c r="EN16">
        <f t="shared" si="55"/>
        <v>0</v>
      </c>
      <c r="EO16" s="19">
        <f t="shared" si="56"/>
        <v>0</v>
      </c>
      <c r="EP16" s="19">
        <f t="shared" si="229"/>
        <v>0</v>
      </c>
      <c r="EQ16" s="19"/>
      <c r="ER16">
        <f t="shared" si="57"/>
        <v>0</v>
      </c>
      <c r="ES16" t="str">
        <f t="shared" si="230"/>
        <v>-</v>
      </c>
      <c r="ET16">
        <f t="shared" si="58"/>
        <v>0</v>
      </c>
      <c r="EU16" s="19">
        <f t="shared" si="59"/>
        <v>0</v>
      </c>
      <c r="EV16" s="19">
        <f t="shared" si="231"/>
        <v>0</v>
      </c>
      <c r="EW16" s="19"/>
      <c r="EX16">
        <f t="shared" si="60"/>
        <v>0</v>
      </c>
      <c r="EY16" s="19" t="str">
        <f t="shared" si="232"/>
        <v>-</v>
      </c>
      <c r="EZ16">
        <f t="shared" si="61"/>
        <v>0</v>
      </c>
      <c r="FA16" s="19">
        <f t="shared" si="62"/>
        <v>0</v>
      </c>
      <c r="FB16" s="19">
        <f t="shared" si="233"/>
        <v>0</v>
      </c>
      <c r="FC16" s="19"/>
      <c r="FD16">
        <f t="shared" si="63"/>
        <v>0</v>
      </c>
      <c r="FF16">
        <f t="shared" si="64"/>
        <v>0</v>
      </c>
      <c r="FG16" s="19">
        <v>0</v>
      </c>
      <c r="FH16" s="19">
        <f t="shared" si="65"/>
        <v>0</v>
      </c>
      <c r="FI16" s="19"/>
      <c r="FJ16">
        <f t="shared" si="66"/>
        <v>0</v>
      </c>
      <c r="FL16">
        <f t="shared" si="67"/>
        <v>0</v>
      </c>
      <c r="FM16" s="19">
        <v>0</v>
      </c>
      <c r="FN16" s="19">
        <f t="shared" si="68"/>
        <v>0</v>
      </c>
      <c r="FP16" s="19">
        <f t="shared" si="69"/>
        <v>0</v>
      </c>
      <c r="FQ16">
        <f t="shared" si="70"/>
        <v>0</v>
      </c>
      <c r="FS16">
        <f t="shared" si="71"/>
        <v>0</v>
      </c>
      <c r="FT16" s="19">
        <f t="shared" si="72"/>
        <v>0</v>
      </c>
      <c r="FU16" s="19">
        <f t="shared" si="73"/>
        <v>0</v>
      </c>
      <c r="FV16" s="19"/>
      <c r="FW16">
        <f t="shared" si="74"/>
        <v>0</v>
      </c>
      <c r="FY16">
        <f t="shared" si="75"/>
        <v>0</v>
      </c>
      <c r="FZ16" s="19">
        <f t="shared" si="76"/>
        <v>0</v>
      </c>
      <c r="GA16" s="19">
        <f t="shared" si="77"/>
        <v>0</v>
      </c>
      <c r="GB16" s="19"/>
      <c r="GC16">
        <f t="shared" si="78"/>
        <v>0</v>
      </c>
      <c r="GE16">
        <f t="shared" si="79"/>
        <v>0</v>
      </c>
      <c r="GF16" s="19">
        <f t="shared" si="80"/>
        <v>0</v>
      </c>
      <c r="GG16" s="19">
        <f t="shared" si="81"/>
        <v>0</v>
      </c>
      <c r="GH16" s="19"/>
      <c r="GI16">
        <f t="shared" si="82"/>
        <v>0</v>
      </c>
      <c r="GK16">
        <f t="shared" si="83"/>
        <v>0</v>
      </c>
      <c r="GL16" s="19">
        <f t="shared" si="84"/>
        <v>0</v>
      </c>
      <c r="GM16" s="19">
        <f t="shared" si="85"/>
        <v>0</v>
      </c>
      <c r="GN16" s="19"/>
      <c r="GO16">
        <f t="shared" si="86"/>
        <v>0</v>
      </c>
      <c r="GQ16">
        <f t="shared" si="87"/>
        <v>0</v>
      </c>
      <c r="GR16" s="19">
        <f t="shared" si="88"/>
        <v>0</v>
      </c>
      <c r="GS16" s="19">
        <f t="shared" si="89"/>
        <v>0</v>
      </c>
      <c r="GT16" s="19"/>
      <c r="GU16">
        <f t="shared" si="90"/>
        <v>0</v>
      </c>
      <c r="GW16">
        <f t="shared" si="91"/>
        <v>0</v>
      </c>
      <c r="GX16" s="19">
        <v>0</v>
      </c>
      <c r="GY16" s="19">
        <f t="shared" si="92"/>
        <v>0</v>
      </c>
      <c r="GZ16" s="19"/>
      <c r="HA16">
        <f t="shared" si="93"/>
        <v>0</v>
      </c>
      <c r="HC16">
        <f t="shared" si="94"/>
        <v>0</v>
      </c>
      <c r="HD16" s="19">
        <f t="shared" si="95"/>
        <v>0</v>
      </c>
      <c r="HE16" s="19">
        <f t="shared" si="96"/>
        <v>0</v>
      </c>
      <c r="HF16" s="19"/>
      <c r="HG16">
        <f t="shared" si="97"/>
        <v>0</v>
      </c>
      <c r="HI16">
        <f t="shared" si="98"/>
        <v>0</v>
      </c>
      <c r="HJ16" s="19">
        <f t="shared" si="99"/>
        <v>0</v>
      </c>
      <c r="HK16" s="19">
        <f t="shared" si="100"/>
        <v>0</v>
      </c>
      <c r="HL16" s="19"/>
      <c r="HM16">
        <f t="shared" si="101"/>
        <v>0</v>
      </c>
      <c r="HO16">
        <f t="shared" si="102"/>
        <v>0</v>
      </c>
      <c r="HP16" s="19">
        <f t="shared" si="103"/>
        <v>0</v>
      </c>
      <c r="HQ16" s="19">
        <f t="shared" si="104"/>
        <v>0</v>
      </c>
      <c r="HR16" s="19"/>
      <c r="HS16">
        <f t="shared" si="105"/>
        <v>0</v>
      </c>
      <c r="HU16">
        <f t="shared" si="106"/>
        <v>0</v>
      </c>
      <c r="HV16" s="19">
        <v>0</v>
      </c>
      <c r="HW16" s="19">
        <f t="shared" si="107"/>
        <v>0</v>
      </c>
      <c r="HX16" s="19"/>
      <c r="HY16" s="19">
        <f t="shared" si="234"/>
        <v>0</v>
      </c>
      <c r="HZ16">
        <f t="shared" si="235"/>
        <v>0</v>
      </c>
      <c r="IB16">
        <f t="shared" si="236"/>
        <v>0</v>
      </c>
      <c r="IC16" s="19">
        <f t="shared" si="237"/>
        <v>0</v>
      </c>
      <c r="ID16" s="19">
        <f t="shared" si="238"/>
        <v>0</v>
      </c>
      <c r="IE16" s="19"/>
      <c r="IF16">
        <f t="shared" si="108"/>
        <v>0</v>
      </c>
      <c r="IH16">
        <f t="shared" si="109"/>
        <v>0</v>
      </c>
      <c r="II16" s="19">
        <f t="shared" si="110"/>
        <v>0</v>
      </c>
      <c r="IJ16" s="19">
        <f t="shared" si="239"/>
        <v>0</v>
      </c>
      <c r="IK16" s="19"/>
      <c r="IL16">
        <f t="shared" si="240"/>
        <v>0</v>
      </c>
      <c r="IN16">
        <f t="shared" si="241"/>
        <v>0</v>
      </c>
      <c r="IO16" s="19">
        <f t="shared" si="242"/>
        <v>0</v>
      </c>
      <c r="IP16" s="19">
        <f t="shared" si="243"/>
        <v>0</v>
      </c>
      <c r="IQ16" s="19"/>
      <c r="IR16">
        <f t="shared" si="244"/>
        <v>0</v>
      </c>
      <c r="IT16">
        <f t="shared" si="245"/>
        <v>0</v>
      </c>
      <c r="IU16" s="19">
        <f t="shared" si="246"/>
        <v>0</v>
      </c>
      <c r="IV16" s="19">
        <f t="shared" si="247"/>
        <v>0</v>
      </c>
      <c r="IW16" s="19"/>
      <c r="IX16">
        <f t="shared" si="248"/>
        <v>0</v>
      </c>
      <c r="IZ16">
        <f t="shared" si="249"/>
        <v>0</v>
      </c>
      <c r="JA16" s="19">
        <f t="shared" si="250"/>
        <v>0</v>
      </c>
      <c r="JB16" s="19">
        <f t="shared" si="251"/>
        <v>0</v>
      </c>
      <c r="JC16" s="19"/>
      <c r="JD16">
        <f t="shared" si="111"/>
        <v>0</v>
      </c>
      <c r="JF16">
        <f t="shared" si="112"/>
        <v>0</v>
      </c>
      <c r="JG16" s="19">
        <f t="shared" si="113"/>
        <v>0</v>
      </c>
      <c r="JH16" s="19">
        <f t="shared" si="252"/>
        <v>0</v>
      </c>
      <c r="JI16" s="19"/>
      <c r="JJ16" s="19">
        <f t="shared" si="253"/>
        <v>0</v>
      </c>
      <c r="JK16">
        <f t="shared" si="114"/>
        <v>0</v>
      </c>
      <c r="JM16">
        <f t="shared" si="115"/>
        <v>0</v>
      </c>
      <c r="JN16" s="19">
        <f t="shared" si="116"/>
        <v>0</v>
      </c>
      <c r="JO16" s="19">
        <f t="shared" si="254"/>
        <v>0</v>
      </c>
      <c r="JP16" s="19"/>
      <c r="JQ16">
        <f t="shared" si="117"/>
        <v>0</v>
      </c>
      <c r="JS16">
        <f t="shared" si="118"/>
        <v>0</v>
      </c>
      <c r="JT16" s="19">
        <f t="shared" si="119"/>
        <v>0</v>
      </c>
      <c r="JU16" s="19">
        <f t="shared" si="255"/>
        <v>0</v>
      </c>
      <c r="JV16" s="19"/>
      <c r="JW16">
        <f t="shared" si="120"/>
        <v>0</v>
      </c>
      <c r="JY16">
        <f t="shared" si="121"/>
        <v>0</v>
      </c>
      <c r="JZ16" s="19">
        <f t="shared" si="122"/>
        <v>0</v>
      </c>
      <c r="KA16" s="19">
        <f t="shared" si="256"/>
        <v>0</v>
      </c>
      <c r="KB16" s="19"/>
      <c r="KC16">
        <f t="shared" si="123"/>
        <v>0</v>
      </c>
      <c r="KE16">
        <f t="shared" si="124"/>
        <v>0</v>
      </c>
      <c r="KF16" s="19">
        <f t="shared" si="125"/>
        <v>0</v>
      </c>
      <c r="KG16" s="19">
        <f t="shared" si="257"/>
        <v>0</v>
      </c>
      <c r="KH16" s="19"/>
      <c r="KI16">
        <f t="shared" si="126"/>
        <v>0</v>
      </c>
      <c r="KK16">
        <f t="shared" si="127"/>
        <v>0</v>
      </c>
      <c r="KL16" s="19">
        <f t="shared" si="128"/>
        <v>0</v>
      </c>
      <c r="KM16" s="19">
        <f t="shared" si="258"/>
        <v>0</v>
      </c>
      <c r="KN16" s="19"/>
      <c r="KO16">
        <f t="shared" si="129"/>
        <v>0</v>
      </c>
      <c r="KQ16">
        <f t="shared" si="130"/>
        <v>0</v>
      </c>
      <c r="KR16" s="19">
        <f t="shared" si="131"/>
        <v>0</v>
      </c>
      <c r="KS16" s="19">
        <f t="shared" si="259"/>
        <v>0</v>
      </c>
      <c r="KT16" s="19"/>
      <c r="KU16">
        <f t="shared" si="132"/>
        <v>0</v>
      </c>
      <c r="KW16">
        <f t="shared" si="133"/>
        <v>0</v>
      </c>
      <c r="KX16" s="19">
        <f t="shared" si="134"/>
        <v>0</v>
      </c>
      <c r="KY16" s="19">
        <f t="shared" si="135"/>
        <v>0</v>
      </c>
      <c r="KZ16" s="19"/>
      <c r="LA16" s="19">
        <f t="shared" si="260"/>
        <v>0</v>
      </c>
      <c r="LB16">
        <f t="shared" si="136"/>
        <v>0</v>
      </c>
      <c r="LD16">
        <f t="shared" si="137"/>
        <v>0</v>
      </c>
      <c r="LE16" s="19">
        <f t="shared" si="138"/>
        <v>0</v>
      </c>
      <c r="LF16" s="19">
        <f t="shared" si="261"/>
        <v>0</v>
      </c>
      <c r="LG16" s="19"/>
      <c r="LH16">
        <f t="shared" si="139"/>
        <v>0</v>
      </c>
      <c r="LJ16">
        <f t="shared" si="140"/>
        <v>0</v>
      </c>
      <c r="LK16" s="19">
        <f t="shared" si="141"/>
        <v>0</v>
      </c>
      <c r="LL16" s="19">
        <f t="shared" si="262"/>
        <v>0</v>
      </c>
      <c r="LM16" s="19"/>
      <c r="LN16">
        <f t="shared" si="142"/>
        <v>0</v>
      </c>
      <c r="LP16">
        <f t="shared" si="143"/>
        <v>0</v>
      </c>
      <c r="LQ16" s="19">
        <f t="shared" si="144"/>
        <v>0</v>
      </c>
      <c r="LR16" s="19">
        <f t="shared" si="263"/>
        <v>0</v>
      </c>
      <c r="LS16" s="19"/>
      <c r="LT16">
        <f t="shared" si="145"/>
        <v>0</v>
      </c>
      <c r="LV16">
        <f t="shared" si="146"/>
        <v>0</v>
      </c>
      <c r="LW16" s="19">
        <f t="shared" si="147"/>
        <v>0</v>
      </c>
      <c r="LX16" s="19">
        <f t="shared" si="264"/>
        <v>0</v>
      </c>
      <c r="LY16" s="19"/>
      <c r="LZ16">
        <f t="shared" si="148"/>
        <v>0</v>
      </c>
      <c r="MB16">
        <f t="shared" si="149"/>
        <v>0</v>
      </c>
      <c r="MC16" s="19">
        <f t="shared" si="150"/>
        <v>0</v>
      </c>
      <c r="MD16" s="19">
        <f t="shared" si="265"/>
        <v>0</v>
      </c>
      <c r="ME16" s="19"/>
      <c r="MF16">
        <f t="shared" si="151"/>
        <v>0</v>
      </c>
      <c r="MH16">
        <f t="shared" si="152"/>
        <v>0</v>
      </c>
      <c r="MI16" s="19">
        <v>0</v>
      </c>
      <c r="MJ16" s="19">
        <f t="shared" si="153"/>
        <v>0</v>
      </c>
      <c r="MK16" s="19"/>
      <c r="ML16" s="19">
        <f t="shared" si="266"/>
        <v>1</v>
      </c>
      <c r="MM16">
        <f t="shared" si="154"/>
        <v>1</v>
      </c>
      <c r="MO16">
        <f t="shared" si="155"/>
        <v>0</v>
      </c>
      <c r="MP16" s="19">
        <f t="shared" si="156"/>
        <v>0</v>
      </c>
      <c r="MQ16" s="19">
        <f t="shared" si="267"/>
        <v>5.2631578947368418E-2</v>
      </c>
      <c r="MR16" s="19"/>
      <c r="MS16">
        <f t="shared" si="157"/>
        <v>1</v>
      </c>
      <c r="MU16">
        <f t="shared" si="158"/>
        <v>0</v>
      </c>
      <c r="MV16" s="19">
        <f t="shared" si="159"/>
        <v>0</v>
      </c>
      <c r="MW16" s="19">
        <f t="shared" si="268"/>
        <v>5.2631578947368418E-2</v>
      </c>
      <c r="MX16" s="19"/>
      <c r="MY16">
        <f t="shared" si="160"/>
        <v>1</v>
      </c>
      <c r="NA16">
        <f t="shared" si="161"/>
        <v>0</v>
      </c>
      <c r="NB16" s="19">
        <f t="shared" si="162"/>
        <v>0</v>
      </c>
      <c r="NC16" s="19">
        <f t="shared" si="269"/>
        <v>5.2631578947368418E-2</v>
      </c>
      <c r="ND16" s="19"/>
      <c r="NE16">
        <f t="shared" si="163"/>
        <v>1</v>
      </c>
      <c r="NG16">
        <f t="shared" si="164"/>
        <v>0</v>
      </c>
      <c r="NH16" s="19">
        <f t="shared" si="165"/>
        <v>0</v>
      </c>
      <c r="NI16" s="19">
        <f t="shared" si="270"/>
        <v>5.2631578947368418E-2</v>
      </c>
      <c r="NJ16" s="19"/>
      <c r="NK16">
        <f t="shared" si="166"/>
        <v>1</v>
      </c>
      <c r="NL16" s="19">
        <f t="shared" si="271"/>
        <v>1</v>
      </c>
      <c r="NM16">
        <f t="shared" si="167"/>
        <v>0</v>
      </c>
      <c r="NN16" s="19">
        <f t="shared" si="168"/>
        <v>0</v>
      </c>
      <c r="NO16" s="19">
        <f t="shared" si="272"/>
        <v>5.2631578947368418E-2</v>
      </c>
      <c r="NP16" s="19"/>
      <c r="NQ16">
        <v>0</v>
      </c>
      <c r="NS16">
        <v>0</v>
      </c>
      <c r="NT16" s="19">
        <v>0</v>
      </c>
      <c r="NU16" s="19">
        <v>0</v>
      </c>
      <c r="NW16">
        <v>0</v>
      </c>
      <c r="NY16">
        <v>0</v>
      </c>
      <c r="NZ16" s="19">
        <v>0</v>
      </c>
      <c r="OA16" s="19">
        <v>0</v>
      </c>
      <c r="OC16">
        <v>0</v>
      </c>
      <c r="OE16">
        <v>0</v>
      </c>
      <c r="OF16" s="19">
        <v>0</v>
      </c>
      <c r="OG16" s="19">
        <v>0</v>
      </c>
      <c r="OI16" s="19">
        <f t="shared" si="273"/>
        <v>0</v>
      </c>
      <c r="OJ16">
        <f t="shared" si="169"/>
        <v>0</v>
      </c>
      <c r="OL16">
        <f t="shared" si="170"/>
        <v>0</v>
      </c>
      <c r="OM16" s="19">
        <f t="shared" si="171"/>
        <v>0</v>
      </c>
      <c r="ON16" s="19">
        <f t="shared" si="274"/>
        <v>0</v>
      </c>
      <c r="OO16" s="19"/>
      <c r="OP16">
        <f t="shared" si="172"/>
        <v>0</v>
      </c>
      <c r="OR16">
        <f t="shared" si="173"/>
        <v>0</v>
      </c>
      <c r="OS16" s="19">
        <f t="shared" si="174"/>
        <v>0</v>
      </c>
      <c r="OT16" s="19">
        <f t="shared" si="275"/>
        <v>0</v>
      </c>
      <c r="OU16" s="19"/>
      <c r="OV16">
        <f t="shared" si="175"/>
        <v>0</v>
      </c>
      <c r="OX16">
        <f t="shared" si="176"/>
        <v>0</v>
      </c>
      <c r="OY16" s="19">
        <f t="shared" si="177"/>
        <v>0</v>
      </c>
      <c r="OZ16" s="19">
        <f t="shared" si="276"/>
        <v>0</v>
      </c>
      <c r="PA16" s="19"/>
      <c r="PB16">
        <f t="shared" si="178"/>
        <v>0</v>
      </c>
      <c r="PD16">
        <f t="shared" si="179"/>
        <v>0</v>
      </c>
      <c r="PE16" s="19">
        <f t="shared" si="180"/>
        <v>0</v>
      </c>
      <c r="PF16" s="19">
        <f t="shared" si="277"/>
        <v>0</v>
      </c>
      <c r="PG16" s="19"/>
      <c r="PH16">
        <f t="shared" si="181"/>
        <v>0</v>
      </c>
      <c r="PJ16">
        <f t="shared" si="182"/>
        <v>0</v>
      </c>
      <c r="PK16" s="19">
        <f t="shared" si="183"/>
        <v>0</v>
      </c>
      <c r="PL16" s="19">
        <f t="shared" si="278"/>
        <v>0</v>
      </c>
      <c r="PM16" s="19"/>
      <c r="PN16">
        <f t="shared" si="184"/>
        <v>0</v>
      </c>
      <c r="PP16">
        <f t="shared" si="185"/>
        <v>0</v>
      </c>
      <c r="PQ16">
        <f t="shared" si="186"/>
        <v>0</v>
      </c>
      <c r="PR16" s="19">
        <f t="shared" si="279"/>
        <v>0</v>
      </c>
      <c r="PS16" s="19"/>
      <c r="PT16">
        <f t="shared" si="187"/>
        <v>0</v>
      </c>
      <c r="PV16">
        <f t="shared" si="188"/>
        <v>0</v>
      </c>
      <c r="PW16" s="19">
        <v>0</v>
      </c>
      <c r="PX16" s="19">
        <f t="shared" si="189"/>
        <v>0</v>
      </c>
      <c r="PY16" s="19"/>
      <c r="PZ16">
        <f t="shared" si="190"/>
        <v>0</v>
      </c>
      <c r="QB16">
        <f t="shared" si="191"/>
        <v>0</v>
      </c>
      <c r="QC16" s="19">
        <f t="shared" si="192"/>
        <v>0</v>
      </c>
      <c r="QD16" s="19">
        <f t="shared" si="280"/>
        <v>0</v>
      </c>
    </row>
    <row r="17" spans="1:446" ht="15" thickBot="1" x14ac:dyDescent="0.4">
      <c r="U17" t="s">
        <v>117</v>
      </c>
      <c r="AB17">
        <v>1</v>
      </c>
      <c r="AD17" s="14" t="s">
        <v>13</v>
      </c>
      <c r="AE17" s="19">
        <f t="shared" si="193"/>
        <v>1</v>
      </c>
      <c r="AF17">
        <f t="shared" si="194"/>
        <v>3</v>
      </c>
      <c r="AG17" s="19">
        <f t="shared" si="195"/>
        <v>1</v>
      </c>
      <c r="AH17">
        <f t="shared" si="196"/>
        <v>0</v>
      </c>
      <c r="AI17" s="19">
        <f t="shared" si="0"/>
        <v>0</v>
      </c>
      <c r="AJ17" s="19">
        <f t="shared" si="197"/>
        <v>0.17647058823529413</v>
      </c>
      <c r="AK17" s="19"/>
      <c r="AL17">
        <f t="shared" si="198"/>
        <v>3</v>
      </c>
      <c r="AM17">
        <f t="shared" si="199"/>
        <v>1</v>
      </c>
      <c r="AN17">
        <f t="shared" si="200"/>
        <v>0</v>
      </c>
      <c r="AO17" s="19">
        <f t="shared" si="1"/>
        <v>0</v>
      </c>
      <c r="AP17" s="19">
        <f t="shared" si="2"/>
        <v>0.17647058823529413</v>
      </c>
      <c r="AQ17" s="19"/>
      <c r="AR17">
        <f t="shared" si="201"/>
        <v>3</v>
      </c>
      <c r="AS17">
        <f t="shared" si="202"/>
        <v>1</v>
      </c>
      <c r="AT17">
        <f t="shared" si="203"/>
        <v>0</v>
      </c>
      <c r="AU17" s="19">
        <f t="shared" si="3"/>
        <v>0</v>
      </c>
      <c r="AV17" s="19">
        <f t="shared" si="4"/>
        <v>0.17647058823529413</v>
      </c>
      <c r="AW17" s="19"/>
      <c r="AX17">
        <f t="shared" si="204"/>
        <v>3</v>
      </c>
      <c r="AY17">
        <f t="shared" si="205"/>
        <v>1</v>
      </c>
      <c r="AZ17">
        <f t="shared" si="206"/>
        <v>0</v>
      </c>
      <c r="BA17" s="19">
        <f t="shared" si="207"/>
        <v>0</v>
      </c>
      <c r="BB17" s="19">
        <f t="shared" si="5"/>
        <v>0.17647058823529413</v>
      </c>
      <c r="BC17" s="19"/>
      <c r="BD17">
        <f t="shared" si="208"/>
        <v>3</v>
      </c>
      <c r="BE17" s="19">
        <f t="shared" si="209"/>
        <v>1</v>
      </c>
      <c r="BF17">
        <f t="shared" si="6"/>
        <v>0</v>
      </c>
      <c r="BG17" s="19">
        <f t="shared" si="210"/>
        <v>0</v>
      </c>
      <c r="BH17" s="19">
        <f t="shared" si="7"/>
        <v>0.17647058823529413</v>
      </c>
      <c r="BI17" s="19"/>
      <c r="BJ17">
        <f t="shared" si="8"/>
        <v>0</v>
      </c>
      <c r="BK17" t="str">
        <f t="shared" si="211"/>
        <v>-</v>
      </c>
      <c r="BL17">
        <f t="shared" si="9"/>
        <v>0</v>
      </c>
      <c r="BM17" s="19">
        <f t="shared" si="212"/>
        <v>0</v>
      </c>
      <c r="BN17" s="19">
        <f t="shared" si="10"/>
        <v>0</v>
      </c>
      <c r="BO17" s="19"/>
      <c r="BP17">
        <f t="shared" si="11"/>
        <v>0</v>
      </c>
      <c r="BR17">
        <f t="shared" si="12"/>
        <v>0</v>
      </c>
      <c r="BS17" s="19">
        <v>0</v>
      </c>
      <c r="BT17" s="19">
        <f t="shared" si="13"/>
        <v>0</v>
      </c>
      <c r="BU17" s="19"/>
      <c r="BV17" s="19">
        <f t="shared" si="213"/>
        <v>0</v>
      </c>
      <c r="BW17">
        <f t="shared" si="14"/>
        <v>0</v>
      </c>
      <c r="BX17" t="str">
        <f t="shared" si="214"/>
        <v>-</v>
      </c>
      <c r="BY17">
        <f t="shared" si="15"/>
        <v>0</v>
      </c>
      <c r="BZ17" s="19">
        <f t="shared" si="16"/>
        <v>0</v>
      </c>
      <c r="CA17" s="19">
        <f t="shared" si="17"/>
        <v>0</v>
      </c>
      <c r="CB17" s="19"/>
      <c r="CC17">
        <f t="shared" si="18"/>
        <v>0</v>
      </c>
      <c r="CD17" t="str">
        <f t="shared" si="215"/>
        <v>-</v>
      </c>
      <c r="CE17">
        <f t="shared" si="19"/>
        <v>0</v>
      </c>
      <c r="CF17" s="19">
        <f t="shared" si="20"/>
        <v>0</v>
      </c>
      <c r="CG17" s="19">
        <f t="shared" si="21"/>
        <v>0</v>
      </c>
      <c r="CH17" s="19"/>
      <c r="CI17">
        <f t="shared" si="22"/>
        <v>0</v>
      </c>
      <c r="CJ17" s="19" t="str">
        <f t="shared" si="216"/>
        <v>-</v>
      </c>
      <c r="CK17">
        <f t="shared" si="23"/>
        <v>0</v>
      </c>
      <c r="CL17" s="19">
        <f t="shared" si="24"/>
        <v>0</v>
      </c>
      <c r="CM17" s="19">
        <f t="shared" si="25"/>
        <v>0</v>
      </c>
      <c r="CN17" s="19"/>
      <c r="CO17">
        <f t="shared" si="26"/>
        <v>0</v>
      </c>
      <c r="CP17" t="str">
        <f t="shared" si="217"/>
        <v>-</v>
      </c>
      <c r="CQ17">
        <f t="shared" si="27"/>
        <v>0</v>
      </c>
      <c r="CR17" s="19">
        <f t="shared" si="28"/>
        <v>0</v>
      </c>
      <c r="CS17" s="19">
        <f t="shared" si="29"/>
        <v>0</v>
      </c>
      <c r="CT17" s="19"/>
      <c r="CU17">
        <f t="shared" si="30"/>
        <v>0</v>
      </c>
      <c r="CV17" s="19" t="str">
        <f t="shared" si="218"/>
        <v>-</v>
      </c>
      <c r="CW17">
        <f t="shared" si="31"/>
        <v>0</v>
      </c>
      <c r="CX17" s="19">
        <f t="shared" si="32"/>
        <v>0</v>
      </c>
      <c r="CY17" s="19">
        <f t="shared" si="33"/>
        <v>0</v>
      </c>
      <c r="CZ17" s="19"/>
      <c r="DA17">
        <f t="shared" si="34"/>
        <v>0</v>
      </c>
      <c r="DB17" t="str">
        <f t="shared" si="219"/>
        <v>-</v>
      </c>
      <c r="DC17">
        <f t="shared" si="35"/>
        <v>0</v>
      </c>
      <c r="DD17" s="19">
        <f t="shared" si="36"/>
        <v>0</v>
      </c>
      <c r="DE17" s="19">
        <f t="shared" si="37"/>
        <v>0</v>
      </c>
      <c r="DF17" s="19"/>
      <c r="DG17">
        <f t="shared" si="38"/>
        <v>0</v>
      </c>
      <c r="DH17" s="19" t="str">
        <f t="shared" si="220"/>
        <v>-</v>
      </c>
      <c r="DI17">
        <f t="shared" si="39"/>
        <v>0</v>
      </c>
      <c r="DJ17" s="19">
        <f t="shared" si="40"/>
        <v>0</v>
      </c>
      <c r="DK17" s="19">
        <f t="shared" si="41"/>
        <v>0</v>
      </c>
      <c r="DL17" s="19"/>
      <c r="DM17">
        <f t="shared" si="42"/>
        <v>0</v>
      </c>
      <c r="DN17" t="str">
        <f t="shared" si="221"/>
        <v>-</v>
      </c>
      <c r="DO17">
        <f t="shared" si="43"/>
        <v>0</v>
      </c>
      <c r="DP17" s="19">
        <v>0</v>
      </c>
      <c r="DQ17" s="19">
        <f t="shared" si="44"/>
        <v>0</v>
      </c>
      <c r="DR17" s="19"/>
      <c r="DS17" s="19">
        <v>0</v>
      </c>
      <c r="DT17">
        <f t="shared" si="45"/>
        <v>2</v>
      </c>
      <c r="DU17">
        <f t="shared" si="222"/>
        <v>0.66666666666666663</v>
      </c>
      <c r="DV17">
        <f t="shared" si="46"/>
        <v>0</v>
      </c>
      <c r="DW17" s="19">
        <f t="shared" si="47"/>
        <v>5.5555555555555552E-2</v>
      </c>
      <c r="DX17" s="19">
        <f t="shared" si="223"/>
        <v>0.22222222222222221</v>
      </c>
      <c r="DY17" s="19"/>
      <c r="DZ17">
        <f t="shared" si="48"/>
        <v>1</v>
      </c>
      <c r="EA17" t="str">
        <f t="shared" si="224"/>
        <v>-</v>
      </c>
      <c r="EB17">
        <f t="shared" si="49"/>
        <v>0</v>
      </c>
      <c r="EC17" s="19">
        <f t="shared" si="50"/>
        <v>0</v>
      </c>
      <c r="ED17" s="19">
        <f t="shared" si="225"/>
        <v>0.1111111111111111</v>
      </c>
      <c r="EE17" s="19"/>
      <c r="EF17">
        <f t="shared" si="51"/>
        <v>2</v>
      </c>
      <c r="EG17" s="19">
        <f t="shared" si="226"/>
        <v>0.66666666666666663</v>
      </c>
      <c r="EH17">
        <f t="shared" si="52"/>
        <v>0</v>
      </c>
      <c r="EI17" s="19">
        <f t="shared" si="53"/>
        <v>5.5555555555555552E-2</v>
      </c>
      <c r="EJ17" s="19">
        <f t="shared" si="227"/>
        <v>0.22222222222222221</v>
      </c>
      <c r="EK17" s="19"/>
      <c r="EL17">
        <f t="shared" si="54"/>
        <v>1</v>
      </c>
      <c r="EM17">
        <f t="shared" si="228"/>
        <v>1</v>
      </c>
      <c r="EN17">
        <f t="shared" si="55"/>
        <v>0</v>
      </c>
      <c r="EO17" s="19">
        <f t="shared" si="56"/>
        <v>0.1111111111111111</v>
      </c>
      <c r="EP17" s="19">
        <f t="shared" si="229"/>
        <v>0.1111111111111111</v>
      </c>
      <c r="EQ17" s="19"/>
      <c r="ER17">
        <f t="shared" si="57"/>
        <v>2</v>
      </c>
      <c r="ES17">
        <f t="shared" si="230"/>
        <v>0.66666666666666663</v>
      </c>
      <c r="ET17">
        <f t="shared" si="58"/>
        <v>0</v>
      </c>
      <c r="EU17" s="19">
        <f t="shared" si="59"/>
        <v>5.5555555555555552E-2</v>
      </c>
      <c r="EV17" s="19">
        <f t="shared" si="231"/>
        <v>0.22222222222222221</v>
      </c>
      <c r="EW17" s="19"/>
      <c r="EX17">
        <f t="shared" si="60"/>
        <v>2</v>
      </c>
      <c r="EY17" s="19">
        <f t="shared" si="232"/>
        <v>0.66666666666666663</v>
      </c>
      <c r="EZ17">
        <f t="shared" si="61"/>
        <v>0</v>
      </c>
      <c r="FA17" s="19">
        <f t="shared" si="62"/>
        <v>5.5555555555555552E-2</v>
      </c>
      <c r="FB17" s="19">
        <f t="shared" si="233"/>
        <v>0.1111111111111111</v>
      </c>
      <c r="FC17" s="19"/>
      <c r="FD17">
        <f t="shared" si="63"/>
        <v>0</v>
      </c>
      <c r="FF17">
        <f t="shared" si="64"/>
        <v>0</v>
      </c>
      <c r="FG17" s="19">
        <v>0</v>
      </c>
      <c r="FH17" s="19">
        <f t="shared" si="65"/>
        <v>0</v>
      </c>
      <c r="FI17" s="19"/>
      <c r="FJ17">
        <f t="shared" si="66"/>
        <v>0</v>
      </c>
      <c r="FL17">
        <f t="shared" si="67"/>
        <v>0</v>
      </c>
      <c r="FM17" s="19">
        <v>0</v>
      </c>
      <c r="FN17" s="19">
        <f t="shared" si="68"/>
        <v>0</v>
      </c>
      <c r="FP17" s="19">
        <f t="shared" si="69"/>
        <v>0</v>
      </c>
      <c r="FQ17">
        <f t="shared" si="70"/>
        <v>0</v>
      </c>
      <c r="FS17">
        <f t="shared" si="71"/>
        <v>0</v>
      </c>
      <c r="FT17" s="19">
        <f t="shared" si="72"/>
        <v>0</v>
      </c>
      <c r="FU17" s="19">
        <f t="shared" si="73"/>
        <v>0</v>
      </c>
      <c r="FV17" s="19"/>
      <c r="FW17">
        <f t="shared" si="74"/>
        <v>0</v>
      </c>
      <c r="FY17">
        <f t="shared" si="75"/>
        <v>0</v>
      </c>
      <c r="FZ17" s="19">
        <f t="shared" si="76"/>
        <v>0</v>
      </c>
      <c r="GA17" s="19">
        <f t="shared" si="77"/>
        <v>0.05</v>
      </c>
      <c r="GB17" s="19"/>
      <c r="GC17">
        <f t="shared" si="78"/>
        <v>0</v>
      </c>
      <c r="GE17">
        <f t="shared" si="79"/>
        <v>0</v>
      </c>
      <c r="GF17" s="19">
        <f t="shared" si="80"/>
        <v>0</v>
      </c>
      <c r="GG17" s="19">
        <f t="shared" si="81"/>
        <v>0</v>
      </c>
      <c r="GH17" s="19"/>
      <c r="GI17">
        <f t="shared" si="82"/>
        <v>0</v>
      </c>
      <c r="GK17">
        <f t="shared" si="83"/>
        <v>0</v>
      </c>
      <c r="GL17" s="19">
        <f t="shared" si="84"/>
        <v>0</v>
      </c>
      <c r="GM17" s="19">
        <f t="shared" si="85"/>
        <v>0.05</v>
      </c>
      <c r="GN17" s="19"/>
      <c r="GO17">
        <f t="shared" si="86"/>
        <v>0</v>
      </c>
      <c r="GQ17">
        <f t="shared" si="87"/>
        <v>0</v>
      </c>
      <c r="GR17" s="19">
        <f t="shared" si="88"/>
        <v>0</v>
      </c>
      <c r="GS17" s="19">
        <f t="shared" si="89"/>
        <v>0.05</v>
      </c>
      <c r="GT17" s="19"/>
      <c r="GU17">
        <f t="shared" si="90"/>
        <v>0</v>
      </c>
      <c r="GW17">
        <f t="shared" si="91"/>
        <v>0</v>
      </c>
      <c r="GX17" s="19">
        <v>0</v>
      </c>
      <c r="GY17" s="19">
        <f t="shared" si="92"/>
        <v>0</v>
      </c>
      <c r="GZ17" s="19"/>
      <c r="HA17">
        <f t="shared" si="93"/>
        <v>0</v>
      </c>
      <c r="HC17">
        <f t="shared" si="94"/>
        <v>0</v>
      </c>
      <c r="HD17" s="19">
        <f t="shared" si="95"/>
        <v>0</v>
      </c>
      <c r="HE17" s="19">
        <f t="shared" si="96"/>
        <v>0.05</v>
      </c>
      <c r="HF17" s="19"/>
      <c r="HG17">
        <f t="shared" si="97"/>
        <v>0</v>
      </c>
      <c r="HI17">
        <f t="shared" si="98"/>
        <v>0</v>
      </c>
      <c r="HJ17" s="19">
        <f t="shared" si="99"/>
        <v>0</v>
      </c>
      <c r="HK17" s="19">
        <f t="shared" si="100"/>
        <v>0</v>
      </c>
      <c r="HL17" s="19"/>
      <c r="HM17">
        <f t="shared" si="101"/>
        <v>0</v>
      </c>
      <c r="HO17">
        <f t="shared" si="102"/>
        <v>0</v>
      </c>
      <c r="HP17" s="19">
        <f t="shared" si="103"/>
        <v>0</v>
      </c>
      <c r="HQ17" s="19">
        <f t="shared" si="104"/>
        <v>0.05</v>
      </c>
      <c r="HR17" s="19"/>
      <c r="HS17">
        <f t="shared" si="105"/>
        <v>0</v>
      </c>
      <c r="HU17">
        <f t="shared" si="106"/>
        <v>0</v>
      </c>
      <c r="HV17" s="19">
        <v>0</v>
      </c>
      <c r="HW17" s="19">
        <f t="shared" si="107"/>
        <v>0</v>
      </c>
      <c r="HX17" s="19"/>
      <c r="HY17" s="19">
        <f t="shared" si="234"/>
        <v>0.5</v>
      </c>
      <c r="HZ17">
        <f t="shared" si="235"/>
        <v>2</v>
      </c>
      <c r="IB17">
        <f t="shared" si="236"/>
        <v>1</v>
      </c>
      <c r="IC17" s="19">
        <f t="shared" si="237"/>
        <v>0.15789473684210525</v>
      </c>
      <c r="ID17" s="19">
        <f t="shared" si="238"/>
        <v>0.36842105263157893</v>
      </c>
      <c r="IE17" s="19"/>
      <c r="IF17">
        <f t="shared" si="108"/>
        <v>2</v>
      </c>
      <c r="IH17">
        <f t="shared" si="109"/>
        <v>1</v>
      </c>
      <c r="II17" s="19">
        <f t="shared" si="110"/>
        <v>0.15789473684210525</v>
      </c>
      <c r="IJ17" s="19">
        <f t="shared" si="239"/>
        <v>0.36842105263157893</v>
      </c>
      <c r="IK17" s="19"/>
      <c r="IL17">
        <f t="shared" si="240"/>
        <v>2</v>
      </c>
      <c r="IN17">
        <f t="shared" si="241"/>
        <v>1</v>
      </c>
      <c r="IO17" s="19">
        <f t="shared" si="242"/>
        <v>0.15789473684210525</v>
      </c>
      <c r="IP17" s="19">
        <f t="shared" si="243"/>
        <v>0.36842105263157893</v>
      </c>
      <c r="IQ17" s="19"/>
      <c r="IR17">
        <f t="shared" si="244"/>
        <v>2</v>
      </c>
      <c r="IT17">
        <f t="shared" si="245"/>
        <v>1</v>
      </c>
      <c r="IU17" s="19">
        <f t="shared" si="246"/>
        <v>0.15789473684210525</v>
      </c>
      <c r="IV17" s="19">
        <f t="shared" si="247"/>
        <v>0.36842105263157893</v>
      </c>
      <c r="IW17" s="19"/>
      <c r="IX17">
        <f t="shared" si="248"/>
        <v>1</v>
      </c>
      <c r="IZ17">
        <f t="shared" si="249"/>
        <v>0</v>
      </c>
      <c r="JA17" s="19">
        <f t="shared" si="250"/>
        <v>0.18181818181818182</v>
      </c>
      <c r="JB17" s="19">
        <f t="shared" si="251"/>
        <v>0</v>
      </c>
      <c r="JC17" s="19"/>
      <c r="JD17">
        <f t="shared" si="111"/>
        <v>1</v>
      </c>
      <c r="JF17">
        <f t="shared" si="112"/>
        <v>1</v>
      </c>
      <c r="JG17" s="19">
        <f t="shared" si="113"/>
        <v>0.125</v>
      </c>
      <c r="JH17" s="19">
        <f t="shared" si="252"/>
        <v>0.21052631578947367</v>
      </c>
      <c r="JI17" s="19"/>
      <c r="JJ17" s="19">
        <f t="shared" si="253"/>
        <v>0.5</v>
      </c>
      <c r="JK17">
        <f t="shared" si="114"/>
        <v>1</v>
      </c>
      <c r="JM17">
        <f t="shared" si="115"/>
        <v>3</v>
      </c>
      <c r="JN17" s="19">
        <f t="shared" si="116"/>
        <v>0.27777777777777779</v>
      </c>
      <c r="JO17" s="19">
        <f t="shared" si="254"/>
        <v>0.3888888888888889</v>
      </c>
      <c r="JP17" s="19"/>
      <c r="JQ17">
        <f t="shared" si="117"/>
        <v>1</v>
      </c>
      <c r="JS17">
        <f t="shared" si="118"/>
        <v>3</v>
      </c>
      <c r="JT17" s="19">
        <f t="shared" si="119"/>
        <v>0.27777777777777779</v>
      </c>
      <c r="JU17" s="19">
        <f t="shared" si="255"/>
        <v>0.3888888888888889</v>
      </c>
      <c r="JV17" s="19"/>
      <c r="JW17">
        <f t="shared" si="120"/>
        <v>1</v>
      </c>
      <c r="JY17">
        <f t="shared" si="121"/>
        <v>2</v>
      </c>
      <c r="JZ17" s="19">
        <f t="shared" si="122"/>
        <v>0.15384615384615385</v>
      </c>
      <c r="KA17" s="19">
        <f t="shared" si="256"/>
        <v>0.16666666666666666</v>
      </c>
      <c r="KB17" s="19"/>
      <c r="KC17">
        <f t="shared" si="123"/>
        <v>1</v>
      </c>
      <c r="KE17">
        <f t="shared" si="124"/>
        <v>3</v>
      </c>
      <c r="KF17" s="19">
        <f t="shared" si="125"/>
        <v>0.3125</v>
      </c>
      <c r="KG17" s="19">
        <f t="shared" si="257"/>
        <v>0.3888888888888889</v>
      </c>
      <c r="KH17" s="19"/>
      <c r="KI17">
        <f t="shared" si="126"/>
        <v>1</v>
      </c>
      <c r="KK17">
        <f t="shared" si="127"/>
        <v>1</v>
      </c>
      <c r="KL17" s="19">
        <f t="shared" si="128"/>
        <v>0.21428571428571427</v>
      </c>
      <c r="KM17" s="19">
        <f t="shared" si="258"/>
        <v>0.27777777777777779</v>
      </c>
      <c r="KN17" s="19"/>
      <c r="KO17">
        <f t="shared" si="129"/>
        <v>0</v>
      </c>
      <c r="KQ17">
        <f t="shared" si="130"/>
        <v>1</v>
      </c>
      <c r="KR17" s="19">
        <f t="shared" si="131"/>
        <v>0.66666666666666663</v>
      </c>
      <c r="KS17" s="19">
        <f t="shared" si="259"/>
        <v>0.16666666666666666</v>
      </c>
      <c r="KT17" s="19"/>
      <c r="KU17">
        <f t="shared" si="132"/>
        <v>0</v>
      </c>
      <c r="KW17">
        <f t="shared" si="133"/>
        <v>3</v>
      </c>
      <c r="KX17" s="19">
        <f t="shared" si="134"/>
        <v>1</v>
      </c>
      <c r="KY17" s="19">
        <f t="shared" si="135"/>
        <v>0.22222222222222221</v>
      </c>
      <c r="KZ17" s="19"/>
      <c r="LA17" s="19">
        <f t="shared" si="260"/>
        <v>0</v>
      </c>
      <c r="LB17">
        <f t="shared" si="136"/>
        <v>0</v>
      </c>
      <c r="LD17">
        <f t="shared" si="137"/>
        <v>0</v>
      </c>
      <c r="LE17" s="19">
        <f t="shared" si="138"/>
        <v>0</v>
      </c>
      <c r="LF17" s="19">
        <f t="shared" si="261"/>
        <v>0</v>
      </c>
      <c r="LG17" s="19"/>
      <c r="LH17">
        <f t="shared" si="139"/>
        <v>0</v>
      </c>
      <c r="LJ17">
        <f t="shared" si="140"/>
        <v>0</v>
      </c>
      <c r="LK17" s="19">
        <f t="shared" si="141"/>
        <v>0</v>
      </c>
      <c r="LL17" s="19">
        <f t="shared" si="262"/>
        <v>0</v>
      </c>
      <c r="LM17" s="19"/>
      <c r="LN17">
        <f t="shared" si="142"/>
        <v>0</v>
      </c>
      <c r="LP17">
        <f t="shared" si="143"/>
        <v>0</v>
      </c>
      <c r="LQ17" s="19">
        <f t="shared" si="144"/>
        <v>0</v>
      </c>
      <c r="LR17" s="19">
        <f t="shared" si="263"/>
        <v>0</v>
      </c>
      <c r="LS17" s="19"/>
      <c r="LT17">
        <f t="shared" si="145"/>
        <v>0</v>
      </c>
      <c r="LV17">
        <f t="shared" si="146"/>
        <v>0</v>
      </c>
      <c r="LW17" s="19">
        <f t="shared" si="147"/>
        <v>0</v>
      </c>
      <c r="LX17" s="19">
        <f t="shared" si="264"/>
        <v>0</v>
      </c>
      <c r="LY17" s="19"/>
      <c r="LZ17">
        <f t="shared" si="148"/>
        <v>0</v>
      </c>
      <c r="MB17">
        <f t="shared" si="149"/>
        <v>0</v>
      </c>
      <c r="MC17" s="19">
        <f t="shared" si="150"/>
        <v>0</v>
      </c>
      <c r="MD17" s="19">
        <f t="shared" si="265"/>
        <v>0</v>
      </c>
      <c r="ME17" s="19"/>
      <c r="MF17">
        <f t="shared" si="151"/>
        <v>0</v>
      </c>
      <c r="MH17">
        <f t="shared" si="152"/>
        <v>0</v>
      </c>
      <c r="MI17" s="19">
        <v>0</v>
      </c>
      <c r="MJ17" s="19">
        <f t="shared" si="153"/>
        <v>0</v>
      </c>
      <c r="MK17" s="19"/>
      <c r="ML17" s="19">
        <f t="shared" si="266"/>
        <v>0.8</v>
      </c>
      <c r="MM17">
        <f t="shared" si="154"/>
        <v>4</v>
      </c>
      <c r="MO17">
        <f t="shared" si="155"/>
        <v>1</v>
      </c>
      <c r="MP17" s="19">
        <f t="shared" si="156"/>
        <v>5.2631578947368418E-2</v>
      </c>
      <c r="MQ17" s="19">
        <f t="shared" si="267"/>
        <v>0.31578947368421051</v>
      </c>
      <c r="MR17" s="19"/>
      <c r="MS17">
        <f t="shared" si="157"/>
        <v>4</v>
      </c>
      <c r="MU17">
        <f t="shared" si="158"/>
        <v>1</v>
      </c>
      <c r="MV17" s="19">
        <f t="shared" si="159"/>
        <v>5.2631578947368418E-2</v>
      </c>
      <c r="MW17" s="19">
        <f t="shared" si="268"/>
        <v>0.31578947368421051</v>
      </c>
      <c r="MX17" s="19"/>
      <c r="MY17">
        <f t="shared" si="160"/>
        <v>4</v>
      </c>
      <c r="NA17">
        <f t="shared" si="161"/>
        <v>1</v>
      </c>
      <c r="NB17" s="19">
        <f t="shared" si="162"/>
        <v>5.2631578947368418E-2</v>
      </c>
      <c r="NC17" s="19">
        <f t="shared" si="269"/>
        <v>0.31578947368421051</v>
      </c>
      <c r="ND17" s="19"/>
      <c r="NE17">
        <f t="shared" si="163"/>
        <v>4</v>
      </c>
      <c r="NG17">
        <f t="shared" si="164"/>
        <v>1</v>
      </c>
      <c r="NH17" s="19">
        <f t="shared" si="165"/>
        <v>5.2631578947368418E-2</v>
      </c>
      <c r="NI17" s="19">
        <f t="shared" si="270"/>
        <v>0.31578947368421051</v>
      </c>
      <c r="NJ17" s="19"/>
      <c r="NK17">
        <f t="shared" si="166"/>
        <v>4</v>
      </c>
      <c r="NL17" s="19">
        <f t="shared" si="271"/>
        <v>0.8</v>
      </c>
      <c r="NM17">
        <f t="shared" si="167"/>
        <v>1</v>
      </c>
      <c r="NN17" s="19">
        <f t="shared" si="168"/>
        <v>5.2631578947368418E-2</v>
      </c>
      <c r="NO17" s="19">
        <f t="shared" si="272"/>
        <v>0.31578947368421051</v>
      </c>
      <c r="NP17" s="19"/>
      <c r="NQ17">
        <v>0</v>
      </c>
      <c r="NS17">
        <v>0</v>
      </c>
      <c r="NT17" s="19">
        <v>0</v>
      </c>
      <c r="NU17" s="19">
        <v>0</v>
      </c>
      <c r="NW17">
        <v>0</v>
      </c>
      <c r="NY17">
        <v>0</v>
      </c>
      <c r="NZ17" s="19">
        <v>0</v>
      </c>
      <c r="OA17" s="19">
        <v>0</v>
      </c>
      <c r="OC17">
        <v>0</v>
      </c>
      <c r="OE17">
        <v>0</v>
      </c>
      <c r="OF17" s="19">
        <v>0</v>
      </c>
      <c r="OG17" s="19">
        <v>0</v>
      </c>
      <c r="OI17" s="19">
        <f t="shared" si="273"/>
        <v>0.5</v>
      </c>
      <c r="OJ17">
        <f t="shared" si="169"/>
        <v>1</v>
      </c>
      <c r="OL17">
        <f t="shared" si="170"/>
        <v>0</v>
      </c>
      <c r="OM17" s="19">
        <f t="shared" si="171"/>
        <v>7.1428571428571425E-2</v>
      </c>
      <c r="ON17" s="19">
        <f t="shared" si="274"/>
        <v>0.16666666666666666</v>
      </c>
      <c r="OO17" s="19"/>
      <c r="OP17">
        <f t="shared" si="172"/>
        <v>0</v>
      </c>
      <c r="OR17">
        <f t="shared" si="173"/>
        <v>0</v>
      </c>
      <c r="OS17" s="19">
        <f t="shared" si="174"/>
        <v>0</v>
      </c>
      <c r="OT17" s="19">
        <f t="shared" si="275"/>
        <v>0</v>
      </c>
      <c r="OU17" s="19"/>
      <c r="OV17">
        <f t="shared" si="175"/>
        <v>0</v>
      </c>
      <c r="OX17">
        <f t="shared" si="176"/>
        <v>0</v>
      </c>
      <c r="OY17" s="19">
        <f t="shared" si="177"/>
        <v>0</v>
      </c>
      <c r="OZ17" s="19">
        <f t="shared" si="276"/>
        <v>5.5555555555555552E-2</v>
      </c>
      <c r="PA17" s="19"/>
      <c r="PB17">
        <f t="shared" si="178"/>
        <v>1</v>
      </c>
      <c r="PD17">
        <f t="shared" si="179"/>
        <v>0</v>
      </c>
      <c r="PE17" s="19">
        <f t="shared" si="180"/>
        <v>6.6666666666666666E-2</v>
      </c>
      <c r="PF17" s="19">
        <f t="shared" si="277"/>
        <v>0.1111111111111111</v>
      </c>
      <c r="PG17" s="19"/>
      <c r="PH17">
        <f t="shared" si="181"/>
        <v>1</v>
      </c>
      <c r="PJ17">
        <f t="shared" si="182"/>
        <v>0</v>
      </c>
      <c r="PK17" s="19">
        <f t="shared" si="183"/>
        <v>5.5555555555555552E-2</v>
      </c>
      <c r="PL17" s="19">
        <f t="shared" si="278"/>
        <v>0.16666666666666666</v>
      </c>
      <c r="PM17" s="19"/>
      <c r="PN17">
        <f t="shared" si="184"/>
        <v>1</v>
      </c>
      <c r="PP17">
        <f t="shared" si="185"/>
        <v>0</v>
      </c>
      <c r="PQ17">
        <f t="shared" si="186"/>
        <v>5.5555555555555552E-2</v>
      </c>
      <c r="PR17" s="19">
        <f t="shared" si="279"/>
        <v>0.16666666666666666</v>
      </c>
      <c r="PS17" s="19"/>
      <c r="PT17">
        <f t="shared" si="187"/>
        <v>0</v>
      </c>
      <c r="PV17">
        <f t="shared" si="188"/>
        <v>0</v>
      </c>
      <c r="PW17" s="19">
        <v>0</v>
      </c>
      <c r="PX17" s="19">
        <f t="shared" si="189"/>
        <v>0</v>
      </c>
      <c r="PY17" s="19"/>
      <c r="PZ17">
        <f t="shared" si="190"/>
        <v>1</v>
      </c>
      <c r="QB17">
        <f t="shared" si="191"/>
        <v>0</v>
      </c>
      <c r="QC17" s="19">
        <f t="shared" si="192"/>
        <v>5.5555555555555552E-2</v>
      </c>
      <c r="QD17" s="19">
        <f t="shared" si="280"/>
        <v>0.16666666666666666</v>
      </c>
    </row>
    <row r="18" spans="1:446" ht="15" thickBot="1" x14ac:dyDescent="0.4">
      <c r="A18" s="30" t="s">
        <v>78</v>
      </c>
      <c r="B18" t="s">
        <v>122</v>
      </c>
      <c r="C18" t="s">
        <v>123</v>
      </c>
      <c r="D18" t="s">
        <v>124</v>
      </c>
      <c r="E18" t="s">
        <v>125</v>
      </c>
      <c r="F18" t="s">
        <v>126</v>
      </c>
      <c r="G18" s="3" t="s">
        <v>37</v>
      </c>
      <c r="H18" s="3" t="s">
        <v>8</v>
      </c>
      <c r="I18" s="26" t="s">
        <v>69</v>
      </c>
      <c r="J18" s="25" t="s">
        <v>70</v>
      </c>
      <c r="K18" s="3" t="s">
        <v>57</v>
      </c>
      <c r="L18" s="3" t="s">
        <v>38</v>
      </c>
      <c r="M18" s="49" t="s">
        <v>128</v>
      </c>
      <c r="N18" t="s">
        <v>129</v>
      </c>
      <c r="O18" t="s">
        <v>130</v>
      </c>
      <c r="P18" t="s">
        <v>131</v>
      </c>
      <c r="Q18" s="50" t="s">
        <v>127</v>
      </c>
      <c r="R18" s="29" t="s">
        <v>79</v>
      </c>
      <c r="Y18">
        <v>1</v>
      </c>
      <c r="AD18" s="14" t="s">
        <v>33</v>
      </c>
      <c r="AE18" s="19">
        <f t="shared" si="193"/>
        <v>0.25</v>
      </c>
      <c r="AF18">
        <f t="shared" si="194"/>
        <v>1</v>
      </c>
      <c r="AG18" s="19">
        <f t="shared" si="195"/>
        <v>0.25</v>
      </c>
      <c r="AH18">
        <f t="shared" si="196"/>
        <v>0</v>
      </c>
      <c r="AI18" s="19">
        <f t="shared" si="0"/>
        <v>0</v>
      </c>
      <c r="AJ18" s="19">
        <f t="shared" si="197"/>
        <v>0.23529411764705882</v>
      </c>
      <c r="AK18" s="19"/>
      <c r="AL18">
        <f t="shared" si="198"/>
        <v>1</v>
      </c>
      <c r="AM18">
        <f t="shared" si="199"/>
        <v>0.25</v>
      </c>
      <c r="AN18">
        <f t="shared" si="200"/>
        <v>0</v>
      </c>
      <c r="AO18" s="19">
        <f t="shared" si="1"/>
        <v>0</v>
      </c>
      <c r="AP18" s="19">
        <f t="shared" si="2"/>
        <v>0.23529411764705882</v>
      </c>
      <c r="AQ18" s="19"/>
      <c r="AR18">
        <f t="shared" si="201"/>
        <v>1</v>
      </c>
      <c r="AS18">
        <f t="shared" si="202"/>
        <v>0.25</v>
      </c>
      <c r="AT18">
        <f t="shared" si="203"/>
        <v>0</v>
      </c>
      <c r="AU18" s="19">
        <f t="shared" si="3"/>
        <v>0</v>
      </c>
      <c r="AV18" s="19">
        <f t="shared" si="4"/>
        <v>0.23529411764705882</v>
      </c>
      <c r="AW18" s="19"/>
      <c r="AX18">
        <f t="shared" si="204"/>
        <v>0</v>
      </c>
      <c r="AY18">
        <f t="shared" si="205"/>
        <v>0</v>
      </c>
      <c r="AZ18">
        <f t="shared" si="206"/>
        <v>0</v>
      </c>
      <c r="BA18" s="19">
        <f t="shared" si="207"/>
        <v>0</v>
      </c>
      <c r="BB18" s="19">
        <f t="shared" si="5"/>
        <v>5.8823529411764705E-2</v>
      </c>
      <c r="BC18" s="19"/>
      <c r="BD18">
        <f t="shared" si="208"/>
        <v>1</v>
      </c>
      <c r="BE18" s="19">
        <f t="shared" si="209"/>
        <v>0.25</v>
      </c>
      <c r="BF18">
        <f t="shared" si="6"/>
        <v>0</v>
      </c>
      <c r="BG18" s="19">
        <f t="shared" si="210"/>
        <v>0</v>
      </c>
      <c r="BH18" s="19">
        <f t="shared" si="7"/>
        <v>0.23529411764705882</v>
      </c>
      <c r="BI18" s="19"/>
      <c r="BJ18">
        <f t="shared" si="8"/>
        <v>1</v>
      </c>
      <c r="BK18">
        <f t="shared" si="211"/>
        <v>0.33333333333333331</v>
      </c>
      <c r="BL18">
        <f t="shared" si="9"/>
        <v>0</v>
      </c>
      <c r="BM18" s="19">
        <f t="shared" si="212"/>
        <v>0</v>
      </c>
      <c r="BN18" s="19">
        <f t="shared" si="10"/>
        <v>0.17647058823529413</v>
      </c>
      <c r="BO18" s="19"/>
      <c r="BP18">
        <f t="shared" si="11"/>
        <v>0</v>
      </c>
      <c r="BR18">
        <f t="shared" si="12"/>
        <v>0</v>
      </c>
      <c r="BS18" s="19">
        <v>0</v>
      </c>
      <c r="BT18" s="19">
        <f t="shared" si="13"/>
        <v>0</v>
      </c>
      <c r="BU18" s="19"/>
      <c r="BV18" s="19">
        <f t="shared" si="213"/>
        <v>0.4</v>
      </c>
      <c r="BW18">
        <f t="shared" si="14"/>
        <v>0</v>
      </c>
      <c r="BX18">
        <f t="shared" si="214"/>
        <v>0</v>
      </c>
      <c r="BY18">
        <f t="shared" si="15"/>
        <v>0</v>
      </c>
      <c r="BZ18" s="19">
        <f t="shared" si="16"/>
        <v>0</v>
      </c>
      <c r="CA18" s="19">
        <f t="shared" si="17"/>
        <v>0.1111111111111111</v>
      </c>
      <c r="CB18" s="19"/>
      <c r="CC18">
        <f t="shared" si="18"/>
        <v>1</v>
      </c>
      <c r="CD18">
        <f t="shared" si="215"/>
        <v>0.25</v>
      </c>
      <c r="CE18">
        <f t="shared" si="19"/>
        <v>0</v>
      </c>
      <c r="CF18" s="19">
        <f t="shared" si="20"/>
        <v>0</v>
      </c>
      <c r="CG18" s="19">
        <f t="shared" si="21"/>
        <v>0.22222222222222221</v>
      </c>
      <c r="CH18" s="19"/>
      <c r="CI18">
        <f t="shared" si="22"/>
        <v>1</v>
      </c>
      <c r="CJ18" s="19">
        <f t="shared" si="216"/>
        <v>0.25</v>
      </c>
      <c r="CK18">
        <f t="shared" si="23"/>
        <v>0</v>
      </c>
      <c r="CL18" s="19">
        <f t="shared" si="24"/>
        <v>0</v>
      </c>
      <c r="CM18" s="19">
        <f t="shared" si="25"/>
        <v>0.22222222222222221</v>
      </c>
      <c r="CN18" s="19"/>
      <c r="CO18">
        <f t="shared" si="26"/>
        <v>1</v>
      </c>
      <c r="CP18">
        <f t="shared" si="217"/>
        <v>0.25</v>
      </c>
      <c r="CQ18">
        <f t="shared" si="27"/>
        <v>0</v>
      </c>
      <c r="CR18" s="19">
        <f t="shared" si="28"/>
        <v>0</v>
      </c>
      <c r="CS18" s="19">
        <f t="shared" si="29"/>
        <v>0.22222222222222221</v>
      </c>
      <c r="CT18" s="19"/>
      <c r="CU18">
        <f t="shared" si="30"/>
        <v>0</v>
      </c>
      <c r="CV18" s="19">
        <f t="shared" si="218"/>
        <v>0</v>
      </c>
      <c r="CW18">
        <f t="shared" si="31"/>
        <v>0</v>
      </c>
      <c r="CX18" s="19">
        <f t="shared" si="32"/>
        <v>0</v>
      </c>
      <c r="CY18" s="19">
        <f t="shared" si="33"/>
        <v>0.1111111111111111</v>
      </c>
      <c r="CZ18" s="19"/>
      <c r="DA18">
        <f t="shared" si="34"/>
        <v>1</v>
      </c>
      <c r="DB18">
        <f t="shared" si="219"/>
        <v>0.66666666666666663</v>
      </c>
      <c r="DC18">
        <f t="shared" si="35"/>
        <v>2</v>
      </c>
      <c r="DD18" s="19">
        <f t="shared" si="36"/>
        <v>0.1875</v>
      </c>
      <c r="DE18" s="19">
        <f t="shared" si="37"/>
        <v>0.33333333333333331</v>
      </c>
      <c r="DF18" s="19"/>
      <c r="DG18">
        <f t="shared" si="38"/>
        <v>1</v>
      </c>
      <c r="DH18" s="19">
        <f t="shared" si="220"/>
        <v>0.5</v>
      </c>
      <c r="DI18">
        <f t="shared" si="39"/>
        <v>0</v>
      </c>
      <c r="DJ18" s="19">
        <f t="shared" si="40"/>
        <v>0</v>
      </c>
      <c r="DK18" s="19">
        <f t="shared" si="41"/>
        <v>0.1111111111111111</v>
      </c>
      <c r="DL18" s="19"/>
      <c r="DM18">
        <f t="shared" si="42"/>
        <v>0</v>
      </c>
      <c r="DN18" t="str">
        <f t="shared" si="221"/>
        <v>-</v>
      </c>
      <c r="DO18">
        <f t="shared" si="43"/>
        <v>0</v>
      </c>
      <c r="DP18" s="19">
        <v>0</v>
      </c>
      <c r="DQ18" s="19">
        <f t="shared" si="44"/>
        <v>0</v>
      </c>
      <c r="DR18" s="19"/>
      <c r="DS18" s="19">
        <v>0</v>
      </c>
      <c r="DT18">
        <f t="shared" si="45"/>
        <v>1</v>
      </c>
      <c r="DU18">
        <f t="shared" si="222"/>
        <v>0.5</v>
      </c>
      <c r="DV18">
        <f t="shared" si="46"/>
        <v>2</v>
      </c>
      <c r="DW18" s="19">
        <f t="shared" si="47"/>
        <v>0.1111111111111111</v>
      </c>
      <c r="DX18" s="19">
        <f t="shared" si="223"/>
        <v>0.22222222222222221</v>
      </c>
      <c r="DY18" s="19"/>
      <c r="DZ18">
        <f t="shared" si="48"/>
        <v>0</v>
      </c>
      <c r="EA18" t="str">
        <f t="shared" si="224"/>
        <v>-</v>
      </c>
      <c r="EB18">
        <f t="shared" si="49"/>
        <v>2</v>
      </c>
      <c r="EC18" s="19">
        <f t="shared" si="50"/>
        <v>0.22222222222222221</v>
      </c>
      <c r="ED18" s="19">
        <f t="shared" si="225"/>
        <v>0.1111111111111111</v>
      </c>
      <c r="EE18" s="19"/>
      <c r="EF18">
        <f t="shared" si="51"/>
        <v>1</v>
      </c>
      <c r="EG18" s="19">
        <f t="shared" si="226"/>
        <v>0.5</v>
      </c>
      <c r="EH18">
        <f t="shared" si="52"/>
        <v>2</v>
      </c>
      <c r="EI18" s="19">
        <f t="shared" si="53"/>
        <v>0.1111111111111111</v>
      </c>
      <c r="EJ18" s="19">
        <f t="shared" si="227"/>
        <v>0.22222222222222221</v>
      </c>
      <c r="EK18" s="19"/>
      <c r="EL18">
        <f t="shared" si="54"/>
        <v>1</v>
      </c>
      <c r="EM18">
        <f t="shared" si="228"/>
        <v>0.5</v>
      </c>
      <c r="EN18">
        <f t="shared" si="55"/>
        <v>0</v>
      </c>
      <c r="EO18" s="19">
        <f t="shared" si="56"/>
        <v>0</v>
      </c>
      <c r="EP18" s="19">
        <f t="shared" si="229"/>
        <v>0.1111111111111111</v>
      </c>
      <c r="EQ18" s="19"/>
      <c r="ER18">
        <f t="shared" si="57"/>
        <v>1</v>
      </c>
      <c r="ES18">
        <f t="shared" si="230"/>
        <v>0.5</v>
      </c>
      <c r="ET18">
        <f t="shared" si="58"/>
        <v>2</v>
      </c>
      <c r="EU18" s="19">
        <f t="shared" si="59"/>
        <v>0.1111111111111111</v>
      </c>
      <c r="EV18" s="19">
        <f t="shared" si="231"/>
        <v>0.22222222222222221</v>
      </c>
      <c r="EW18" s="19"/>
      <c r="EX18">
        <f t="shared" si="60"/>
        <v>1</v>
      </c>
      <c r="EY18" s="19">
        <f t="shared" si="232"/>
        <v>0.5</v>
      </c>
      <c r="EZ18">
        <f t="shared" si="61"/>
        <v>2</v>
      </c>
      <c r="FA18" s="19">
        <f t="shared" si="62"/>
        <v>0.1111111111111111</v>
      </c>
      <c r="FB18" s="19">
        <f t="shared" si="233"/>
        <v>0.16666666666666666</v>
      </c>
      <c r="FC18" s="19"/>
      <c r="FD18">
        <f t="shared" si="63"/>
        <v>0</v>
      </c>
      <c r="FF18">
        <f t="shared" si="64"/>
        <v>0</v>
      </c>
      <c r="FG18" s="19">
        <v>0</v>
      </c>
      <c r="FH18" s="19">
        <f t="shared" si="65"/>
        <v>0</v>
      </c>
      <c r="FI18" s="19"/>
      <c r="FJ18">
        <f t="shared" si="66"/>
        <v>0</v>
      </c>
      <c r="FL18">
        <f t="shared" si="67"/>
        <v>0</v>
      </c>
      <c r="FM18" s="19">
        <v>0</v>
      </c>
      <c r="FN18" s="19">
        <f t="shared" si="68"/>
        <v>0</v>
      </c>
      <c r="FP18" s="19">
        <f t="shared" si="69"/>
        <v>0</v>
      </c>
      <c r="FQ18">
        <f t="shared" si="70"/>
        <v>0</v>
      </c>
      <c r="FS18">
        <f t="shared" si="71"/>
        <v>1</v>
      </c>
      <c r="FT18" s="19">
        <f t="shared" si="72"/>
        <v>0.16666666666666666</v>
      </c>
      <c r="FU18" s="19">
        <f t="shared" si="73"/>
        <v>0.2</v>
      </c>
      <c r="FV18" s="19"/>
      <c r="FW18">
        <f t="shared" si="74"/>
        <v>0</v>
      </c>
      <c r="FY18">
        <f t="shared" si="75"/>
        <v>0</v>
      </c>
      <c r="FZ18" s="19">
        <f t="shared" si="76"/>
        <v>0.25</v>
      </c>
      <c r="GA18" s="19">
        <f t="shared" si="77"/>
        <v>0.15</v>
      </c>
      <c r="GB18" s="19"/>
      <c r="GC18">
        <f t="shared" si="78"/>
        <v>0</v>
      </c>
      <c r="GE18">
        <f t="shared" si="79"/>
        <v>1</v>
      </c>
      <c r="GF18" s="19">
        <f t="shared" si="80"/>
        <v>0.22222222222222221</v>
      </c>
      <c r="GG18" s="19">
        <f t="shared" si="81"/>
        <v>0.15</v>
      </c>
      <c r="GH18" s="19"/>
      <c r="GI18">
        <f t="shared" si="82"/>
        <v>0</v>
      </c>
      <c r="GK18">
        <f t="shared" si="83"/>
        <v>0</v>
      </c>
      <c r="GL18" s="19">
        <f t="shared" si="84"/>
        <v>0.18181818181818182</v>
      </c>
      <c r="GM18" s="19">
        <f t="shared" si="85"/>
        <v>0.2</v>
      </c>
      <c r="GN18" s="19"/>
      <c r="GO18">
        <f t="shared" si="86"/>
        <v>0</v>
      </c>
      <c r="GQ18">
        <f t="shared" si="87"/>
        <v>1</v>
      </c>
      <c r="GR18" s="19">
        <f t="shared" si="88"/>
        <v>0.2</v>
      </c>
      <c r="GS18" s="19">
        <f t="shared" si="89"/>
        <v>0.35</v>
      </c>
      <c r="GT18" s="19"/>
      <c r="GU18">
        <f t="shared" si="90"/>
        <v>0</v>
      </c>
      <c r="GW18">
        <f t="shared" si="91"/>
        <v>0</v>
      </c>
      <c r="GX18" s="19">
        <v>0</v>
      </c>
      <c r="GY18" s="19">
        <f t="shared" si="92"/>
        <v>0</v>
      </c>
      <c r="GZ18" s="19"/>
      <c r="HA18">
        <f t="shared" si="93"/>
        <v>0</v>
      </c>
      <c r="HC18">
        <f t="shared" si="94"/>
        <v>0</v>
      </c>
      <c r="HD18" s="19">
        <f t="shared" si="95"/>
        <v>0.25</v>
      </c>
      <c r="HE18" s="19">
        <f t="shared" si="96"/>
        <v>0.15</v>
      </c>
      <c r="HF18" s="19"/>
      <c r="HG18">
        <f t="shared" si="97"/>
        <v>0</v>
      </c>
      <c r="HI18">
        <f t="shared" si="98"/>
        <v>1</v>
      </c>
      <c r="HJ18" s="19">
        <f t="shared" si="99"/>
        <v>0.16666666666666666</v>
      </c>
      <c r="HK18" s="19">
        <f t="shared" si="100"/>
        <v>0.2</v>
      </c>
      <c r="HL18" s="19"/>
      <c r="HM18">
        <f t="shared" si="101"/>
        <v>0</v>
      </c>
      <c r="HO18">
        <f t="shared" si="102"/>
        <v>1</v>
      </c>
      <c r="HP18" s="19">
        <f t="shared" si="103"/>
        <v>0.2</v>
      </c>
      <c r="HQ18" s="19">
        <f t="shared" si="104"/>
        <v>0.35</v>
      </c>
      <c r="HR18" s="19"/>
      <c r="HS18">
        <f t="shared" si="105"/>
        <v>0</v>
      </c>
      <c r="HU18">
        <f t="shared" si="106"/>
        <v>0</v>
      </c>
      <c r="HV18" s="19">
        <v>0</v>
      </c>
      <c r="HW18" s="19">
        <f t="shared" si="107"/>
        <v>0</v>
      </c>
      <c r="HX18" s="19"/>
      <c r="HY18" s="19">
        <f t="shared" si="234"/>
        <v>0</v>
      </c>
      <c r="HZ18">
        <f t="shared" si="235"/>
        <v>0</v>
      </c>
      <c r="IB18">
        <f t="shared" si="236"/>
        <v>0</v>
      </c>
      <c r="IC18" s="19">
        <f t="shared" si="237"/>
        <v>0</v>
      </c>
      <c r="ID18" s="19">
        <f t="shared" si="238"/>
        <v>0.10526315789473684</v>
      </c>
      <c r="IE18" s="19"/>
      <c r="IF18">
        <f t="shared" si="108"/>
        <v>0</v>
      </c>
      <c r="IH18">
        <f t="shared" si="109"/>
        <v>0</v>
      </c>
      <c r="II18" s="19">
        <f t="shared" si="110"/>
        <v>0</v>
      </c>
      <c r="IJ18" s="19">
        <f t="shared" si="239"/>
        <v>0.10526315789473684</v>
      </c>
      <c r="IK18" s="19"/>
      <c r="IL18">
        <f t="shared" si="240"/>
        <v>0</v>
      </c>
      <c r="IN18">
        <f t="shared" si="241"/>
        <v>0</v>
      </c>
      <c r="IO18" s="19">
        <f t="shared" si="242"/>
        <v>0</v>
      </c>
      <c r="IP18" s="19">
        <f t="shared" si="243"/>
        <v>0.10526315789473684</v>
      </c>
      <c r="IQ18" s="19"/>
      <c r="IR18">
        <f t="shared" si="244"/>
        <v>0</v>
      </c>
      <c r="IT18">
        <f t="shared" si="245"/>
        <v>0</v>
      </c>
      <c r="IU18" s="19">
        <f t="shared" si="246"/>
        <v>0</v>
      </c>
      <c r="IV18" s="19">
        <f t="shared" si="247"/>
        <v>0.10526315789473684</v>
      </c>
      <c r="IW18" s="19"/>
      <c r="IX18">
        <f t="shared" si="248"/>
        <v>0</v>
      </c>
      <c r="IZ18">
        <f t="shared" si="249"/>
        <v>0</v>
      </c>
      <c r="JA18" s="19">
        <f t="shared" si="250"/>
        <v>0</v>
      </c>
      <c r="JB18" s="19">
        <f t="shared" si="251"/>
        <v>0</v>
      </c>
      <c r="JC18" s="19"/>
      <c r="JD18">
        <f t="shared" si="111"/>
        <v>0</v>
      </c>
      <c r="JF18">
        <f t="shared" si="112"/>
        <v>0</v>
      </c>
      <c r="JG18" s="19">
        <f t="shared" si="113"/>
        <v>0</v>
      </c>
      <c r="JH18" s="19">
        <f t="shared" si="252"/>
        <v>0.10526315789473684</v>
      </c>
      <c r="JI18" s="19"/>
      <c r="JJ18" s="19">
        <f t="shared" si="253"/>
        <v>0.5714285714285714</v>
      </c>
      <c r="JK18">
        <f t="shared" si="114"/>
        <v>4</v>
      </c>
      <c r="JM18">
        <f t="shared" si="115"/>
        <v>0</v>
      </c>
      <c r="JN18" s="19">
        <f t="shared" si="116"/>
        <v>5.5555555555555552E-2</v>
      </c>
      <c r="JO18" s="19">
        <f t="shared" si="254"/>
        <v>0.44444444444444442</v>
      </c>
      <c r="JP18" s="19"/>
      <c r="JQ18">
        <f t="shared" si="117"/>
        <v>4</v>
      </c>
      <c r="JS18">
        <f t="shared" si="118"/>
        <v>0</v>
      </c>
      <c r="JT18" s="19">
        <f t="shared" si="119"/>
        <v>5.5555555555555552E-2</v>
      </c>
      <c r="JU18" s="19">
        <f t="shared" si="255"/>
        <v>0.44444444444444442</v>
      </c>
      <c r="JV18" s="19"/>
      <c r="JW18">
        <f t="shared" si="120"/>
        <v>3</v>
      </c>
      <c r="JY18">
        <f t="shared" si="121"/>
        <v>0</v>
      </c>
      <c r="JZ18" s="19">
        <f t="shared" si="122"/>
        <v>0</v>
      </c>
      <c r="KA18" s="19">
        <f t="shared" si="256"/>
        <v>0.33333333333333331</v>
      </c>
      <c r="KB18" s="19"/>
      <c r="KC18">
        <f t="shared" si="123"/>
        <v>4</v>
      </c>
      <c r="KE18">
        <f t="shared" si="124"/>
        <v>0</v>
      </c>
      <c r="KF18" s="19">
        <f t="shared" si="125"/>
        <v>6.25E-2</v>
      </c>
      <c r="KG18" s="19">
        <f t="shared" si="257"/>
        <v>0.44444444444444442</v>
      </c>
      <c r="KH18" s="19"/>
      <c r="KI18">
        <f t="shared" si="126"/>
        <v>2</v>
      </c>
      <c r="KK18">
        <f t="shared" si="127"/>
        <v>0</v>
      </c>
      <c r="KL18" s="19">
        <f t="shared" si="128"/>
        <v>7.1428571428571425E-2</v>
      </c>
      <c r="KM18" s="19">
        <f t="shared" si="258"/>
        <v>0.22222222222222221</v>
      </c>
      <c r="KN18" s="19"/>
      <c r="KO18">
        <f t="shared" si="129"/>
        <v>0</v>
      </c>
      <c r="KQ18">
        <f t="shared" si="130"/>
        <v>0</v>
      </c>
      <c r="KR18" s="19">
        <f t="shared" si="131"/>
        <v>0</v>
      </c>
      <c r="KS18" s="19">
        <f t="shared" si="259"/>
        <v>0</v>
      </c>
      <c r="KT18" s="19"/>
      <c r="KU18">
        <f t="shared" si="132"/>
        <v>3</v>
      </c>
      <c r="KW18">
        <f t="shared" si="133"/>
        <v>0</v>
      </c>
      <c r="KX18" s="19">
        <f t="shared" si="134"/>
        <v>0.5</v>
      </c>
      <c r="KY18" s="19">
        <f t="shared" si="135"/>
        <v>0.27777777777777779</v>
      </c>
      <c r="KZ18" s="19"/>
      <c r="LA18" s="19">
        <f t="shared" si="260"/>
        <v>0.5</v>
      </c>
      <c r="LB18">
        <f t="shared" si="136"/>
        <v>2</v>
      </c>
      <c r="LD18">
        <f t="shared" si="137"/>
        <v>2</v>
      </c>
      <c r="LE18" s="19">
        <f t="shared" si="138"/>
        <v>0.10526315789473684</v>
      </c>
      <c r="LF18" s="19">
        <f t="shared" si="261"/>
        <v>0.31578947368421051</v>
      </c>
      <c r="LG18" s="19"/>
      <c r="LH18">
        <f t="shared" si="139"/>
        <v>2</v>
      </c>
      <c r="LJ18">
        <f t="shared" si="140"/>
        <v>2</v>
      </c>
      <c r="LK18" s="19">
        <f t="shared" si="141"/>
        <v>0.10526315789473684</v>
      </c>
      <c r="LL18" s="19">
        <f t="shared" si="262"/>
        <v>0.31578947368421051</v>
      </c>
      <c r="LM18" s="19"/>
      <c r="LN18">
        <f t="shared" si="142"/>
        <v>2</v>
      </c>
      <c r="LP18">
        <f t="shared" si="143"/>
        <v>1</v>
      </c>
      <c r="LQ18" s="19">
        <f t="shared" si="144"/>
        <v>9.0909090909090912E-2</v>
      </c>
      <c r="LR18" s="19">
        <f t="shared" si="263"/>
        <v>0.21052631578947367</v>
      </c>
      <c r="LS18" s="19"/>
      <c r="LT18">
        <f t="shared" si="145"/>
        <v>2</v>
      </c>
      <c r="LV18">
        <f t="shared" si="146"/>
        <v>2</v>
      </c>
      <c r="LW18" s="19">
        <f t="shared" si="147"/>
        <v>0.10526315789473684</v>
      </c>
      <c r="LX18" s="19">
        <f t="shared" si="264"/>
        <v>0.31578947368421051</v>
      </c>
      <c r="LY18" s="19"/>
      <c r="LZ18">
        <f t="shared" si="148"/>
        <v>2</v>
      </c>
      <c r="MB18">
        <f t="shared" si="149"/>
        <v>2</v>
      </c>
      <c r="MC18" s="19">
        <f t="shared" si="150"/>
        <v>0.10526315789473684</v>
      </c>
      <c r="MD18" s="19">
        <f t="shared" si="265"/>
        <v>0.31578947368421051</v>
      </c>
      <c r="ME18" s="19"/>
      <c r="MF18">
        <f t="shared" si="151"/>
        <v>0</v>
      </c>
      <c r="MH18">
        <f t="shared" si="152"/>
        <v>0</v>
      </c>
      <c r="MI18" s="19">
        <v>0</v>
      </c>
      <c r="MJ18" s="19">
        <f t="shared" si="153"/>
        <v>0</v>
      </c>
      <c r="MK18" s="19"/>
      <c r="ML18" s="19">
        <f t="shared" si="266"/>
        <v>1</v>
      </c>
      <c r="MM18">
        <f t="shared" si="154"/>
        <v>2</v>
      </c>
      <c r="MO18">
        <f t="shared" si="155"/>
        <v>6</v>
      </c>
      <c r="MP18" s="19">
        <f t="shared" si="156"/>
        <v>0.89473684210526316</v>
      </c>
      <c r="MQ18" s="19">
        <f t="shared" si="267"/>
        <v>1</v>
      </c>
      <c r="MR18" s="19"/>
      <c r="MS18">
        <f t="shared" si="157"/>
        <v>2</v>
      </c>
      <c r="MU18">
        <f t="shared" si="158"/>
        <v>6</v>
      </c>
      <c r="MV18" s="19">
        <f t="shared" si="159"/>
        <v>0.89473684210526316</v>
      </c>
      <c r="MW18" s="19">
        <f t="shared" si="268"/>
        <v>1</v>
      </c>
      <c r="MX18" s="19"/>
      <c r="MY18">
        <f t="shared" si="160"/>
        <v>2</v>
      </c>
      <c r="NA18">
        <f t="shared" si="161"/>
        <v>6</v>
      </c>
      <c r="NB18" s="19">
        <f t="shared" si="162"/>
        <v>0.89473684210526316</v>
      </c>
      <c r="NC18" s="19">
        <f t="shared" si="269"/>
        <v>1</v>
      </c>
      <c r="ND18" s="19"/>
      <c r="NE18">
        <f t="shared" si="163"/>
        <v>2</v>
      </c>
      <c r="NG18">
        <f t="shared" si="164"/>
        <v>6</v>
      </c>
      <c r="NH18" s="19">
        <f t="shared" si="165"/>
        <v>0.89473684210526316</v>
      </c>
      <c r="NI18" s="19">
        <f t="shared" si="270"/>
        <v>1</v>
      </c>
      <c r="NJ18" s="19"/>
      <c r="NK18">
        <f t="shared" si="166"/>
        <v>2</v>
      </c>
      <c r="NL18" s="19">
        <f t="shared" si="271"/>
        <v>1</v>
      </c>
      <c r="NM18">
        <f t="shared" si="167"/>
        <v>6</v>
      </c>
      <c r="NN18" s="19">
        <f t="shared" si="168"/>
        <v>0.89473684210526316</v>
      </c>
      <c r="NO18" s="19">
        <f t="shared" si="272"/>
        <v>1</v>
      </c>
      <c r="NP18" s="19"/>
      <c r="NQ18">
        <v>0</v>
      </c>
      <c r="NS18">
        <v>0</v>
      </c>
      <c r="NT18" s="19">
        <v>0</v>
      </c>
      <c r="NU18" s="19">
        <v>0</v>
      </c>
      <c r="NW18">
        <v>0</v>
      </c>
      <c r="NY18">
        <v>0</v>
      </c>
      <c r="NZ18" s="19">
        <v>0</v>
      </c>
      <c r="OA18" s="19">
        <v>0</v>
      </c>
      <c r="OC18">
        <v>0</v>
      </c>
      <c r="OE18">
        <v>0</v>
      </c>
      <c r="OF18" s="19">
        <v>0</v>
      </c>
      <c r="OG18" s="19">
        <v>0</v>
      </c>
      <c r="OI18" s="19">
        <f t="shared" si="273"/>
        <v>0.33333333333333331</v>
      </c>
      <c r="OJ18">
        <f t="shared" si="169"/>
        <v>1</v>
      </c>
      <c r="OL18">
        <f t="shared" si="170"/>
        <v>0</v>
      </c>
      <c r="OM18" s="19">
        <f t="shared" si="171"/>
        <v>0</v>
      </c>
      <c r="ON18" s="19">
        <f t="shared" si="274"/>
        <v>0.16666666666666666</v>
      </c>
      <c r="OO18" s="19"/>
      <c r="OP18">
        <f t="shared" si="172"/>
        <v>0</v>
      </c>
      <c r="OR18">
        <f t="shared" si="173"/>
        <v>0</v>
      </c>
      <c r="OS18" s="19">
        <f t="shared" si="174"/>
        <v>0</v>
      </c>
      <c r="OT18" s="19">
        <f t="shared" si="275"/>
        <v>0</v>
      </c>
      <c r="OU18" s="19"/>
      <c r="OV18">
        <f t="shared" si="175"/>
        <v>0</v>
      </c>
      <c r="OX18">
        <f t="shared" si="176"/>
        <v>0</v>
      </c>
      <c r="OY18" s="19">
        <f t="shared" si="177"/>
        <v>0</v>
      </c>
      <c r="OZ18" s="19">
        <f t="shared" si="276"/>
        <v>0</v>
      </c>
      <c r="PA18" s="19"/>
      <c r="PB18">
        <f t="shared" si="178"/>
        <v>1</v>
      </c>
      <c r="PD18">
        <f t="shared" si="179"/>
        <v>0</v>
      </c>
      <c r="PE18" s="19">
        <f t="shared" si="180"/>
        <v>0</v>
      </c>
      <c r="PF18" s="19">
        <f t="shared" si="277"/>
        <v>0.16666666666666666</v>
      </c>
      <c r="PG18" s="19"/>
      <c r="PH18">
        <f t="shared" si="181"/>
        <v>1</v>
      </c>
      <c r="PJ18">
        <f t="shared" si="182"/>
        <v>0</v>
      </c>
      <c r="PK18" s="19">
        <f t="shared" si="183"/>
        <v>0</v>
      </c>
      <c r="PL18" s="19">
        <f t="shared" si="278"/>
        <v>0.16666666666666666</v>
      </c>
      <c r="PM18" s="19"/>
      <c r="PN18">
        <f t="shared" si="184"/>
        <v>1</v>
      </c>
      <c r="PP18">
        <f t="shared" si="185"/>
        <v>0</v>
      </c>
      <c r="PQ18">
        <f t="shared" si="186"/>
        <v>0</v>
      </c>
      <c r="PR18" s="19">
        <f t="shared" si="279"/>
        <v>0.16666666666666666</v>
      </c>
      <c r="PS18" s="19"/>
      <c r="PT18">
        <f t="shared" si="187"/>
        <v>0</v>
      </c>
      <c r="PV18">
        <f t="shared" si="188"/>
        <v>0</v>
      </c>
      <c r="PW18" s="19">
        <v>0</v>
      </c>
      <c r="PX18" s="19">
        <f t="shared" si="189"/>
        <v>0</v>
      </c>
      <c r="PY18" s="19"/>
      <c r="PZ18">
        <f t="shared" si="190"/>
        <v>1</v>
      </c>
      <c r="QB18">
        <f t="shared" si="191"/>
        <v>0</v>
      </c>
      <c r="QC18" s="19">
        <f t="shared" si="192"/>
        <v>0</v>
      </c>
      <c r="QD18" s="19">
        <f t="shared" si="280"/>
        <v>0.16666666666666666</v>
      </c>
    </row>
    <row r="19" spans="1:446" ht="15" thickBot="1" x14ac:dyDescent="0.4">
      <c r="A19" s="30" t="s">
        <v>78</v>
      </c>
      <c r="B19" t="s">
        <v>122</v>
      </c>
      <c r="C19" t="s">
        <v>123</v>
      </c>
      <c r="D19" t="s">
        <v>124</v>
      </c>
      <c r="E19" t="s">
        <v>125</v>
      </c>
      <c r="F19" t="s">
        <v>126</v>
      </c>
      <c r="G19" s="1" t="s">
        <v>44</v>
      </c>
      <c r="H19" s="1" t="s">
        <v>27</v>
      </c>
      <c r="I19" s="26" t="s">
        <v>69</v>
      </c>
      <c r="J19" s="25" t="s">
        <v>70</v>
      </c>
      <c r="K19" s="1" t="s">
        <v>31</v>
      </c>
      <c r="L19" s="1" t="s">
        <v>67</v>
      </c>
      <c r="M19" s="49" t="s">
        <v>128</v>
      </c>
      <c r="N19" t="s">
        <v>129</v>
      </c>
      <c r="O19" t="s">
        <v>130</v>
      </c>
      <c r="P19" t="s">
        <v>131</v>
      </c>
      <c r="Q19" s="50" t="s">
        <v>127</v>
      </c>
      <c r="R19" s="29" t="s">
        <v>79</v>
      </c>
      <c r="T19" t="s">
        <v>83</v>
      </c>
      <c r="U19" t="s">
        <v>138</v>
      </c>
      <c r="Y19">
        <v>1</v>
      </c>
      <c r="AD19" s="14" t="s">
        <v>6</v>
      </c>
      <c r="AE19" s="19">
        <f t="shared" si="193"/>
        <v>0</v>
      </c>
      <c r="AF19">
        <f t="shared" si="194"/>
        <v>0</v>
      </c>
      <c r="AG19" s="19" t="str">
        <f t="shared" si="195"/>
        <v>-</v>
      </c>
      <c r="AH19">
        <f t="shared" si="196"/>
        <v>0</v>
      </c>
      <c r="AI19" s="19">
        <f t="shared" si="0"/>
        <v>0</v>
      </c>
      <c r="AJ19" s="19">
        <f t="shared" si="197"/>
        <v>0</v>
      </c>
      <c r="AK19" s="19"/>
      <c r="AL19">
        <f t="shared" si="198"/>
        <v>0</v>
      </c>
      <c r="AM19" t="str">
        <f t="shared" si="199"/>
        <v>-</v>
      </c>
      <c r="AN19">
        <f t="shared" si="200"/>
        <v>0</v>
      </c>
      <c r="AO19" s="19">
        <f t="shared" si="1"/>
        <v>0</v>
      </c>
      <c r="AP19" s="19">
        <f t="shared" si="2"/>
        <v>0</v>
      </c>
      <c r="AQ19" s="19"/>
      <c r="AR19">
        <f t="shared" si="201"/>
        <v>0</v>
      </c>
      <c r="AS19" t="str">
        <f t="shared" si="202"/>
        <v>-</v>
      </c>
      <c r="AT19">
        <f t="shared" si="203"/>
        <v>0</v>
      </c>
      <c r="AU19" s="19">
        <f t="shared" si="3"/>
        <v>0</v>
      </c>
      <c r="AV19" s="19">
        <f t="shared" si="4"/>
        <v>0</v>
      </c>
      <c r="AW19" s="19"/>
      <c r="AX19">
        <f t="shared" si="204"/>
        <v>0</v>
      </c>
      <c r="AY19" t="str">
        <f t="shared" si="205"/>
        <v>-</v>
      </c>
      <c r="AZ19">
        <f t="shared" si="206"/>
        <v>0</v>
      </c>
      <c r="BA19" s="19">
        <f t="shared" si="207"/>
        <v>0</v>
      </c>
      <c r="BB19" s="19">
        <f t="shared" si="5"/>
        <v>0</v>
      </c>
      <c r="BC19" s="19"/>
      <c r="BD19">
        <f t="shared" si="208"/>
        <v>0</v>
      </c>
      <c r="BE19" s="19" t="str">
        <f t="shared" si="209"/>
        <v>-</v>
      </c>
      <c r="BF19">
        <f t="shared" si="6"/>
        <v>0</v>
      </c>
      <c r="BG19" s="19">
        <f t="shared" si="210"/>
        <v>0</v>
      </c>
      <c r="BH19" s="19">
        <f t="shared" si="7"/>
        <v>0</v>
      </c>
      <c r="BI19" s="19"/>
      <c r="BJ19">
        <f t="shared" si="8"/>
        <v>0</v>
      </c>
      <c r="BK19" t="str">
        <f t="shared" si="211"/>
        <v>-</v>
      </c>
      <c r="BL19">
        <f t="shared" si="9"/>
        <v>0</v>
      </c>
      <c r="BM19" s="19">
        <f t="shared" si="212"/>
        <v>0</v>
      </c>
      <c r="BN19" s="19">
        <f t="shared" si="10"/>
        <v>0</v>
      </c>
      <c r="BO19" s="19"/>
      <c r="BP19">
        <f t="shared" si="11"/>
        <v>0</v>
      </c>
      <c r="BR19">
        <f t="shared" si="12"/>
        <v>0</v>
      </c>
      <c r="BS19" s="19">
        <v>0</v>
      </c>
      <c r="BT19" s="19">
        <f t="shared" si="13"/>
        <v>0</v>
      </c>
      <c r="BU19" s="19"/>
      <c r="BV19" s="19">
        <f t="shared" si="213"/>
        <v>0</v>
      </c>
      <c r="BW19">
        <f t="shared" si="14"/>
        <v>0</v>
      </c>
      <c r="BX19" t="str">
        <f t="shared" si="214"/>
        <v>-</v>
      </c>
      <c r="BY19">
        <f t="shared" si="15"/>
        <v>0</v>
      </c>
      <c r="BZ19" s="19">
        <f t="shared" si="16"/>
        <v>0</v>
      </c>
      <c r="CA19" s="19">
        <f t="shared" si="17"/>
        <v>0</v>
      </c>
      <c r="CB19" s="19"/>
      <c r="CC19">
        <f t="shared" si="18"/>
        <v>0</v>
      </c>
      <c r="CD19" t="str">
        <f t="shared" si="215"/>
        <v>-</v>
      </c>
      <c r="CE19">
        <f t="shared" si="19"/>
        <v>0</v>
      </c>
      <c r="CF19" s="19">
        <f t="shared" si="20"/>
        <v>0</v>
      </c>
      <c r="CG19" s="19">
        <f t="shared" si="21"/>
        <v>0</v>
      </c>
      <c r="CH19" s="19"/>
      <c r="CI19">
        <f t="shared" si="22"/>
        <v>0</v>
      </c>
      <c r="CJ19" s="19" t="str">
        <f t="shared" si="216"/>
        <v>-</v>
      </c>
      <c r="CK19">
        <f t="shared" si="23"/>
        <v>0</v>
      </c>
      <c r="CL19" s="19">
        <f t="shared" si="24"/>
        <v>0</v>
      </c>
      <c r="CM19" s="19">
        <f t="shared" si="25"/>
        <v>0</v>
      </c>
      <c r="CN19" s="19"/>
      <c r="CO19">
        <f t="shared" si="26"/>
        <v>0</v>
      </c>
      <c r="CP19" t="str">
        <f t="shared" si="217"/>
        <v>-</v>
      </c>
      <c r="CQ19">
        <f t="shared" si="27"/>
        <v>0</v>
      </c>
      <c r="CR19" s="19">
        <f t="shared" si="28"/>
        <v>0</v>
      </c>
      <c r="CS19" s="19">
        <f t="shared" si="29"/>
        <v>0</v>
      </c>
      <c r="CT19" s="19"/>
      <c r="CU19">
        <f t="shared" si="30"/>
        <v>0</v>
      </c>
      <c r="CV19" s="19" t="str">
        <f t="shared" si="218"/>
        <v>-</v>
      </c>
      <c r="CW19">
        <f t="shared" si="31"/>
        <v>0</v>
      </c>
      <c r="CX19" s="19">
        <f t="shared" si="32"/>
        <v>0</v>
      </c>
      <c r="CY19" s="19">
        <f t="shared" si="33"/>
        <v>0</v>
      </c>
      <c r="CZ19" s="19"/>
      <c r="DA19">
        <f t="shared" si="34"/>
        <v>0</v>
      </c>
      <c r="DB19" t="str">
        <f t="shared" si="219"/>
        <v>-</v>
      </c>
      <c r="DC19">
        <f t="shared" si="35"/>
        <v>0</v>
      </c>
      <c r="DD19" s="19">
        <f t="shared" si="36"/>
        <v>0</v>
      </c>
      <c r="DE19" s="19">
        <f t="shared" si="37"/>
        <v>0</v>
      </c>
      <c r="DF19" s="19"/>
      <c r="DG19">
        <f t="shared" si="38"/>
        <v>0</v>
      </c>
      <c r="DH19" s="19" t="str">
        <f t="shared" si="220"/>
        <v>-</v>
      </c>
      <c r="DI19">
        <f t="shared" si="39"/>
        <v>0</v>
      </c>
      <c r="DJ19" s="19">
        <f t="shared" si="40"/>
        <v>0</v>
      </c>
      <c r="DK19" s="19">
        <f t="shared" si="41"/>
        <v>0</v>
      </c>
      <c r="DL19" s="19"/>
      <c r="DM19">
        <f t="shared" si="42"/>
        <v>0</v>
      </c>
      <c r="DN19" t="str">
        <f t="shared" si="221"/>
        <v>-</v>
      </c>
      <c r="DO19">
        <f t="shared" si="43"/>
        <v>0</v>
      </c>
      <c r="DP19" s="19">
        <v>0</v>
      </c>
      <c r="DQ19" s="19">
        <f t="shared" si="44"/>
        <v>0</v>
      </c>
      <c r="DR19" s="19"/>
      <c r="DS19" s="19">
        <v>0</v>
      </c>
      <c r="DT19">
        <f t="shared" si="45"/>
        <v>0</v>
      </c>
      <c r="DU19" t="str">
        <f t="shared" si="222"/>
        <v>-</v>
      </c>
      <c r="DV19">
        <f t="shared" si="46"/>
        <v>0</v>
      </c>
      <c r="DW19" s="19">
        <f t="shared" si="47"/>
        <v>0</v>
      </c>
      <c r="DX19" s="19">
        <f t="shared" si="223"/>
        <v>0</v>
      </c>
      <c r="DY19" s="19"/>
      <c r="DZ19">
        <f t="shared" si="48"/>
        <v>0</v>
      </c>
      <c r="EA19" t="str">
        <f t="shared" si="224"/>
        <v>-</v>
      </c>
      <c r="EB19">
        <f t="shared" si="49"/>
        <v>0</v>
      </c>
      <c r="EC19" s="19">
        <f t="shared" si="50"/>
        <v>0</v>
      </c>
      <c r="ED19" s="19">
        <f t="shared" si="225"/>
        <v>0</v>
      </c>
      <c r="EE19" s="19"/>
      <c r="EF19">
        <f t="shared" si="51"/>
        <v>0</v>
      </c>
      <c r="EG19" s="19" t="str">
        <f t="shared" si="226"/>
        <v>-</v>
      </c>
      <c r="EH19">
        <f t="shared" si="52"/>
        <v>0</v>
      </c>
      <c r="EI19" s="19">
        <f t="shared" si="53"/>
        <v>0</v>
      </c>
      <c r="EJ19" s="19">
        <f t="shared" si="227"/>
        <v>0</v>
      </c>
      <c r="EK19" s="19"/>
      <c r="EL19">
        <f t="shared" si="54"/>
        <v>0</v>
      </c>
      <c r="EM19" t="str">
        <f t="shared" si="228"/>
        <v>-</v>
      </c>
      <c r="EN19">
        <f t="shared" si="55"/>
        <v>0</v>
      </c>
      <c r="EO19" s="19">
        <f t="shared" si="56"/>
        <v>0</v>
      </c>
      <c r="EP19" s="19">
        <f t="shared" si="229"/>
        <v>0</v>
      </c>
      <c r="EQ19" s="19"/>
      <c r="ER19">
        <f t="shared" si="57"/>
        <v>0</v>
      </c>
      <c r="ES19" t="str">
        <f t="shared" si="230"/>
        <v>-</v>
      </c>
      <c r="ET19">
        <f t="shared" si="58"/>
        <v>0</v>
      </c>
      <c r="EU19" s="19">
        <f t="shared" si="59"/>
        <v>0</v>
      </c>
      <c r="EV19" s="19">
        <f t="shared" si="231"/>
        <v>0</v>
      </c>
      <c r="EW19" s="19"/>
      <c r="EX19">
        <f t="shared" si="60"/>
        <v>0</v>
      </c>
      <c r="EY19" s="19" t="str">
        <f t="shared" si="232"/>
        <v>-</v>
      </c>
      <c r="EZ19">
        <f t="shared" si="61"/>
        <v>0</v>
      </c>
      <c r="FA19" s="19">
        <f t="shared" si="62"/>
        <v>0</v>
      </c>
      <c r="FB19" s="19">
        <f t="shared" si="233"/>
        <v>0</v>
      </c>
      <c r="FC19" s="19"/>
      <c r="FD19">
        <f t="shared" si="63"/>
        <v>0</v>
      </c>
      <c r="FF19">
        <f t="shared" si="64"/>
        <v>0</v>
      </c>
      <c r="FG19" s="19">
        <v>0</v>
      </c>
      <c r="FH19" s="19">
        <f t="shared" si="65"/>
        <v>0</v>
      </c>
      <c r="FI19" s="19"/>
      <c r="FJ19">
        <f t="shared" si="66"/>
        <v>0</v>
      </c>
      <c r="FL19">
        <f t="shared" si="67"/>
        <v>0</v>
      </c>
      <c r="FM19" s="19">
        <v>0</v>
      </c>
      <c r="FN19" s="19">
        <f t="shared" si="68"/>
        <v>0</v>
      </c>
      <c r="FP19" s="19">
        <f t="shared" si="69"/>
        <v>1</v>
      </c>
      <c r="FQ19">
        <f t="shared" si="70"/>
        <v>1</v>
      </c>
      <c r="FS19">
        <f t="shared" si="71"/>
        <v>0</v>
      </c>
      <c r="FT19" s="19">
        <f t="shared" si="72"/>
        <v>0</v>
      </c>
      <c r="FU19" s="19">
        <f t="shared" si="73"/>
        <v>0.05</v>
      </c>
      <c r="FV19" s="19"/>
      <c r="FW19">
        <f t="shared" si="74"/>
        <v>0</v>
      </c>
      <c r="FY19">
        <f t="shared" si="75"/>
        <v>0</v>
      </c>
      <c r="FZ19" s="19">
        <f t="shared" si="76"/>
        <v>0</v>
      </c>
      <c r="GA19" s="19">
        <f t="shared" si="77"/>
        <v>0</v>
      </c>
      <c r="GB19" s="19"/>
      <c r="GC19">
        <f t="shared" si="78"/>
        <v>0</v>
      </c>
      <c r="GE19">
        <f t="shared" si="79"/>
        <v>0</v>
      </c>
      <c r="GF19" s="19">
        <f t="shared" si="80"/>
        <v>0</v>
      </c>
      <c r="GG19" s="19">
        <f t="shared" si="81"/>
        <v>0</v>
      </c>
      <c r="GH19" s="19"/>
      <c r="GI19">
        <f t="shared" si="82"/>
        <v>1</v>
      </c>
      <c r="GK19">
        <f t="shared" si="83"/>
        <v>0</v>
      </c>
      <c r="GL19" s="19">
        <f t="shared" si="84"/>
        <v>0</v>
      </c>
      <c r="GM19" s="19">
        <f t="shared" si="85"/>
        <v>0.05</v>
      </c>
      <c r="GN19" s="19"/>
      <c r="GO19">
        <f t="shared" si="86"/>
        <v>1</v>
      </c>
      <c r="GQ19">
        <f t="shared" si="87"/>
        <v>0</v>
      </c>
      <c r="GR19" s="19">
        <f t="shared" si="88"/>
        <v>0</v>
      </c>
      <c r="GS19" s="19">
        <f t="shared" si="89"/>
        <v>0.05</v>
      </c>
      <c r="GT19" s="19"/>
      <c r="GU19">
        <f t="shared" si="90"/>
        <v>0</v>
      </c>
      <c r="GW19">
        <f t="shared" si="91"/>
        <v>0</v>
      </c>
      <c r="GX19" s="19">
        <v>0</v>
      </c>
      <c r="GY19" s="19">
        <f t="shared" si="92"/>
        <v>0</v>
      </c>
      <c r="GZ19" s="19"/>
      <c r="HA19">
        <f t="shared" si="93"/>
        <v>0</v>
      </c>
      <c r="HC19">
        <f t="shared" si="94"/>
        <v>0</v>
      </c>
      <c r="HD19" s="19">
        <f t="shared" si="95"/>
        <v>0</v>
      </c>
      <c r="HE19" s="19">
        <f t="shared" si="96"/>
        <v>0</v>
      </c>
      <c r="HF19" s="19"/>
      <c r="HG19">
        <f t="shared" si="97"/>
        <v>1</v>
      </c>
      <c r="HI19">
        <f t="shared" si="98"/>
        <v>0</v>
      </c>
      <c r="HJ19" s="19">
        <f t="shared" si="99"/>
        <v>0</v>
      </c>
      <c r="HK19" s="19">
        <f t="shared" si="100"/>
        <v>0.05</v>
      </c>
      <c r="HL19" s="19"/>
      <c r="HM19">
        <f t="shared" si="101"/>
        <v>1</v>
      </c>
      <c r="HO19">
        <f t="shared" si="102"/>
        <v>0</v>
      </c>
      <c r="HP19" s="19">
        <f t="shared" si="103"/>
        <v>0</v>
      </c>
      <c r="HQ19" s="19">
        <f t="shared" si="104"/>
        <v>0.05</v>
      </c>
      <c r="HR19" s="19"/>
      <c r="HS19">
        <f t="shared" si="105"/>
        <v>0</v>
      </c>
      <c r="HU19">
        <f t="shared" si="106"/>
        <v>0</v>
      </c>
      <c r="HV19" s="19">
        <v>0</v>
      </c>
      <c r="HW19" s="19">
        <f t="shared" si="107"/>
        <v>0</v>
      </c>
      <c r="HX19" s="19"/>
      <c r="HY19" s="19">
        <f t="shared" si="234"/>
        <v>0</v>
      </c>
      <c r="HZ19">
        <f t="shared" si="235"/>
        <v>0</v>
      </c>
      <c r="IB19">
        <f t="shared" si="236"/>
        <v>0</v>
      </c>
      <c r="IC19" s="19">
        <f t="shared" si="237"/>
        <v>0</v>
      </c>
      <c r="ID19" s="19">
        <f t="shared" si="238"/>
        <v>0</v>
      </c>
      <c r="IE19" s="19"/>
      <c r="IF19">
        <f t="shared" si="108"/>
        <v>0</v>
      </c>
      <c r="IH19">
        <f t="shared" si="109"/>
        <v>0</v>
      </c>
      <c r="II19" s="19">
        <f t="shared" si="110"/>
        <v>0</v>
      </c>
      <c r="IJ19" s="19">
        <f t="shared" si="239"/>
        <v>0</v>
      </c>
      <c r="IK19" s="19"/>
      <c r="IL19">
        <f t="shared" si="240"/>
        <v>0</v>
      </c>
      <c r="IN19">
        <f t="shared" si="241"/>
        <v>0</v>
      </c>
      <c r="IO19" s="19">
        <f t="shared" si="242"/>
        <v>0</v>
      </c>
      <c r="IP19" s="19">
        <f t="shared" si="243"/>
        <v>0</v>
      </c>
      <c r="IQ19" s="19"/>
      <c r="IR19">
        <f t="shared" si="244"/>
        <v>0</v>
      </c>
      <c r="IT19">
        <f t="shared" si="245"/>
        <v>0</v>
      </c>
      <c r="IU19" s="19">
        <f t="shared" si="246"/>
        <v>0</v>
      </c>
      <c r="IV19" s="19">
        <f t="shared" si="247"/>
        <v>0</v>
      </c>
      <c r="IW19" s="19"/>
      <c r="IX19">
        <f t="shared" si="248"/>
        <v>0</v>
      </c>
      <c r="IZ19">
        <f t="shared" si="249"/>
        <v>0</v>
      </c>
      <c r="JA19" s="19">
        <f t="shared" si="250"/>
        <v>0</v>
      </c>
      <c r="JB19" s="19">
        <f t="shared" si="251"/>
        <v>0</v>
      </c>
      <c r="JC19" s="19"/>
      <c r="JD19">
        <f t="shared" si="111"/>
        <v>0</v>
      </c>
      <c r="JF19">
        <f t="shared" si="112"/>
        <v>0</v>
      </c>
      <c r="JG19" s="19">
        <f t="shared" si="113"/>
        <v>0</v>
      </c>
      <c r="JH19" s="19">
        <f t="shared" si="252"/>
        <v>0</v>
      </c>
      <c r="JI19" s="19"/>
      <c r="JJ19" s="19">
        <f t="shared" si="253"/>
        <v>1</v>
      </c>
      <c r="JK19">
        <f t="shared" si="114"/>
        <v>1</v>
      </c>
      <c r="JM19">
        <f t="shared" si="115"/>
        <v>0</v>
      </c>
      <c r="JN19" s="19">
        <f t="shared" si="116"/>
        <v>0</v>
      </c>
      <c r="JO19" s="19">
        <f t="shared" si="254"/>
        <v>5.5555555555555552E-2</v>
      </c>
      <c r="JP19" s="19"/>
      <c r="JQ19">
        <f t="shared" si="117"/>
        <v>1</v>
      </c>
      <c r="JS19">
        <f t="shared" si="118"/>
        <v>0</v>
      </c>
      <c r="JT19" s="19">
        <f t="shared" si="119"/>
        <v>0</v>
      </c>
      <c r="JU19" s="19">
        <f t="shared" si="255"/>
        <v>5.5555555555555552E-2</v>
      </c>
      <c r="JV19" s="19"/>
      <c r="JW19">
        <f t="shared" si="120"/>
        <v>1</v>
      </c>
      <c r="JY19">
        <f t="shared" si="121"/>
        <v>0</v>
      </c>
      <c r="JZ19" s="19">
        <f t="shared" si="122"/>
        <v>0</v>
      </c>
      <c r="KA19" s="19">
        <f t="shared" si="256"/>
        <v>5.5555555555555552E-2</v>
      </c>
      <c r="KB19" s="19"/>
      <c r="KC19">
        <f t="shared" si="123"/>
        <v>1</v>
      </c>
      <c r="KE19">
        <f t="shared" si="124"/>
        <v>0</v>
      </c>
      <c r="KF19" s="19">
        <f t="shared" si="125"/>
        <v>0</v>
      </c>
      <c r="KG19" s="19">
        <f t="shared" si="257"/>
        <v>5.5555555555555552E-2</v>
      </c>
      <c r="KH19" s="19"/>
      <c r="KI19">
        <f t="shared" si="126"/>
        <v>1</v>
      </c>
      <c r="KK19">
        <f t="shared" si="127"/>
        <v>0</v>
      </c>
      <c r="KL19" s="19">
        <f t="shared" si="128"/>
        <v>0</v>
      </c>
      <c r="KM19" s="19">
        <f t="shared" si="258"/>
        <v>5.5555555555555552E-2</v>
      </c>
      <c r="KN19" s="19"/>
      <c r="KO19">
        <f t="shared" si="129"/>
        <v>0</v>
      </c>
      <c r="KQ19">
        <f t="shared" si="130"/>
        <v>0</v>
      </c>
      <c r="KR19" s="19">
        <f t="shared" si="131"/>
        <v>0</v>
      </c>
      <c r="KS19" s="19">
        <f t="shared" si="259"/>
        <v>0</v>
      </c>
      <c r="KT19" s="19"/>
      <c r="KU19">
        <f t="shared" si="132"/>
        <v>0</v>
      </c>
      <c r="KW19">
        <f t="shared" si="133"/>
        <v>0</v>
      </c>
      <c r="KX19" s="19">
        <f t="shared" si="134"/>
        <v>0</v>
      </c>
      <c r="KY19" s="19">
        <f t="shared" si="135"/>
        <v>0</v>
      </c>
      <c r="KZ19" s="19"/>
      <c r="LA19" s="19">
        <f t="shared" si="260"/>
        <v>0</v>
      </c>
      <c r="LB19">
        <f t="shared" si="136"/>
        <v>0</v>
      </c>
      <c r="LD19">
        <f t="shared" si="137"/>
        <v>0</v>
      </c>
      <c r="LE19" s="19">
        <f t="shared" si="138"/>
        <v>0</v>
      </c>
      <c r="LF19" s="19">
        <f t="shared" si="261"/>
        <v>0</v>
      </c>
      <c r="LG19" s="19"/>
      <c r="LH19">
        <f t="shared" si="139"/>
        <v>0</v>
      </c>
      <c r="LJ19">
        <f t="shared" si="140"/>
        <v>0</v>
      </c>
      <c r="LK19" s="19">
        <f t="shared" si="141"/>
        <v>0</v>
      </c>
      <c r="LL19" s="19">
        <f t="shared" si="262"/>
        <v>0</v>
      </c>
      <c r="LM19" s="19"/>
      <c r="LN19">
        <f t="shared" si="142"/>
        <v>0</v>
      </c>
      <c r="LP19">
        <f t="shared" si="143"/>
        <v>0</v>
      </c>
      <c r="LQ19" s="19">
        <f t="shared" si="144"/>
        <v>0</v>
      </c>
      <c r="LR19" s="19">
        <f t="shared" si="263"/>
        <v>0</v>
      </c>
      <c r="LS19" s="19"/>
      <c r="LT19">
        <f t="shared" si="145"/>
        <v>0</v>
      </c>
      <c r="LV19">
        <f t="shared" si="146"/>
        <v>0</v>
      </c>
      <c r="LW19" s="19">
        <f t="shared" si="147"/>
        <v>0</v>
      </c>
      <c r="LX19" s="19">
        <f t="shared" si="264"/>
        <v>0</v>
      </c>
      <c r="LY19" s="19"/>
      <c r="LZ19">
        <f t="shared" si="148"/>
        <v>0</v>
      </c>
      <c r="MB19">
        <f t="shared" si="149"/>
        <v>0</v>
      </c>
      <c r="MC19" s="19">
        <f t="shared" si="150"/>
        <v>0</v>
      </c>
      <c r="MD19" s="19">
        <f t="shared" si="265"/>
        <v>0</v>
      </c>
      <c r="ME19" s="19"/>
      <c r="MF19">
        <f t="shared" si="151"/>
        <v>0</v>
      </c>
      <c r="MH19">
        <f t="shared" si="152"/>
        <v>0</v>
      </c>
      <c r="MI19" s="19">
        <v>0</v>
      </c>
      <c r="MJ19" s="19">
        <f t="shared" si="153"/>
        <v>0</v>
      </c>
      <c r="MK19" s="19"/>
      <c r="ML19" s="19">
        <f t="shared" si="266"/>
        <v>0</v>
      </c>
      <c r="MM19">
        <f t="shared" si="154"/>
        <v>0</v>
      </c>
      <c r="MO19">
        <f t="shared" si="155"/>
        <v>0</v>
      </c>
      <c r="MP19" s="19">
        <f t="shared" si="156"/>
        <v>0</v>
      </c>
      <c r="MQ19" s="19">
        <f t="shared" si="267"/>
        <v>0</v>
      </c>
      <c r="MR19" s="19"/>
      <c r="MS19">
        <f t="shared" si="157"/>
        <v>0</v>
      </c>
      <c r="MU19">
        <f t="shared" si="158"/>
        <v>0</v>
      </c>
      <c r="MV19" s="19">
        <f t="shared" si="159"/>
        <v>0</v>
      </c>
      <c r="MW19" s="19">
        <f t="shared" si="268"/>
        <v>0</v>
      </c>
      <c r="MX19" s="19"/>
      <c r="MY19">
        <f t="shared" si="160"/>
        <v>0</v>
      </c>
      <c r="NA19">
        <f t="shared" si="161"/>
        <v>0</v>
      </c>
      <c r="NB19" s="19">
        <f t="shared" si="162"/>
        <v>0</v>
      </c>
      <c r="NC19" s="19">
        <f t="shared" si="269"/>
        <v>0</v>
      </c>
      <c r="ND19" s="19"/>
      <c r="NE19">
        <f t="shared" si="163"/>
        <v>0</v>
      </c>
      <c r="NG19">
        <f t="shared" si="164"/>
        <v>0</v>
      </c>
      <c r="NH19" s="19">
        <f t="shared" si="165"/>
        <v>0</v>
      </c>
      <c r="NI19" s="19">
        <f t="shared" si="270"/>
        <v>0</v>
      </c>
      <c r="NJ19" s="19"/>
      <c r="NK19">
        <f t="shared" si="166"/>
        <v>0</v>
      </c>
      <c r="NL19" s="19" t="str">
        <f t="shared" si="271"/>
        <v>-</v>
      </c>
      <c r="NM19">
        <f t="shared" si="167"/>
        <v>0</v>
      </c>
      <c r="NN19" s="19">
        <f t="shared" si="168"/>
        <v>0</v>
      </c>
      <c r="NO19" s="19">
        <f t="shared" si="272"/>
        <v>0</v>
      </c>
      <c r="NP19" s="19"/>
      <c r="NQ19">
        <v>0</v>
      </c>
      <c r="NS19">
        <v>0</v>
      </c>
      <c r="NT19" s="19">
        <v>0</v>
      </c>
      <c r="NU19" s="19">
        <v>0</v>
      </c>
      <c r="NW19">
        <v>0</v>
      </c>
      <c r="NY19">
        <v>0</v>
      </c>
      <c r="NZ19" s="19">
        <v>0</v>
      </c>
      <c r="OA19" s="19">
        <v>0</v>
      </c>
      <c r="OC19">
        <v>0</v>
      </c>
      <c r="OE19">
        <v>0</v>
      </c>
      <c r="OF19" s="19">
        <v>0</v>
      </c>
      <c r="OG19" s="19">
        <v>0</v>
      </c>
      <c r="OI19" s="19">
        <f t="shared" si="273"/>
        <v>0</v>
      </c>
      <c r="OJ19">
        <f t="shared" si="169"/>
        <v>0</v>
      </c>
      <c r="OL19">
        <f t="shared" si="170"/>
        <v>0</v>
      </c>
      <c r="OM19" s="19">
        <f t="shared" si="171"/>
        <v>0</v>
      </c>
      <c r="ON19" s="19">
        <f t="shared" si="274"/>
        <v>0</v>
      </c>
      <c r="OO19" s="19"/>
      <c r="OP19">
        <f t="shared" si="172"/>
        <v>0</v>
      </c>
      <c r="OR19">
        <f t="shared" si="173"/>
        <v>0</v>
      </c>
      <c r="OS19" s="19">
        <f t="shared" si="174"/>
        <v>0</v>
      </c>
      <c r="OT19" s="19">
        <f t="shared" si="275"/>
        <v>0</v>
      </c>
      <c r="OU19" s="19"/>
      <c r="OV19">
        <f t="shared" si="175"/>
        <v>0</v>
      </c>
      <c r="OX19">
        <f t="shared" si="176"/>
        <v>0</v>
      </c>
      <c r="OY19" s="19">
        <f t="shared" si="177"/>
        <v>0</v>
      </c>
      <c r="OZ19" s="19">
        <f t="shared" si="276"/>
        <v>0</v>
      </c>
      <c r="PA19" s="19"/>
      <c r="PB19">
        <f t="shared" si="178"/>
        <v>0</v>
      </c>
      <c r="PD19">
        <f t="shared" si="179"/>
        <v>0</v>
      </c>
      <c r="PE19" s="19">
        <f t="shared" si="180"/>
        <v>0</v>
      </c>
      <c r="PF19" s="19">
        <f t="shared" si="277"/>
        <v>0</v>
      </c>
      <c r="PG19" s="19"/>
      <c r="PH19">
        <f t="shared" si="181"/>
        <v>0</v>
      </c>
      <c r="PJ19">
        <f t="shared" si="182"/>
        <v>0</v>
      </c>
      <c r="PK19" s="19">
        <f t="shared" si="183"/>
        <v>0</v>
      </c>
      <c r="PL19" s="19">
        <f t="shared" si="278"/>
        <v>0</v>
      </c>
      <c r="PM19" s="19"/>
      <c r="PN19">
        <f t="shared" si="184"/>
        <v>0</v>
      </c>
      <c r="PP19">
        <f t="shared" si="185"/>
        <v>0</v>
      </c>
      <c r="PQ19">
        <f t="shared" si="186"/>
        <v>0</v>
      </c>
      <c r="PR19" s="19">
        <f t="shared" si="279"/>
        <v>0</v>
      </c>
      <c r="PS19" s="19"/>
      <c r="PT19">
        <f t="shared" si="187"/>
        <v>0</v>
      </c>
      <c r="PV19">
        <f t="shared" si="188"/>
        <v>0</v>
      </c>
      <c r="PW19" s="19">
        <v>0</v>
      </c>
      <c r="PX19" s="19">
        <f t="shared" si="189"/>
        <v>0</v>
      </c>
      <c r="PY19" s="19"/>
      <c r="PZ19">
        <f t="shared" si="190"/>
        <v>0</v>
      </c>
      <c r="QB19">
        <f t="shared" si="191"/>
        <v>0</v>
      </c>
      <c r="QC19" s="19">
        <f t="shared" si="192"/>
        <v>0</v>
      </c>
      <c r="QD19" s="19">
        <f t="shared" si="280"/>
        <v>0</v>
      </c>
    </row>
    <row r="20" spans="1:446" ht="15" thickBot="1" x14ac:dyDescent="0.4">
      <c r="A20" s="30" t="s">
        <v>78</v>
      </c>
      <c r="B20" t="s">
        <v>122</v>
      </c>
      <c r="C20" t="s">
        <v>123</v>
      </c>
      <c r="D20" t="s">
        <v>124</v>
      </c>
      <c r="E20" t="s">
        <v>125</v>
      </c>
      <c r="F20" t="s">
        <v>126</v>
      </c>
      <c r="G20" s="2" t="s">
        <v>40</v>
      </c>
      <c r="H20" s="2" t="s">
        <v>30</v>
      </c>
      <c r="I20" s="26" t="s">
        <v>69</v>
      </c>
      <c r="J20" s="25" t="s">
        <v>70</v>
      </c>
      <c r="K20" s="2" t="s">
        <v>52</v>
      </c>
      <c r="L20" s="2" t="s">
        <v>53</v>
      </c>
      <c r="M20" s="49" t="s">
        <v>128</v>
      </c>
      <c r="N20" t="s">
        <v>129</v>
      </c>
      <c r="O20" t="s">
        <v>130</v>
      </c>
      <c r="P20" t="s">
        <v>131</v>
      </c>
      <c r="Q20" s="50" t="s">
        <v>127</v>
      </c>
      <c r="R20" s="29" t="s">
        <v>79</v>
      </c>
      <c r="U20" t="s">
        <v>139</v>
      </c>
      <c r="AA20">
        <v>1</v>
      </c>
      <c r="AB20">
        <v>1</v>
      </c>
      <c r="AD20" s="14" t="s">
        <v>22</v>
      </c>
      <c r="AE20" s="19">
        <f t="shared" si="193"/>
        <v>0</v>
      </c>
      <c r="AF20">
        <f t="shared" si="194"/>
        <v>0</v>
      </c>
      <c r="AG20" s="19">
        <f t="shared" si="195"/>
        <v>0</v>
      </c>
      <c r="AH20">
        <f t="shared" si="196"/>
        <v>0</v>
      </c>
      <c r="AI20" s="19">
        <f t="shared" si="0"/>
        <v>0</v>
      </c>
      <c r="AJ20" s="19">
        <f t="shared" si="197"/>
        <v>5.8823529411764705E-2</v>
      </c>
      <c r="AK20" s="19"/>
      <c r="AL20">
        <f t="shared" si="198"/>
        <v>0</v>
      </c>
      <c r="AM20">
        <f t="shared" si="199"/>
        <v>0</v>
      </c>
      <c r="AN20">
        <f t="shared" si="200"/>
        <v>0</v>
      </c>
      <c r="AO20" s="19">
        <f t="shared" si="1"/>
        <v>0</v>
      </c>
      <c r="AP20" s="19">
        <f t="shared" si="2"/>
        <v>5.8823529411764705E-2</v>
      </c>
      <c r="AQ20" s="19"/>
      <c r="AR20">
        <f t="shared" si="201"/>
        <v>0</v>
      </c>
      <c r="AS20">
        <f t="shared" si="202"/>
        <v>0</v>
      </c>
      <c r="AT20">
        <f t="shared" si="203"/>
        <v>0</v>
      </c>
      <c r="AU20" s="19">
        <f t="shared" si="3"/>
        <v>0</v>
      </c>
      <c r="AV20" s="19">
        <f t="shared" si="4"/>
        <v>5.8823529411764705E-2</v>
      </c>
      <c r="AW20" s="19"/>
      <c r="AX20">
        <f t="shared" si="204"/>
        <v>0</v>
      </c>
      <c r="AY20" t="str">
        <f t="shared" si="205"/>
        <v>-</v>
      </c>
      <c r="AZ20">
        <f t="shared" si="206"/>
        <v>0</v>
      </c>
      <c r="BA20" s="19">
        <f t="shared" si="207"/>
        <v>0</v>
      </c>
      <c r="BB20" s="19">
        <f t="shared" si="5"/>
        <v>0</v>
      </c>
      <c r="BC20" s="19"/>
      <c r="BD20">
        <f t="shared" si="208"/>
        <v>0</v>
      </c>
      <c r="BE20" s="19">
        <f t="shared" si="209"/>
        <v>0</v>
      </c>
      <c r="BF20">
        <f t="shared" si="6"/>
        <v>0</v>
      </c>
      <c r="BG20" s="19">
        <f t="shared" si="210"/>
        <v>0</v>
      </c>
      <c r="BH20" s="19">
        <f t="shared" si="7"/>
        <v>5.8823529411764705E-2</v>
      </c>
      <c r="BI20" s="19"/>
      <c r="BJ20">
        <f t="shared" si="8"/>
        <v>0</v>
      </c>
      <c r="BK20">
        <f t="shared" si="211"/>
        <v>0</v>
      </c>
      <c r="BL20">
        <f t="shared" si="9"/>
        <v>0</v>
      </c>
      <c r="BM20" s="19">
        <f t="shared" si="212"/>
        <v>0</v>
      </c>
      <c r="BN20" s="19">
        <f t="shared" si="10"/>
        <v>5.8823529411764705E-2</v>
      </c>
      <c r="BO20" s="19"/>
      <c r="BP20">
        <f t="shared" si="11"/>
        <v>0</v>
      </c>
      <c r="BR20">
        <f t="shared" si="12"/>
        <v>0</v>
      </c>
      <c r="BS20" s="19">
        <v>0</v>
      </c>
      <c r="BT20" s="19">
        <f t="shared" si="13"/>
        <v>0</v>
      </c>
      <c r="BU20" s="19"/>
      <c r="BV20" s="19">
        <f t="shared" si="213"/>
        <v>0</v>
      </c>
      <c r="BW20">
        <f t="shared" si="14"/>
        <v>0</v>
      </c>
      <c r="BX20" t="str">
        <f t="shared" si="214"/>
        <v>-</v>
      </c>
      <c r="BY20">
        <f t="shared" si="15"/>
        <v>0</v>
      </c>
      <c r="BZ20" s="19">
        <f t="shared" si="16"/>
        <v>0</v>
      </c>
      <c r="CA20" s="19">
        <f t="shared" si="17"/>
        <v>0</v>
      </c>
      <c r="CB20" s="19"/>
      <c r="CC20">
        <f t="shared" si="18"/>
        <v>0</v>
      </c>
      <c r="CD20" t="str">
        <f t="shared" si="215"/>
        <v>-</v>
      </c>
      <c r="CE20">
        <f t="shared" si="19"/>
        <v>0</v>
      </c>
      <c r="CF20" s="19">
        <f t="shared" si="20"/>
        <v>0</v>
      </c>
      <c r="CG20" s="19">
        <f t="shared" si="21"/>
        <v>0</v>
      </c>
      <c r="CH20" s="19"/>
      <c r="CI20">
        <f t="shared" si="22"/>
        <v>0</v>
      </c>
      <c r="CJ20" s="19" t="str">
        <f t="shared" si="216"/>
        <v>-</v>
      </c>
      <c r="CK20">
        <f t="shared" si="23"/>
        <v>0</v>
      </c>
      <c r="CL20" s="19">
        <f t="shared" si="24"/>
        <v>0</v>
      </c>
      <c r="CM20" s="19">
        <f t="shared" si="25"/>
        <v>0</v>
      </c>
      <c r="CN20" s="19"/>
      <c r="CO20">
        <f t="shared" si="26"/>
        <v>0</v>
      </c>
      <c r="CP20" t="str">
        <f t="shared" si="217"/>
        <v>-</v>
      </c>
      <c r="CQ20">
        <f t="shared" si="27"/>
        <v>0</v>
      </c>
      <c r="CR20" s="19">
        <f t="shared" si="28"/>
        <v>0</v>
      </c>
      <c r="CS20" s="19">
        <f t="shared" si="29"/>
        <v>0</v>
      </c>
      <c r="CT20" s="19"/>
      <c r="CU20">
        <f t="shared" si="30"/>
        <v>0</v>
      </c>
      <c r="CV20" s="19" t="str">
        <f t="shared" si="218"/>
        <v>-</v>
      </c>
      <c r="CW20">
        <f t="shared" si="31"/>
        <v>0</v>
      </c>
      <c r="CX20" s="19">
        <f t="shared" si="32"/>
        <v>0</v>
      </c>
      <c r="CY20" s="19">
        <f t="shared" si="33"/>
        <v>0</v>
      </c>
      <c r="CZ20" s="19"/>
      <c r="DA20">
        <f t="shared" si="34"/>
        <v>0</v>
      </c>
      <c r="DB20" t="str">
        <f t="shared" si="219"/>
        <v>-</v>
      </c>
      <c r="DC20">
        <f t="shared" si="35"/>
        <v>0</v>
      </c>
      <c r="DD20" s="19">
        <f t="shared" si="36"/>
        <v>0</v>
      </c>
      <c r="DE20" s="19">
        <f t="shared" si="37"/>
        <v>0</v>
      </c>
      <c r="DF20" s="19"/>
      <c r="DG20">
        <f t="shared" si="38"/>
        <v>0</v>
      </c>
      <c r="DH20" s="19" t="str">
        <f t="shared" si="220"/>
        <v>-</v>
      </c>
      <c r="DI20">
        <f t="shared" si="39"/>
        <v>0</v>
      </c>
      <c r="DJ20" s="19">
        <f t="shared" si="40"/>
        <v>0</v>
      </c>
      <c r="DK20" s="19">
        <f t="shared" si="41"/>
        <v>0</v>
      </c>
      <c r="DL20" s="19"/>
      <c r="DM20">
        <f t="shared" si="42"/>
        <v>0</v>
      </c>
      <c r="DN20" t="str">
        <f t="shared" si="221"/>
        <v>-</v>
      </c>
      <c r="DO20">
        <f t="shared" si="43"/>
        <v>0</v>
      </c>
      <c r="DP20" s="19">
        <v>0</v>
      </c>
      <c r="DQ20" s="19">
        <f t="shared" si="44"/>
        <v>0</v>
      </c>
      <c r="DR20" s="19"/>
      <c r="DS20" s="19">
        <v>0</v>
      </c>
      <c r="DT20">
        <f t="shared" si="45"/>
        <v>1</v>
      </c>
      <c r="DU20">
        <f t="shared" si="222"/>
        <v>1</v>
      </c>
      <c r="DV20">
        <f t="shared" si="46"/>
        <v>1</v>
      </c>
      <c r="DW20" s="19">
        <f t="shared" si="47"/>
        <v>5.5555555555555552E-2</v>
      </c>
      <c r="DX20" s="19">
        <f t="shared" si="223"/>
        <v>0.1111111111111111</v>
      </c>
      <c r="DY20" s="19"/>
      <c r="DZ20">
        <f t="shared" si="48"/>
        <v>1</v>
      </c>
      <c r="EA20" t="str">
        <f t="shared" si="224"/>
        <v>-</v>
      </c>
      <c r="EB20">
        <f t="shared" si="49"/>
        <v>0</v>
      </c>
      <c r="EC20" s="19">
        <f t="shared" si="50"/>
        <v>0</v>
      </c>
      <c r="ED20" s="19">
        <f t="shared" si="225"/>
        <v>5.5555555555555552E-2</v>
      </c>
      <c r="EE20" s="19"/>
      <c r="EF20">
        <f t="shared" si="51"/>
        <v>1</v>
      </c>
      <c r="EG20" s="19">
        <f t="shared" si="226"/>
        <v>1</v>
      </c>
      <c r="EH20">
        <f t="shared" si="52"/>
        <v>1</v>
      </c>
      <c r="EI20" s="19">
        <f t="shared" si="53"/>
        <v>5.5555555555555552E-2</v>
      </c>
      <c r="EJ20" s="19">
        <f t="shared" si="227"/>
        <v>0.1111111111111111</v>
      </c>
      <c r="EK20" s="19"/>
      <c r="EL20">
        <f t="shared" si="54"/>
        <v>0</v>
      </c>
      <c r="EM20" t="str">
        <f t="shared" si="228"/>
        <v>-</v>
      </c>
      <c r="EN20">
        <f t="shared" si="55"/>
        <v>1</v>
      </c>
      <c r="EO20" s="19">
        <f t="shared" si="56"/>
        <v>0.1111111111111111</v>
      </c>
      <c r="EP20" s="19">
        <f t="shared" si="229"/>
        <v>5.5555555555555552E-2</v>
      </c>
      <c r="EQ20" s="19"/>
      <c r="ER20">
        <f t="shared" si="57"/>
        <v>1</v>
      </c>
      <c r="ES20">
        <f t="shared" si="230"/>
        <v>1</v>
      </c>
      <c r="ET20">
        <f t="shared" si="58"/>
        <v>1</v>
      </c>
      <c r="EU20" s="19">
        <f t="shared" si="59"/>
        <v>5.5555555555555552E-2</v>
      </c>
      <c r="EV20" s="19">
        <f t="shared" si="231"/>
        <v>0.1111111111111111</v>
      </c>
      <c r="EW20" s="19"/>
      <c r="EX20">
        <f t="shared" si="60"/>
        <v>1</v>
      </c>
      <c r="EY20" s="19">
        <f t="shared" si="232"/>
        <v>1</v>
      </c>
      <c r="EZ20">
        <f t="shared" si="61"/>
        <v>1</v>
      </c>
      <c r="FA20" s="19">
        <f t="shared" si="62"/>
        <v>5.5555555555555552E-2</v>
      </c>
      <c r="FB20" s="19">
        <f t="shared" si="233"/>
        <v>0.1111111111111111</v>
      </c>
      <c r="FC20" s="19"/>
      <c r="FD20">
        <f t="shared" si="63"/>
        <v>0</v>
      </c>
      <c r="FF20">
        <f t="shared" si="64"/>
        <v>0</v>
      </c>
      <c r="FG20" s="19">
        <v>0</v>
      </c>
      <c r="FH20" s="19">
        <f t="shared" si="65"/>
        <v>0</v>
      </c>
      <c r="FI20" s="19"/>
      <c r="FJ20">
        <f t="shared" si="66"/>
        <v>0</v>
      </c>
      <c r="FL20">
        <f t="shared" si="67"/>
        <v>0</v>
      </c>
      <c r="FM20" s="19">
        <v>0</v>
      </c>
      <c r="FN20" s="19">
        <f t="shared" si="68"/>
        <v>0</v>
      </c>
      <c r="FP20" s="19">
        <f t="shared" si="69"/>
        <v>0</v>
      </c>
      <c r="FQ20">
        <f t="shared" si="70"/>
        <v>0</v>
      </c>
      <c r="FS20">
        <f t="shared" si="71"/>
        <v>0</v>
      </c>
      <c r="FT20" s="19">
        <f t="shared" si="72"/>
        <v>0</v>
      </c>
      <c r="FU20" s="19">
        <f t="shared" si="73"/>
        <v>0</v>
      </c>
      <c r="FV20" s="19"/>
      <c r="FW20">
        <f t="shared" si="74"/>
        <v>0</v>
      </c>
      <c r="FY20">
        <f t="shared" si="75"/>
        <v>0</v>
      </c>
      <c r="FZ20" s="19">
        <f t="shared" si="76"/>
        <v>0</v>
      </c>
      <c r="GA20" s="19">
        <f t="shared" si="77"/>
        <v>0</v>
      </c>
      <c r="GB20" s="19"/>
      <c r="GC20">
        <f t="shared" si="78"/>
        <v>0</v>
      </c>
      <c r="GE20">
        <f t="shared" si="79"/>
        <v>0</v>
      </c>
      <c r="GF20" s="19">
        <f t="shared" si="80"/>
        <v>0</v>
      </c>
      <c r="GG20" s="19">
        <f t="shared" si="81"/>
        <v>0</v>
      </c>
      <c r="GH20" s="19"/>
      <c r="GI20">
        <f t="shared" si="82"/>
        <v>0</v>
      </c>
      <c r="GK20">
        <f t="shared" si="83"/>
        <v>0</v>
      </c>
      <c r="GL20" s="19">
        <f t="shared" si="84"/>
        <v>0</v>
      </c>
      <c r="GM20" s="19">
        <f t="shared" si="85"/>
        <v>0</v>
      </c>
      <c r="GN20" s="19"/>
      <c r="GO20">
        <f t="shared" si="86"/>
        <v>0</v>
      </c>
      <c r="GQ20">
        <f t="shared" si="87"/>
        <v>0</v>
      </c>
      <c r="GR20" s="19">
        <f t="shared" si="88"/>
        <v>0</v>
      </c>
      <c r="GS20" s="19">
        <f t="shared" si="89"/>
        <v>0</v>
      </c>
      <c r="GT20" s="19"/>
      <c r="GU20">
        <f t="shared" si="90"/>
        <v>0</v>
      </c>
      <c r="GW20">
        <f t="shared" si="91"/>
        <v>0</v>
      </c>
      <c r="GX20" s="19">
        <v>0</v>
      </c>
      <c r="GY20" s="19">
        <f t="shared" si="92"/>
        <v>0</v>
      </c>
      <c r="GZ20" s="19"/>
      <c r="HA20">
        <f t="shared" si="93"/>
        <v>0</v>
      </c>
      <c r="HC20">
        <f t="shared" si="94"/>
        <v>0</v>
      </c>
      <c r="HD20" s="19">
        <f t="shared" si="95"/>
        <v>0</v>
      </c>
      <c r="HE20" s="19">
        <f t="shared" si="96"/>
        <v>0</v>
      </c>
      <c r="HF20" s="19"/>
      <c r="HG20">
        <f t="shared" si="97"/>
        <v>0</v>
      </c>
      <c r="HI20">
        <f t="shared" si="98"/>
        <v>0</v>
      </c>
      <c r="HJ20" s="19">
        <f t="shared" si="99"/>
        <v>0</v>
      </c>
      <c r="HK20" s="19">
        <f t="shared" si="100"/>
        <v>0</v>
      </c>
      <c r="HL20" s="19"/>
      <c r="HM20">
        <f t="shared" si="101"/>
        <v>0</v>
      </c>
      <c r="HO20">
        <f t="shared" si="102"/>
        <v>0</v>
      </c>
      <c r="HP20" s="19">
        <f t="shared" si="103"/>
        <v>0</v>
      </c>
      <c r="HQ20" s="19">
        <f t="shared" si="104"/>
        <v>0</v>
      </c>
      <c r="HR20" s="19"/>
      <c r="HS20">
        <f t="shared" si="105"/>
        <v>0</v>
      </c>
      <c r="HU20">
        <f t="shared" si="106"/>
        <v>0</v>
      </c>
      <c r="HV20" s="19">
        <v>0</v>
      </c>
      <c r="HW20" s="19">
        <f t="shared" si="107"/>
        <v>0</v>
      </c>
      <c r="HX20" s="19"/>
      <c r="HY20" s="19">
        <f t="shared" si="234"/>
        <v>0</v>
      </c>
      <c r="HZ20">
        <f t="shared" si="235"/>
        <v>0</v>
      </c>
      <c r="IB20">
        <f t="shared" si="236"/>
        <v>1</v>
      </c>
      <c r="IC20" s="19">
        <f t="shared" si="237"/>
        <v>5.2631578947368418E-2</v>
      </c>
      <c r="ID20" s="19">
        <f t="shared" si="238"/>
        <v>5.2631578947368418E-2</v>
      </c>
      <c r="IE20" s="19"/>
      <c r="IF20">
        <f t="shared" si="108"/>
        <v>0</v>
      </c>
      <c r="IH20">
        <f t="shared" si="109"/>
        <v>1</v>
      </c>
      <c r="II20" s="19">
        <f t="shared" si="110"/>
        <v>5.2631578947368418E-2</v>
      </c>
      <c r="IJ20" s="19">
        <f t="shared" si="239"/>
        <v>5.2631578947368418E-2</v>
      </c>
      <c r="IK20" s="19"/>
      <c r="IL20">
        <f t="shared" si="240"/>
        <v>0</v>
      </c>
      <c r="IN20">
        <f t="shared" si="241"/>
        <v>1</v>
      </c>
      <c r="IO20" s="19">
        <f t="shared" si="242"/>
        <v>5.2631578947368418E-2</v>
      </c>
      <c r="IP20" s="19">
        <f t="shared" si="243"/>
        <v>5.2631578947368418E-2</v>
      </c>
      <c r="IQ20" s="19"/>
      <c r="IR20">
        <f t="shared" si="244"/>
        <v>0</v>
      </c>
      <c r="IT20">
        <f t="shared" si="245"/>
        <v>1</v>
      </c>
      <c r="IU20" s="19">
        <f t="shared" si="246"/>
        <v>5.2631578947368418E-2</v>
      </c>
      <c r="IV20" s="19">
        <f t="shared" si="247"/>
        <v>5.2631578947368418E-2</v>
      </c>
      <c r="IW20" s="19"/>
      <c r="IX20">
        <f t="shared" si="248"/>
        <v>0</v>
      </c>
      <c r="IZ20">
        <f t="shared" si="249"/>
        <v>1</v>
      </c>
      <c r="JA20" s="19">
        <f t="shared" si="250"/>
        <v>9.0909090909090912E-2</v>
      </c>
      <c r="JB20" s="19">
        <f>((COUNTIFS($H:$H,$AD20,$A:$A,$AE$2,$B:$B,IX$3)+COUNTIFS($L:$L,$AD20,$R:$R,$AE$2,$Q:$Q,IX$3))+(COUNTIFS($K:$K,$AD20,$A:$A,$AE$2,$B:$B,IX$3)+COUNTIFS($G:$G,$AD20,$R:$R,$AE$2,$Q:$Q,IX$3)))/((COUNTIF($A:$A,HY$2)+COUNTIF( $R:$R,HY$2))/5)</f>
        <v>0</v>
      </c>
      <c r="JC20" s="19"/>
      <c r="JD20">
        <f t="shared" si="111"/>
        <v>0</v>
      </c>
      <c r="JF20">
        <f t="shared" si="112"/>
        <v>0</v>
      </c>
      <c r="JG20" s="19">
        <f t="shared" si="113"/>
        <v>0</v>
      </c>
      <c r="JH20" s="19">
        <f t="shared" si="252"/>
        <v>0</v>
      </c>
      <c r="JI20" s="19"/>
      <c r="JJ20" s="19">
        <f t="shared" si="253"/>
        <v>0</v>
      </c>
      <c r="JK20">
        <f t="shared" si="114"/>
        <v>0</v>
      </c>
      <c r="JM20">
        <f t="shared" si="115"/>
        <v>0</v>
      </c>
      <c r="JN20" s="19">
        <f t="shared" si="116"/>
        <v>0</v>
      </c>
      <c r="JO20" s="19">
        <f t="shared" si="254"/>
        <v>0</v>
      </c>
      <c r="JP20" s="19"/>
      <c r="JQ20">
        <f t="shared" si="117"/>
        <v>0</v>
      </c>
      <c r="JS20">
        <f t="shared" si="118"/>
        <v>0</v>
      </c>
      <c r="JT20" s="19">
        <f t="shared" si="119"/>
        <v>0</v>
      </c>
      <c r="JU20" s="19">
        <f t="shared" si="255"/>
        <v>0</v>
      </c>
      <c r="JV20" s="19"/>
      <c r="JW20">
        <f t="shared" si="120"/>
        <v>0</v>
      </c>
      <c r="JY20">
        <f t="shared" si="121"/>
        <v>0</v>
      </c>
      <c r="JZ20" s="19">
        <f t="shared" si="122"/>
        <v>0</v>
      </c>
      <c r="KA20" s="19">
        <f t="shared" si="256"/>
        <v>0</v>
      </c>
      <c r="KB20" s="19"/>
      <c r="KC20">
        <f t="shared" si="123"/>
        <v>0</v>
      </c>
      <c r="KE20">
        <f t="shared" si="124"/>
        <v>0</v>
      </c>
      <c r="KF20" s="19">
        <f t="shared" si="125"/>
        <v>0</v>
      </c>
      <c r="KG20" s="19">
        <f t="shared" si="257"/>
        <v>0</v>
      </c>
      <c r="KH20" s="19"/>
      <c r="KI20">
        <f t="shared" si="126"/>
        <v>0</v>
      </c>
      <c r="KK20">
        <f t="shared" si="127"/>
        <v>0</v>
      </c>
      <c r="KL20" s="19">
        <f t="shared" si="128"/>
        <v>0</v>
      </c>
      <c r="KM20" s="19">
        <f t="shared" si="258"/>
        <v>0</v>
      </c>
      <c r="KN20" s="19"/>
      <c r="KO20">
        <f t="shared" si="129"/>
        <v>0</v>
      </c>
      <c r="KQ20">
        <f t="shared" si="130"/>
        <v>0</v>
      </c>
      <c r="KR20" s="19">
        <f t="shared" si="131"/>
        <v>0</v>
      </c>
      <c r="KS20" s="19">
        <f t="shared" si="259"/>
        <v>0</v>
      </c>
      <c r="KT20" s="19"/>
      <c r="KU20">
        <f t="shared" si="132"/>
        <v>0</v>
      </c>
      <c r="KW20">
        <f t="shared" si="133"/>
        <v>0</v>
      </c>
      <c r="KX20" s="19">
        <f t="shared" si="134"/>
        <v>0</v>
      </c>
      <c r="KY20" s="19">
        <f t="shared" si="135"/>
        <v>0</v>
      </c>
      <c r="KZ20" s="19"/>
      <c r="LA20" s="19">
        <f t="shared" si="260"/>
        <v>0</v>
      </c>
      <c r="LB20">
        <f t="shared" si="136"/>
        <v>0</v>
      </c>
      <c r="LD20">
        <f t="shared" si="137"/>
        <v>0</v>
      </c>
      <c r="LE20" s="19">
        <f t="shared" si="138"/>
        <v>0</v>
      </c>
      <c r="LF20" s="19">
        <f t="shared" si="261"/>
        <v>0</v>
      </c>
      <c r="LG20" s="19"/>
      <c r="LH20">
        <f t="shared" si="139"/>
        <v>0</v>
      </c>
      <c r="LJ20">
        <f t="shared" si="140"/>
        <v>0</v>
      </c>
      <c r="LK20" s="19">
        <f t="shared" si="141"/>
        <v>0</v>
      </c>
      <c r="LL20" s="19">
        <f t="shared" si="262"/>
        <v>0</v>
      </c>
      <c r="LM20" s="19"/>
      <c r="LN20">
        <f t="shared" si="142"/>
        <v>0</v>
      </c>
      <c r="LP20">
        <f t="shared" si="143"/>
        <v>0</v>
      </c>
      <c r="LQ20" s="19">
        <f t="shared" si="144"/>
        <v>0</v>
      </c>
      <c r="LR20" s="19">
        <f t="shared" si="263"/>
        <v>0</v>
      </c>
      <c r="LS20" s="19"/>
      <c r="LT20">
        <f t="shared" si="145"/>
        <v>0</v>
      </c>
      <c r="LV20">
        <f t="shared" si="146"/>
        <v>0</v>
      </c>
      <c r="LW20" s="19">
        <f t="shared" si="147"/>
        <v>0</v>
      </c>
      <c r="LX20" s="19">
        <f t="shared" si="264"/>
        <v>0</v>
      </c>
      <c r="LY20" s="19"/>
      <c r="LZ20">
        <f t="shared" si="148"/>
        <v>0</v>
      </c>
      <c r="MB20">
        <f t="shared" si="149"/>
        <v>0</v>
      </c>
      <c r="MC20" s="19">
        <f t="shared" si="150"/>
        <v>0</v>
      </c>
      <c r="MD20" s="19">
        <f t="shared" si="265"/>
        <v>0</v>
      </c>
      <c r="ME20" s="19"/>
      <c r="MF20">
        <f t="shared" si="151"/>
        <v>0</v>
      </c>
      <c r="MH20">
        <f t="shared" si="152"/>
        <v>0</v>
      </c>
      <c r="MI20" s="19">
        <v>0</v>
      </c>
      <c r="MJ20" s="19">
        <f t="shared" si="153"/>
        <v>0</v>
      </c>
      <c r="MK20" s="19"/>
      <c r="ML20" s="19">
        <f t="shared" si="266"/>
        <v>0</v>
      </c>
      <c r="MM20">
        <f t="shared" si="154"/>
        <v>0</v>
      </c>
      <c r="MO20">
        <f t="shared" si="155"/>
        <v>0</v>
      </c>
      <c r="MP20" s="19">
        <f t="shared" si="156"/>
        <v>0</v>
      </c>
      <c r="MQ20" s="19">
        <f t="shared" si="267"/>
        <v>0</v>
      </c>
      <c r="MR20" s="19"/>
      <c r="MS20">
        <f t="shared" si="157"/>
        <v>0</v>
      </c>
      <c r="MU20">
        <f t="shared" si="158"/>
        <v>0</v>
      </c>
      <c r="MV20" s="19">
        <f t="shared" si="159"/>
        <v>0</v>
      </c>
      <c r="MW20" s="19">
        <f t="shared" si="268"/>
        <v>0</v>
      </c>
      <c r="MX20" s="19"/>
      <c r="MY20">
        <f t="shared" si="160"/>
        <v>0</v>
      </c>
      <c r="NA20">
        <f t="shared" si="161"/>
        <v>0</v>
      </c>
      <c r="NB20" s="19">
        <f t="shared" si="162"/>
        <v>0</v>
      </c>
      <c r="NC20" s="19">
        <f t="shared" si="269"/>
        <v>0</v>
      </c>
      <c r="ND20" s="19"/>
      <c r="NE20">
        <f t="shared" si="163"/>
        <v>0</v>
      </c>
      <c r="NG20">
        <f t="shared" si="164"/>
        <v>0</v>
      </c>
      <c r="NH20" s="19">
        <f t="shared" si="165"/>
        <v>0</v>
      </c>
      <c r="NI20" s="19">
        <f t="shared" si="270"/>
        <v>0</v>
      </c>
      <c r="NJ20" s="19"/>
      <c r="NK20">
        <f t="shared" si="166"/>
        <v>0</v>
      </c>
      <c r="NL20" s="19" t="str">
        <f t="shared" si="271"/>
        <v>-</v>
      </c>
      <c r="NM20">
        <f t="shared" si="167"/>
        <v>0</v>
      </c>
      <c r="NN20" s="19">
        <f t="shared" si="168"/>
        <v>0</v>
      </c>
      <c r="NO20" s="19">
        <f t="shared" si="272"/>
        <v>0</v>
      </c>
      <c r="NP20" s="19"/>
      <c r="NQ20">
        <v>0</v>
      </c>
      <c r="NS20">
        <v>0</v>
      </c>
      <c r="NT20" s="19">
        <v>0</v>
      </c>
      <c r="NU20" s="19">
        <v>0</v>
      </c>
      <c r="NW20">
        <v>0</v>
      </c>
      <c r="NY20">
        <v>0</v>
      </c>
      <c r="NZ20" s="19">
        <v>0</v>
      </c>
      <c r="OA20" s="19">
        <v>0</v>
      </c>
      <c r="OC20">
        <v>0</v>
      </c>
      <c r="OE20">
        <v>0</v>
      </c>
      <c r="OF20" s="19">
        <v>0</v>
      </c>
      <c r="OG20" s="19">
        <v>0</v>
      </c>
      <c r="OI20" s="19">
        <f t="shared" si="273"/>
        <v>0</v>
      </c>
      <c r="OJ20">
        <f t="shared" si="169"/>
        <v>0</v>
      </c>
      <c r="OL20">
        <f t="shared" si="170"/>
        <v>0</v>
      </c>
      <c r="OM20" s="19">
        <f t="shared" si="171"/>
        <v>0</v>
      </c>
      <c r="ON20" s="19">
        <f t="shared" si="274"/>
        <v>0</v>
      </c>
      <c r="OO20" s="19"/>
      <c r="OP20">
        <f t="shared" si="172"/>
        <v>0</v>
      </c>
      <c r="OR20">
        <f t="shared" si="173"/>
        <v>0</v>
      </c>
      <c r="OS20" s="19">
        <f t="shared" si="174"/>
        <v>0</v>
      </c>
      <c r="OT20" s="19">
        <f t="shared" si="275"/>
        <v>0</v>
      </c>
      <c r="OU20" s="19"/>
      <c r="OV20">
        <f t="shared" si="175"/>
        <v>0</v>
      </c>
      <c r="OX20">
        <f t="shared" si="176"/>
        <v>0</v>
      </c>
      <c r="OY20" s="19">
        <f t="shared" si="177"/>
        <v>0</v>
      </c>
      <c r="OZ20" s="19">
        <f t="shared" si="276"/>
        <v>0</v>
      </c>
      <c r="PA20" s="19"/>
      <c r="PB20">
        <f t="shared" si="178"/>
        <v>0</v>
      </c>
      <c r="PD20">
        <f t="shared" si="179"/>
        <v>0</v>
      </c>
      <c r="PE20" s="19">
        <f t="shared" si="180"/>
        <v>0</v>
      </c>
      <c r="PF20" s="19">
        <f t="shared" si="277"/>
        <v>0</v>
      </c>
      <c r="PG20" s="19"/>
      <c r="PH20">
        <f t="shared" si="181"/>
        <v>0</v>
      </c>
      <c r="PJ20">
        <f t="shared" si="182"/>
        <v>0</v>
      </c>
      <c r="PK20" s="19">
        <f t="shared" si="183"/>
        <v>0</v>
      </c>
      <c r="PL20" s="19">
        <f t="shared" si="278"/>
        <v>0</v>
      </c>
      <c r="PM20" s="19"/>
      <c r="PN20">
        <f t="shared" si="184"/>
        <v>0</v>
      </c>
      <c r="PP20">
        <f t="shared" si="185"/>
        <v>0</v>
      </c>
      <c r="PQ20">
        <f t="shared" si="186"/>
        <v>0</v>
      </c>
      <c r="PR20" s="19">
        <f t="shared" si="279"/>
        <v>0</v>
      </c>
      <c r="PS20" s="19"/>
      <c r="PT20">
        <f t="shared" si="187"/>
        <v>0</v>
      </c>
      <c r="PV20">
        <f t="shared" si="188"/>
        <v>0</v>
      </c>
      <c r="PW20" s="19">
        <v>0</v>
      </c>
      <c r="PX20" s="19">
        <f t="shared" si="189"/>
        <v>0</v>
      </c>
      <c r="PY20" s="19"/>
      <c r="PZ20">
        <f t="shared" si="190"/>
        <v>0</v>
      </c>
      <c r="QB20">
        <f t="shared" si="191"/>
        <v>0</v>
      </c>
      <c r="QC20" s="19">
        <f t="shared" si="192"/>
        <v>0</v>
      </c>
      <c r="QD20" s="19">
        <f t="shared" si="280"/>
        <v>0</v>
      </c>
    </row>
    <row r="21" spans="1:446" ht="15" thickBot="1" x14ac:dyDescent="0.4">
      <c r="A21" s="30" t="s">
        <v>78</v>
      </c>
      <c r="B21" t="s">
        <v>122</v>
      </c>
      <c r="C21" t="s">
        <v>123</v>
      </c>
      <c r="D21" t="s">
        <v>124</v>
      </c>
      <c r="E21" t="s">
        <v>125</v>
      </c>
      <c r="F21" t="s">
        <v>126</v>
      </c>
      <c r="G21" s="6" t="s">
        <v>51</v>
      </c>
      <c r="H21" s="6" t="s">
        <v>58</v>
      </c>
      <c r="I21" s="26" t="s">
        <v>69</v>
      </c>
      <c r="J21" s="25" t="s">
        <v>70</v>
      </c>
      <c r="K21" s="6" t="s">
        <v>25</v>
      </c>
      <c r="L21" s="6" t="s">
        <v>55</v>
      </c>
      <c r="M21" s="49" t="s">
        <v>128</v>
      </c>
      <c r="N21" t="s">
        <v>129</v>
      </c>
      <c r="O21" t="s">
        <v>130</v>
      </c>
      <c r="P21" t="s">
        <v>131</v>
      </c>
      <c r="Q21" s="50" t="s">
        <v>127</v>
      </c>
      <c r="R21" s="29" t="s">
        <v>79</v>
      </c>
      <c r="U21" t="s">
        <v>137</v>
      </c>
      <c r="Z21">
        <v>1</v>
      </c>
      <c r="AC21">
        <v>1</v>
      </c>
      <c r="AD21" s="14" t="s">
        <v>88</v>
      </c>
      <c r="AE21" s="19">
        <f t="shared" si="193"/>
        <v>0</v>
      </c>
      <c r="AF21">
        <f t="shared" si="194"/>
        <v>0</v>
      </c>
      <c r="AG21" s="19" t="str">
        <f t="shared" si="195"/>
        <v>-</v>
      </c>
      <c r="AH21">
        <f t="shared" si="196"/>
        <v>0</v>
      </c>
      <c r="AI21" s="19">
        <f t="shared" si="0"/>
        <v>0</v>
      </c>
      <c r="AJ21" s="19">
        <f t="shared" si="197"/>
        <v>0</v>
      </c>
      <c r="AK21" s="19"/>
      <c r="AL21">
        <f t="shared" si="198"/>
        <v>0</v>
      </c>
      <c r="AM21" t="str">
        <f t="shared" si="199"/>
        <v>-</v>
      </c>
      <c r="AN21">
        <f t="shared" si="200"/>
        <v>0</v>
      </c>
      <c r="AO21" s="19">
        <f t="shared" si="1"/>
        <v>0</v>
      </c>
      <c r="AP21" s="19">
        <f t="shared" si="2"/>
        <v>0</v>
      </c>
      <c r="AQ21" s="19"/>
      <c r="AR21">
        <f t="shared" si="201"/>
        <v>0</v>
      </c>
      <c r="AS21" t="str">
        <f t="shared" si="202"/>
        <v>-</v>
      </c>
      <c r="AT21">
        <f t="shared" si="203"/>
        <v>0</v>
      </c>
      <c r="AU21" s="19">
        <f t="shared" si="3"/>
        <v>0</v>
      </c>
      <c r="AV21" s="19">
        <f t="shared" si="4"/>
        <v>0</v>
      </c>
      <c r="AW21" s="19"/>
      <c r="AX21">
        <f t="shared" si="204"/>
        <v>0</v>
      </c>
      <c r="AY21" t="str">
        <f t="shared" si="205"/>
        <v>-</v>
      </c>
      <c r="AZ21">
        <f t="shared" si="206"/>
        <v>0</v>
      </c>
      <c r="BA21" s="19">
        <f t="shared" si="207"/>
        <v>0</v>
      </c>
      <c r="BB21" s="19">
        <f t="shared" si="5"/>
        <v>0</v>
      </c>
      <c r="BC21" s="19"/>
      <c r="BD21">
        <f t="shared" si="208"/>
        <v>0</v>
      </c>
      <c r="BE21" s="19" t="str">
        <f t="shared" si="209"/>
        <v>-</v>
      </c>
      <c r="BF21">
        <f t="shared" si="6"/>
        <v>0</v>
      </c>
      <c r="BG21" s="19">
        <f t="shared" si="210"/>
        <v>0</v>
      </c>
      <c r="BH21" s="19">
        <f t="shared" si="7"/>
        <v>0</v>
      </c>
      <c r="BI21" s="19"/>
      <c r="BJ21">
        <f t="shared" si="8"/>
        <v>0</v>
      </c>
      <c r="BK21" t="str">
        <f t="shared" si="211"/>
        <v>-</v>
      </c>
      <c r="BL21">
        <f t="shared" si="9"/>
        <v>0</v>
      </c>
      <c r="BM21" s="19">
        <f t="shared" si="212"/>
        <v>0</v>
      </c>
      <c r="BN21" s="19">
        <f t="shared" si="10"/>
        <v>0</v>
      </c>
      <c r="BO21" s="19"/>
      <c r="BP21">
        <f t="shared" si="11"/>
        <v>0</v>
      </c>
      <c r="BR21">
        <f t="shared" si="12"/>
        <v>0</v>
      </c>
      <c r="BS21" s="19">
        <v>0</v>
      </c>
      <c r="BT21" s="19">
        <f t="shared" si="13"/>
        <v>0</v>
      </c>
      <c r="BU21" s="19"/>
      <c r="BV21" s="19">
        <f t="shared" si="213"/>
        <v>0</v>
      </c>
      <c r="BW21">
        <f t="shared" si="14"/>
        <v>0</v>
      </c>
      <c r="BX21" t="str">
        <f t="shared" si="214"/>
        <v>-</v>
      </c>
      <c r="BY21">
        <f t="shared" si="15"/>
        <v>0</v>
      </c>
      <c r="BZ21" s="19">
        <f t="shared" si="16"/>
        <v>0</v>
      </c>
      <c r="CA21" s="19">
        <f t="shared" si="17"/>
        <v>0</v>
      </c>
      <c r="CB21" s="19"/>
      <c r="CC21">
        <f t="shared" si="18"/>
        <v>0</v>
      </c>
      <c r="CD21" t="str">
        <f t="shared" si="215"/>
        <v>-</v>
      </c>
      <c r="CE21">
        <f t="shared" si="19"/>
        <v>0</v>
      </c>
      <c r="CF21" s="19">
        <f t="shared" si="20"/>
        <v>0</v>
      </c>
      <c r="CG21" s="19">
        <f t="shared" si="21"/>
        <v>0</v>
      </c>
      <c r="CH21" s="19"/>
      <c r="CI21">
        <f t="shared" si="22"/>
        <v>0</v>
      </c>
      <c r="CJ21" s="19" t="str">
        <f t="shared" si="216"/>
        <v>-</v>
      </c>
      <c r="CK21">
        <f t="shared" si="23"/>
        <v>0</v>
      </c>
      <c r="CL21" s="19">
        <f t="shared" si="24"/>
        <v>0</v>
      </c>
      <c r="CM21" s="19">
        <f t="shared" si="25"/>
        <v>0</v>
      </c>
      <c r="CN21" s="19"/>
      <c r="CO21">
        <f t="shared" si="26"/>
        <v>0</v>
      </c>
      <c r="CP21" t="str">
        <f t="shared" si="217"/>
        <v>-</v>
      </c>
      <c r="CQ21">
        <f t="shared" si="27"/>
        <v>0</v>
      </c>
      <c r="CR21" s="19">
        <f t="shared" si="28"/>
        <v>0</v>
      </c>
      <c r="CS21" s="19">
        <f t="shared" si="29"/>
        <v>0</v>
      </c>
      <c r="CT21" s="19"/>
      <c r="CU21">
        <f t="shared" si="30"/>
        <v>0</v>
      </c>
      <c r="CV21" s="19" t="str">
        <f t="shared" si="218"/>
        <v>-</v>
      </c>
      <c r="CW21">
        <f t="shared" si="31"/>
        <v>0</v>
      </c>
      <c r="CX21" s="19">
        <f t="shared" si="32"/>
        <v>0</v>
      </c>
      <c r="CY21" s="19">
        <f t="shared" si="33"/>
        <v>0</v>
      </c>
      <c r="CZ21" s="19"/>
      <c r="DA21">
        <f t="shared" si="34"/>
        <v>0</v>
      </c>
      <c r="DB21" t="str">
        <f t="shared" si="219"/>
        <v>-</v>
      </c>
      <c r="DC21">
        <f t="shared" si="35"/>
        <v>0</v>
      </c>
      <c r="DD21" s="19">
        <f t="shared" si="36"/>
        <v>0</v>
      </c>
      <c r="DE21" s="19">
        <f t="shared" si="37"/>
        <v>0</v>
      </c>
      <c r="DF21" s="19"/>
      <c r="DG21">
        <f t="shared" si="38"/>
        <v>0</v>
      </c>
      <c r="DH21" s="19" t="str">
        <f t="shared" si="220"/>
        <v>-</v>
      </c>
      <c r="DI21">
        <f t="shared" si="39"/>
        <v>0</v>
      </c>
      <c r="DJ21" s="19">
        <f t="shared" si="40"/>
        <v>0</v>
      </c>
      <c r="DK21" s="19">
        <f t="shared" si="41"/>
        <v>0</v>
      </c>
      <c r="DL21" s="19"/>
      <c r="DM21">
        <f t="shared" si="42"/>
        <v>0</v>
      </c>
      <c r="DN21" t="str">
        <f t="shared" si="221"/>
        <v>-</v>
      </c>
      <c r="DO21">
        <f t="shared" si="43"/>
        <v>0</v>
      </c>
      <c r="DP21" s="19">
        <v>0</v>
      </c>
      <c r="DQ21" s="19">
        <f t="shared" si="44"/>
        <v>0</v>
      </c>
      <c r="DR21" s="19"/>
      <c r="DS21" s="19">
        <v>0</v>
      </c>
      <c r="DT21">
        <f t="shared" si="45"/>
        <v>0</v>
      </c>
      <c r="DU21" t="str">
        <f t="shared" si="222"/>
        <v>-</v>
      </c>
      <c r="DV21">
        <f t="shared" si="46"/>
        <v>0</v>
      </c>
      <c r="DW21" s="19">
        <f t="shared" si="47"/>
        <v>0</v>
      </c>
      <c r="DX21" s="19">
        <f t="shared" si="223"/>
        <v>0</v>
      </c>
      <c r="DY21" s="19"/>
      <c r="DZ21">
        <f t="shared" si="48"/>
        <v>0</v>
      </c>
      <c r="EA21" t="str">
        <f t="shared" si="224"/>
        <v>-</v>
      </c>
      <c r="EB21">
        <f t="shared" si="49"/>
        <v>0</v>
      </c>
      <c r="EC21" s="19">
        <f t="shared" si="50"/>
        <v>0</v>
      </c>
      <c r="ED21" s="19">
        <f t="shared" si="225"/>
        <v>0</v>
      </c>
      <c r="EE21" s="19"/>
      <c r="EF21">
        <f t="shared" si="51"/>
        <v>0</v>
      </c>
      <c r="EG21" s="19" t="str">
        <f t="shared" si="226"/>
        <v>-</v>
      </c>
      <c r="EH21">
        <f t="shared" si="52"/>
        <v>0</v>
      </c>
      <c r="EI21" s="19">
        <f t="shared" si="53"/>
        <v>0</v>
      </c>
      <c r="EJ21" s="19">
        <f t="shared" si="227"/>
        <v>0</v>
      </c>
      <c r="EK21" s="19"/>
      <c r="EL21">
        <f t="shared" si="54"/>
        <v>0</v>
      </c>
      <c r="EM21" t="str">
        <f t="shared" si="228"/>
        <v>-</v>
      </c>
      <c r="EN21">
        <f t="shared" si="55"/>
        <v>0</v>
      </c>
      <c r="EO21" s="19">
        <f t="shared" si="56"/>
        <v>0</v>
      </c>
      <c r="EP21" s="19">
        <f t="shared" si="229"/>
        <v>0</v>
      </c>
      <c r="EQ21" s="19"/>
      <c r="ER21">
        <f t="shared" si="57"/>
        <v>0</v>
      </c>
      <c r="ES21" t="str">
        <f t="shared" si="230"/>
        <v>-</v>
      </c>
      <c r="ET21">
        <f t="shared" si="58"/>
        <v>0</v>
      </c>
      <c r="EU21" s="19">
        <f t="shared" si="59"/>
        <v>0</v>
      </c>
      <c r="EV21" s="19">
        <f t="shared" si="231"/>
        <v>0</v>
      </c>
      <c r="EW21" s="19"/>
      <c r="EX21">
        <f t="shared" si="60"/>
        <v>0</v>
      </c>
      <c r="EY21" s="19" t="str">
        <f t="shared" si="232"/>
        <v>-</v>
      </c>
      <c r="EZ21">
        <f t="shared" si="61"/>
        <v>0</v>
      </c>
      <c r="FA21" s="19">
        <f t="shared" si="62"/>
        <v>0</v>
      </c>
      <c r="FB21" s="19">
        <f t="shared" si="233"/>
        <v>0</v>
      </c>
      <c r="FC21" s="19"/>
      <c r="FD21">
        <f t="shared" si="63"/>
        <v>0</v>
      </c>
      <c r="FF21">
        <f t="shared" si="64"/>
        <v>0</v>
      </c>
      <c r="FG21" s="19">
        <v>0</v>
      </c>
      <c r="FH21" s="19">
        <f t="shared" si="65"/>
        <v>0</v>
      </c>
      <c r="FI21" s="19"/>
      <c r="FJ21">
        <f t="shared" si="66"/>
        <v>0</v>
      </c>
      <c r="FL21">
        <f t="shared" si="67"/>
        <v>0</v>
      </c>
      <c r="FM21" s="19">
        <v>0</v>
      </c>
      <c r="FN21" s="19">
        <f t="shared" si="68"/>
        <v>0</v>
      </c>
      <c r="FP21" s="19">
        <f t="shared" si="69"/>
        <v>0</v>
      </c>
      <c r="FQ21">
        <f t="shared" si="70"/>
        <v>0</v>
      </c>
      <c r="FS21">
        <f t="shared" si="71"/>
        <v>1</v>
      </c>
      <c r="FT21" s="19">
        <f t="shared" si="72"/>
        <v>8.3333333333333329E-2</v>
      </c>
      <c r="FU21" s="19">
        <f t="shared" si="73"/>
        <v>0.05</v>
      </c>
      <c r="FV21" s="19"/>
      <c r="FW21">
        <f t="shared" si="74"/>
        <v>0</v>
      </c>
      <c r="FY21">
        <f t="shared" si="75"/>
        <v>0</v>
      </c>
      <c r="FZ21" s="19">
        <f t="shared" si="76"/>
        <v>0</v>
      </c>
      <c r="GA21" s="19">
        <f t="shared" si="77"/>
        <v>0</v>
      </c>
      <c r="GB21" s="19"/>
      <c r="GC21">
        <f t="shared" si="78"/>
        <v>0</v>
      </c>
      <c r="GE21">
        <f t="shared" si="79"/>
        <v>1</v>
      </c>
      <c r="GF21" s="19">
        <f t="shared" si="80"/>
        <v>0.1111111111111111</v>
      </c>
      <c r="GG21" s="19">
        <f t="shared" si="81"/>
        <v>0.05</v>
      </c>
      <c r="GH21" s="19"/>
      <c r="GI21">
        <f t="shared" si="82"/>
        <v>0</v>
      </c>
      <c r="GK21">
        <f t="shared" si="83"/>
        <v>0</v>
      </c>
      <c r="GL21" s="19">
        <f t="shared" si="84"/>
        <v>0</v>
      </c>
      <c r="GM21" s="19">
        <f t="shared" si="85"/>
        <v>0</v>
      </c>
      <c r="GN21" s="19"/>
      <c r="GO21">
        <f t="shared" si="86"/>
        <v>0</v>
      </c>
      <c r="GQ21">
        <f t="shared" si="87"/>
        <v>1</v>
      </c>
      <c r="GR21" s="19">
        <f t="shared" si="88"/>
        <v>0.05</v>
      </c>
      <c r="GS21" s="19">
        <f t="shared" si="89"/>
        <v>0.05</v>
      </c>
      <c r="GT21" s="19"/>
      <c r="GU21">
        <f t="shared" si="90"/>
        <v>0</v>
      </c>
      <c r="GW21">
        <f t="shared" si="91"/>
        <v>0</v>
      </c>
      <c r="GX21" s="19">
        <v>0</v>
      </c>
      <c r="GY21" s="19">
        <f t="shared" si="92"/>
        <v>0</v>
      </c>
      <c r="GZ21" s="19"/>
      <c r="HA21">
        <f t="shared" si="93"/>
        <v>0</v>
      </c>
      <c r="HC21">
        <f t="shared" si="94"/>
        <v>0</v>
      </c>
      <c r="HD21" s="19">
        <f t="shared" si="95"/>
        <v>0</v>
      </c>
      <c r="HE21" s="19">
        <f t="shared" si="96"/>
        <v>0</v>
      </c>
      <c r="HF21" s="19"/>
      <c r="HG21">
        <f t="shared" si="97"/>
        <v>0</v>
      </c>
      <c r="HI21">
        <f t="shared" si="98"/>
        <v>1</v>
      </c>
      <c r="HJ21" s="19">
        <f t="shared" si="99"/>
        <v>8.3333333333333329E-2</v>
      </c>
      <c r="HK21" s="19">
        <f t="shared" si="100"/>
        <v>0.05</v>
      </c>
      <c r="HL21" s="19"/>
      <c r="HM21">
        <f t="shared" si="101"/>
        <v>0</v>
      </c>
      <c r="HO21">
        <f t="shared" si="102"/>
        <v>1</v>
      </c>
      <c r="HP21" s="19">
        <f t="shared" si="103"/>
        <v>0.05</v>
      </c>
      <c r="HQ21" s="19">
        <f t="shared" si="104"/>
        <v>0.05</v>
      </c>
      <c r="HR21" s="19"/>
      <c r="HS21">
        <f t="shared" si="105"/>
        <v>0</v>
      </c>
      <c r="HU21">
        <f t="shared" si="106"/>
        <v>0</v>
      </c>
      <c r="HV21" s="19">
        <v>0</v>
      </c>
      <c r="HW21" s="19">
        <f t="shared" si="107"/>
        <v>0</v>
      </c>
      <c r="HX21" s="19"/>
      <c r="HY21" s="19">
        <f t="shared" si="234"/>
        <v>0</v>
      </c>
      <c r="HZ21">
        <f t="shared" si="235"/>
        <v>0</v>
      </c>
      <c r="IB21">
        <f t="shared" si="236"/>
        <v>0</v>
      </c>
      <c r="IC21" s="19">
        <f t="shared" si="237"/>
        <v>0</v>
      </c>
      <c r="ID21" s="19">
        <f t="shared" si="238"/>
        <v>0</v>
      </c>
      <c r="IE21" s="19"/>
      <c r="IF21">
        <f t="shared" si="108"/>
        <v>0</v>
      </c>
      <c r="IH21">
        <f t="shared" si="109"/>
        <v>0</v>
      </c>
      <c r="II21" s="19">
        <f t="shared" si="110"/>
        <v>0</v>
      </c>
      <c r="IJ21" s="19">
        <f t="shared" si="239"/>
        <v>0</v>
      </c>
      <c r="IK21" s="19"/>
      <c r="IL21">
        <f t="shared" si="240"/>
        <v>0</v>
      </c>
      <c r="IN21">
        <f t="shared" si="241"/>
        <v>0</v>
      </c>
      <c r="IO21" s="19">
        <f t="shared" si="242"/>
        <v>0</v>
      </c>
      <c r="IP21" s="19">
        <f t="shared" si="243"/>
        <v>0</v>
      </c>
      <c r="IQ21" s="19"/>
      <c r="IR21">
        <f t="shared" si="244"/>
        <v>0</v>
      </c>
      <c r="IT21">
        <f t="shared" si="245"/>
        <v>0</v>
      </c>
      <c r="IU21" s="19">
        <f t="shared" si="246"/>
        <v>0</v>
      </c>
      <c r="IV21" s="19">
        <f t="shared" si="247"/>
        <v>0</v>
      </c>
      <c r="IW21" s="19"/>
      <c r="IX21">
        <f t="shared" si="248"/>
        <v>0</v>
      </c>
      <c r="IZ21">
        <f t="shared" si="249"/>
        <v>0</v>
      </c>
      <c r="JA21" s="19">
        <f t="shared" si="250"/>
        <v>0</v>
      </c>
      <c r="JB21" s="19">
        <f t="shared" si="251"/>
        <v>0</v>
      </c>
      <c r="JC21" s="19"/>
      <c r="JD21">
        <f t="shared" si="111"/>
        <v>0</v>
      </c>
      <c r="JF21">
        <f t="shared" si="112"/>
        <v>0</v>
      </c>
      <c r="JG21" s="19">
        <f t="shared" si="113"/>
        <v>0</v>
      </c>
      <c r="JH21" s="19">
        <f t="shared" si="252"/>
        <v>0</v>
      </c>
      <c r="JI21" s="19"/>
      <c r="JJ21" s="19">
        <f t="shared" si="253"/>
        <v>1</v>
      </c>
      <c r="JK21">
        <f t="shared" si="114"/>
        <v>1</v>
      </c>
      <c r="JM21">
        <f t="shared" si="115"/>
        <v>0</v>
      </c>
      <c r="JN21" s="19">
        <f t="shared" si="116"/>
        <v>0.1111111111111111</v>
      </c>
      <c r="JO21" s="19">
        <f t="shared" si="254"/>
        <v>0.16666666666666666</v>
      </c>
      <c r="JP21" s="19"/>
      <c r="JQ21">
        <f t="shared" si="117"/>
        <v>1</v>
      </c>
      <c r="JS21">
        <f t="shared" si="118"/>
        <v>0</v>
      </c>
      <c r="JT21" s="19">
        <f t="shared" si="119"/>
        <v>0.1111111111111111</v>
      </c>
      <c r="JU21" s="19">
        <f t="shared" si="255"/>
        <v>0.16666666666666666</v>
      </c>
      <c r="JV21" s="19"/>
      <c r="JW21">
        <f t="shared" si="120"/>
        <v>0</v>
      </c>
      <c r="JY21">
        <f t="shared" si="121"/>
        <v>0</v>
      </c>
      <c r="JZ21" s="19">
        <f t="shared" si="122"/>
        <v>7.6923076923076927E-2</v>
      </c>
      <c r="KA21" s="19">
        <f t="shared" si="256"/>
        <v>5.5555555555555552E-2</v>
      </c>
      <c r="KB21" s="19"/>
      <c r="KC21">
        <f t="shared" si="123"/>
        <v>1</v>
      </c>
      <c r="KE21">
        <f t="shared" si="124"/>
        <v>0</v>
      </c>
      <c r="KF21" s="19">
        <f t="shared" si="125"/>
        <v>0.125</v>
      </c>
      <c r="KG21" s="19">
        <f t="shared" si="257"/>
        <v>0.16666666666666666</v>
      </c>
      <c r="KH21" s="19"/>
      <c r="KI21">
        <f t="shared" si="126"/>
        <v>1</v>
      </c>
      <c r="KK21">
        <f t="shared" si="127"/>
        <v>0</v>
      </c>
      <c r="KL21" s="19">
        <f t="shared" si="128"/>
        <v>7.1428571428571425E-2</v>
      </c>
      <c r="KM21" s="19">
        <f t="shared" si="258"/>
        <v>0.1111111111111111</v>
      </c>
      <c r="KN21" s="19"/>
      <c r="KO21">
        <f t="shared" si="129"/>
        <v>1</v>
      </c>
      <c r="KQ21">
        <f t="shared" si="130"/>
        <v>0</v>
      </c>
      <c r="KR21" s="19">
        <f t="shared" si="131"/>
        <v>0</v>
      </c>
      <c r="KS21" s="19">
        <f t="shared" si="259"/>
        <v>5.5555555555555552E-2</v>
      </c>
      <c r="KT21" s="19"/>
      <c r="KU21">
        <f t="shared" si="132"/>
        <v>0</v>
      </c>
      <c r="KW21">
        <f t="shared" si="133"/>
        <v>0</v>
      </c>
      <c r="KX21" s="19">
        <f t="shared" si="134"/>
        <v>0.75</v>
      </c>
      <c r="KY21" s="19">
        <f t="shared" si="135"/>
        <v>5.5555555555555552E-2</v>
      </c>
      <c r="KZ21" s="19"/>
      <c r="LA21" s="19">
        <f t="shared" si="260"/>
        <v>0</v>
      </c>
      <c r="LB21">
        <f t="shared" si="136"/>
        <v>0</v>
      </c>
      <c r="LD21">
        <f t="shared" si="137"/>
        <v>0</v>
      </c>
      <c r="LE21" s="19">
        <f t="shared" si="138"/>
        <v>0</v>
      </c>
      <c r="LF21" s="19">
        <f t="shared" si="261"/>
        <v>0</v>
      </c>
      <c r="LG21" s="19"/>
      <c r="LH21">
        <f t="shared" si="139"/>
        <v>0</v>
      </c>
      <c r="LJ21">
        <f t="shared" si="140"/>
        <v>0</v>
      </c>
      <c r="LK21" s="19">
        <f t="shared" si="141"/>
        <v>0</v>
      </c>
      <c r="LL21" s="19">
        <f t="shared" si="262"/>
        <v>0</v>
      </c>
      <c r="LM21" s="19"/>
      <c r="LN21">
        <f t="shared" si="142"/>
        <v>0</v>
      </c>
      <c r="LP21">
        <f t="shared" si="143"/>
        <v>0</v>
      </c>
      <c r="LQ21" s="19">
        <f t="shared" si="144"/>
        <v>0</v>
      </c>
      <c r="LR21" s="19">
        <f t="shared" si="263"/>
        <v>0</v>
      </c>
      <c r="LS21" s="19"/>
      <c r="LT21">
        <f t="shared" si="145"/>
        <v>0</v>
      </c>
      <c r="LV21">
        <f t="shared" si="146"/>
        <v>0</v>
      </c>
      <c r="LW21" s="19">
        <f t="shared" si="147"/>
        <v>0</v>
      </c>
      <c r="LX21" s="19">
        <f t="shared" si="264"/>
        <v>0</v>
      </c>
      <c r="LY21" s="19"/>
      <c r="LZ21">
        <f t="shared" si="148"/>
        <v>0</v>
      </c>
      <c r="MB21">
        <f t="shared" si="149"/>
        <v>0</v>
      </c>
      <c r="MC21" s="19">
        <f t="shared" si="150"/>
        <v>0</v>
      </c>
      <c r="MD21" s="19">
        <f t="shared" si="265"/>
        <v>0</v>
      </c>
      <c r="ME21" s="19"/>
      <c r="MF21">
        <f t="shared" si="151"/>
        <v>0</v>
      </c>
      <c r="MH21">
        <f t="shared" si="152"/>
        <v>0</v>
      </c>
      <c r="MI21" s="19">
        <v>0</v>
      </c>
      <c r="MJ21" s="19">
        <f t="shared" si="153"/>
        <v>0</v>
      </c>
      <c r="MK21" s="19"/>
      <c r="ML21" s="19">
        <f t="shared" si="266"/>
        <v>1</v>
      </c>
      <c r="MM21">
        <f t="shared" si="154"/>
        <v>1</v>
      </c>
      <c r="MO21">
        <f t="shared" si="155"/>
        <v>0</v>
      </c>
      <c r="MP21" s="19">
        <f t="shared" si="156"/>
        <v>0</v>
      </c>
      <c r="MQ21" s="19">
        <f t="shared" si="267"/>
        <v>5.2631578947368418E-2</v>
      </c>
      <c r="MR21" s="19"/>
      <c r="MS21">
        <f t="shared" si="157"/>
        <v>1</v>
      </c>
      <c r="MU21">
        <f t="shared" si="158"/>
        <v>0</v>
      </c>
      <c r="MV21" s="19">
        <f t="shared" si="159"/>
        <v>0</v>
      </c>
      <c r="MW21" s="19">
        <f t="shared" si="268"/>
        <v>5.2631578947368418E-2</v>
      </c>
      <c r="MX21" s="19"/>
      <c r="MY21">
        <f t="shared" si="160"/>
        <v>1</v>
      </c>
      <c r="NA21">
        <f t="shared" si="161"/>
        <v>0</v>
      </c>
      <c r="NB21" s="19">
        <f t="shared" si="162"/>
        <v>0</v>
      </c>
      <c r="NC21" s="19">
        <f t="shared" si="269"/>
        <v>5.2631578947368418E-2</v>
      </c>
      <c r="ND21" s="19"/>
      <c r="NE21">
        <f t="shared" si="163"/>
        <v>1</v>
      </c>
      <c r="NG21">
        <f t="shared" si="164"/>
        <v>0</v>
      </c>
      <c r="NH21" s="19">
        <f t="shared" si="165"/>
        <v>0</v>
      </c>
      <c r="NI21" s="19">
        <f t="shared" si="270"/>
        <v>5.2631578947368418E-2</v>
      </c>
      <c r="NJ21" s="19"/>
      <c r="NK21">
        <f t="shared" si="166"/>
        <v>1</v>
      </c>
      <c r="NL21" s="19">
        <f t="shared" si="271"/>
        <v>1</v>
      </c>
      <c r="NM21">
        <f t="shared" si="167"/>
        <v>0</v>
      </c>
      <c r="NN21" s="19">
        <f t="shared" si="168"/>
        <v>0</v>
      </c>
      <c r="NO21" s="19">
        <f t="shared" si="272"/>
        <v>5.2631578947368418E-2</v>
      </c>
      <c r="NP21" s="19"/>
      <c r="NQ21">
        <v>0</v>
      </c>
      <c r="NS21">
        <v>0</v>
      </c>
      <c r="NT21" s="19">
        <v>0</v>
      </c>
      <c r="NU21" s="19">
        <v>0</v>
      </c>
      <c r="NW21">
        <v>0</v>
      </c>
      <c r="NY21">
        <v>0</v>
      </c>
      <c r="NZ21" s="19">
        <v>0</v>
      </c>
      <c r="OA21" s="19">
        <v>0</v>
      </c>
      <c r="OC21">
        <v>0</v>
      </c>
      <c r="OE21">
        <v>0</v>
      </c>
      <c r="OF21" s="19">
        <v>0</v>
      </c>
      <c r="OG21" s="19">
        <v>0</v>
      </c>
      <c r="OI21" s="19">
        <f t="shared" si="273"/>
        <v>0</v>
      </c>
      <c r="OJ21">
        <f t="shared" si="169"/>
        <v>0</v>
      </c>
      <c r="OL21">
        <f t="shared" si="170"/>
        <v>0</v>
      </c>
      <c r="OM21" s="19">
        <f t="shared" si="171"/>
        <v>0</v>
      </c>
      <c r="ON21" s="19">
        <f t="shared" si="274"/>
        <v>0</v>
      </c>
      <c r="OO21" s="19"/>
      <c r="OP21">
        <f t="shared" si="172"/>
        <v>0</v>
      </c>
      <c r="OR21">
        <f t="shared" si="173"/>
        <v>0</v>
      </c>
      <c r="OS21" s="19">
        <f t="shared" si="174"/>
        <v>0</v>
      </c>
      <c r="OT21" s="19">
        <f t="shared" si="275"/>
        <v>0</v>
      </c>
      <c r="OU21" s="19"/>
      <c r="OV21">
        <f t="shared" si="175"/>
        <v>0</v>
      </c>
      <c r="OX21">
        <f t="shared" si="176"/>
        <v>0</v>
      </c>
      <c r="OY21" s="19">
        <f t="shared" si="177"/>
        <v>0</v>
      </c>
      <c r="OZ21" s="19">
        <f t="shared" si="276"/>
        <v>0</v>
      </c>
      <c r="PA21" s="19"/>
      <c r="PB21">
        <f t="shared" si="178"/>
        <v>0</v>
      </c>
      <c r="PD21">
        <f t="shared" si="179"/>
        <v>0</v>
      </c>
      <c r="PE21" s="19">
        <f t="shared" si="180"/>
        <v>0</v>
      </c>
      <c r="PF21" s="19">
        <f t="shared" si="277"/>
        <v>0</v>
      </c>
      <c r="PG21" s="19"/>
      <c r="PH21">
        <f t="shared" si="181"/>
        <v>0</v>
      </c>
      <c r="PJ21">
        <f t="shared" si="182"/>
        <v>0</v>
      </c>
      <c r="PK21" s="19">
        <f t="shared" si="183"/>
        <v>0</v>
      </c>
      <c r="PL21" s="19">
        <f t="shared" si="278"/>
        <v>0</v>
      </c>
      <c r="PM21" s="19"/>
      <c r="PN21">
        <f t="shared" si="184"/>
        <v>0</v>
      </c>
      <c r="PP21">
        <f t="shared" si="185"/>
        <v>0</v>
      </c>
      <c r="PQ21">
        <f t="shared" si="186"/>
        <v>0</v>
      </c>
      <c r="PR21" s="19">
        <f t="shared" si="279"/>
        <v>0</v>
      </c>
      <c r="PS21" s="19"/>
      <c r="PT21">
        <f t="shared" si="187"/>
        <v>0</v>
      </c>
      <c r="PV21">
        <f t="shared" si="188"/>
        <v>0</v>
      </c>
      <c r="PW21" s="19">
        <v>0</v>
      </c>
      <c r="PX21" s="19">
        <f t="shared" si="189"/>
        <v>0</v>
      </c>
      <c r="PY21" s="19"/>
      <c r="PZ21">
        <f t="shared" si="190"/>
        <v>0</v>
      </c>
      <c r="QB21">
        <f t="shared" si="191"/>
        <v>0</v>
      </c>
      <c r="QC21" s="19">
        <f t="shared" si="192"/>
        <v>0</v>
      </c>
      <c r="QD21" s="19">
        <f t="shared" si="280"/>
        <v>0</v>
      </c>
    </row>
    <row r="22" spans="1:446" ht="15" thickBot="1" x14ac:dyDescent="0.4">
      <c r="A22" s="30" t="s">
        <v>78</v>
      </c>
      <c r="B22" t="s">
        <v>122</v>
      </c>
      <c r="C22" t="s">
        <v>123</v>
      </c>
      <c r="D22" t="s">
        <v>124</v>
      </c>
      <c r="E22" t="s">
        <v>125</v>
      </c>
      <c r="F22" t="s">
        <v>126</v>
      </c>
      <c r="G22" s="2" t="s">
        <v>71</v>
      </c>
      <c r="H22" s="2" t="s">
        <v>33</v>
      </c>
      <c r="I22" s="26" t="s">
        <v>69</v>
      </c>
      <c r="J22" s="25" t="s">
        <v>70</v>
      </c>
      <c r="K22" s="2" t="s">
        <v>59</v>
      </c>
      <c r="L22" s="2" t="s">
        <v>21</v>
      </c>
      <c r="M22" s="49" t="s">
        <v>128</v>
      </c>
      <c r="N22" t="s">
        <v>129</v>
      </c>
      <c r="O22" t="s">
        <v>130</v>
      </c>
      <c r="P22" t="s">
        <v>131</v>
      </c>
      <c r="Q22" s="50" t="s">
        <v>127</v>
      </c>
      <c r="R22" s="29" t="s">
        <v>79</v>
      </c>
      <c r="U22" t="s">
        <v>147</v>
      </c>
      <c r="AB22">
        <v>1</v>
      </c>
      <c r="AC22">
        <v>1</v>
      </c>
      <c r="AD22" s="14" t="s">
        <v>58</v>
      </c>
      <c r="AE22" s="19">
        <f t="shared" si="193"/>
        <v>0.5</v>
      </c>
      <c r="AF22">
        <f t="shared" si="194"/>
        <v>1</v>
      </c>
      <c r="AG22" s="19">
        <f t="shared" si="195"/>
        <v>0.5</v>
      </c>
      <c r="AH22">
        <f t="shared" si="196"/>
        <v>2</v>
      </c>
      <c r="AI22" s="19">
        <f t="shared" si="0"/>
        <v>0.17647058823529413</v>
      </c>
      <c r="AJ22" s="19">
        <f t="shared" si="197"/>
        <v>0.29411764705882354</v>
      </c>
      <c r="AK22" s="19"/>
      <c r="AL22">
        <f t="shared" si="198"/>
        <v>1</v>
      </c>
      <c r="AM22">
        <f t="shared" si="199"/>
        <v>0.5</v>
      </c>
      <c r="AN22">
        <f t="shared" si="200"/>
        <v>2</v>
      </c>
      <c r="AO22" s="19">
        <f t="shared" si="1"/>
        <v>0.17647058823529413</v>
      </c>
      <c r="AP22" s="19">
        <f t="shared" si="2"/>
        <v>0.29411764705882354</v>
      </c>
      <c r="AQ22" s="19"/>
      <c r="AR22">
        <f t="shared" si="201"/>
        <v>1</v>
      </c>
      <c r="AS22">
        <f t="shared" si="202"/>
        <v>0.5</v>
      </c>
      <c r="AT22">
        <f t="shared" si="203"/>
        <v>2</v>
      </c>
      <c r="AU22" s="19">
        <f t="shared" si="3"/>
        <v>0.17647058823529413</v>
      </c>
      <c r="AV22" s="19">
        <f t="shared" si="4"/>
        <v>0.29411764705882354</v>
      </c>
      <c r="AW22" s="19"/>
      <c r="AX22">
        <f t="shared" si="204"/>
        <v>0</v>
      </c>
      <c r="AY22" t="str">
        <f t="shared" si="205"/>
        <v>-</v>
      </c>
      <c r="AZ22">
        <f t="shared" si="206"/>
        <v>0</v>
      </c>
      <c r="BA22" s="19">
        <f t="shared" si="207"/>
        <v>0.125</v>
      </c>
      <c r="BB22" s="19">
        <f t="shared" si="5"/>
        <v>5.8823529411764705E-2</v>
      </c>
      <c r="BC22" s="19"/>
      <c r="BD22">
        <f t="shared" si="208"/>
        <v>1</v>
      </c>
      <c r="BE22" s="19">
        <f t="shared" si="209"/>
        <v>0.5</v>
      </c>
      <c r="BF22">
        <f t="shared" si="6"/>
        <v>2</v>
      </c>
      <c r="BG22" s="19">
        <f t="shared" si="210"/>
        <v>0.17647058823529413</v>
      </c>
      <c r="BH22" s="19">
        <f t="shared" si="7"/>
        <v>0.29411764705882354</v>
      </c>
      <c r="BI22" s="19"/>
      <c r="BJ22">
        <f t="shared" si="8"/>
        <v>1</v>
      </c>
      <c r="BK22">
        <f t="shared" si="211"/>
        <v>0.5</v>
      </c>
      <c r="BL22">
        <f t="shared" si="9"/>
        <v>2</v>
      </c>
      <c r="BM22" s="19">
        <f t="shared" si="212"/>
        <v>0.22222222222222221</v>
      </c>
      <c r="BN22" s="19">
        <f t="shared" si="10"/>
        <v>0.17647058823529413</v>
      </c>
      <c r="BO22" s="19"/>
      <c r="BP22">
        <f t="shared" si="11"/>
        <v>0</v>
      </c>
      <c r="BR22">
        <f t="shared" si="12"/>
        <v>0</v>
      </c>
      <c r="BS22" s="19">
        <v>0</v>
      </c>
      <c r="BT22" s="19">
        <f t="shared" si="13"/>
        <v>0</v>
      </c>
      <c r="BU22" s="19"/>
      <c r="BV22" s="19">
        <f t="shared" si="213"/>
        <v>0.33333333333333331</v>
      </c>
      <c r="BW22">
        <f t="shared" si="14"/>
        <v>0</v>
      </c>
      <c r="BX22" t="str">
        <f t="shared" si="214"/>
        <v>-</v>
      </c>
      <c r="BY22">
        <f t="shared" si="15"/>
        <v>0</v>
      </c>
      <c r="BZ22" s="19">
        <f t="shared" si="16"/>
        <v>0</v>
      </c>
      <c r="CA22" s="19">
        <f t="shared" si="17"/>
        <v>0</v>
      </c>
      <c r="CB22" s="19"/>
      <c r="CC22">
        <f t="shared" si="18"/>
        <v>1</v>
      </c>
      <c r="CD22">
        <f t="shared" si="215"/>
        <v>1</v>
      </c>
      <c r="CE22">
        <f t="shared" si="19"/>
        <v>0</v>
      </c>
      <c r="CF22" s="19">
        <f t="shared" si="20"/>
        <v>0</v>
      </c>
      <c r="CG22" s="19">
        <f t="shared" si="21"/>
        <v>5.5555555555555552E-2</v>
      </c>
      <c r="CH22" s="19"/>
      <c r="CI22">
        <f t="shared" si="22"/>
        <v>1</v>
      </c>
      <c r="CJ22" s="19">
        <f t="shared" si="216"/>
        <v>1</v>
      </c>
      <c r="CK22">
        <f t="shared" si="23"/>
        <v>0</v>
      </c>
      <c r="CL22" s="19">
        <f t="shared" si="24"/>
        <v>0</v>
      </c>
      <c r="CM22" s="19">
        <f t="shared" si="25"/>
        <v>5.5555555555555552E-2</v>
      </c>
      <c r="CN22" s="19"/>
      <c r="CO22">
        <f t="shared" si="26"/>
        <v>1</v>
      </c>
      <c r="CP22">
        <f t="shared" si="217"/>
        <v>1</v>
      </c>
      <c r="CQ22">
        <f t="shared" si="27"/>
        <v>0</v>
      </c>
      <c r="CR22" s="19">
        <f t="shared" si="28"/>
        <v>0</v>
      </c>
      <c r="CS22" s="19">
        <f t="shared" si="29"/>
        <v>5.5555555555555552E-2</v>
      </c>
      <c r="CT22" s="19"/>
      <c r="CU22">
        <f t="shared" si="30"/>
        <v>0</v>
      </c>
      <c r="CV22" s="19" t="str">
        <f t="shared" si="218"/>
        <v>-</v>
      </c>
      <c r="CW22">
        <f t="shared" si="31"/>
        <v>0</v>
      </c>
      <c r="CX22" s="19">
        <f t="shared" si="32"/>
        <v>0</v>
      </c>
      <c r="CY22" s="19">
        <f t="shared" si="33"/>
        <v>0</v>
      </c>
      <c r="CZ22" s="19"/>
      <c r="DA22">
        <f t="shared" si="34"/>
        <v>0</v>
      </c>
      <c r="DB22">
        <f t="shared" si="219"/>
        <v>0.33333333333333331</v>
      </c>
      <c r="DC22">
        <f t="shared" si="35"/>
        <v>0</v>
      </c>
      <c r="DD22" s="19">
        <f t="shared" si="36"/>
        <v>0.125</v>
      </c>
      <c r="DE22" s="19">
        <f t="shared" si="37"/>
        <v>0.27777777777777779</v>
      </c>
      <c r="DF22" s="19"/>
      <c r="DG22">
        <f t="shared" si="38"/>
        <v>1</v>
      </c>
      <c r="DH22" s="19">
        <f t="shared" si="220"/>
        <v>1</v>
      </c>
      <c r="DI22">
        <f t="shared" si="39"/>
        <v>0</v>
      </c>
      <c r="DJ22" s="19">
        <f t="shared" si="40"/>
        <v>0</v>
      </c>
      <c r="DK22" s="19">
        <f t="shared" si="41"/>
        <v>5.5555555555555552E-2</v>
      </c>
      <c r="DL22" s="19"/>
      <c r="DM22">
        <f t="shared" si="42"/>
        <v>0</v>
      </c>
      <c r="DN22" t="str">
        <f t="shared" si="221"/>
        <v>-</v>
      </c>
      <c r="DO22">
        <f t="shared" si="43"/>
        <v>0</v>
      </c>
      <c r="DP22" s="19">
        <v>0</v>
      </c>
      <c r="DQ22" s="19">
        <f t="shared" si="44"/>
        <v>0</v>
      </c>
      <c r="DR22" s="19"/>
      <c r="DS22" s="19">
        <v>0</v>
      </c>
      <c r="DT22">
        <f t="shared" si="45"/>
        <v>0</v>
      </c>
      <c r="DU22">
        <f t="shared" si="222"/>
        <v>0</v>
      </c>
      <c r="DV22">
        <f t="shared" si="46"/>
        <v>0</v>
      </c>
      <c r="DW22" s="19">
        <f t="shared" si="47"/>
        <v>0</v>
      </c>
      <c r="DX22" s="19">
        <f t="shared" si="223"/>
        <v>5.5555555555555552E-2</v>
      </c>
      <c r="DY22" s="19"/>
      <c r="DZ22">
        <f t="shared" si="48"/>
        <v>0</v>
      </c>
      <c r="EA22" t="str">
        <f t="shared" si="224"/>
        <v>-</v>
      </c>
      <c r="EB22">
        <f t="shared" si="49"/>
        <v>0</v>
      </c>
      <c r="EC22" s="19">
        <f t="shared" si="50"/>
        <v>0</v>
      </c>
      <c r="ED22" s="19">
        <f t="shared" si="225"/>
        <v>5.5555555555555552E-2</v>
      </c>
      <c r="EE22" s="19"/>
      <c r="EF22">
        <f t="shared" si="51"/>
        <v>0</v>
      </c>
      <c r="EG22" s="19">
        <f t="shared" si="226"/>
        <v>0</v>
      </c>
      <c r="EH22">
        <f t="shared" si="52"/>
        <v>0</v>
      </c>
      <c r="EI22" s="19">
        <f t="shared" si="53"/>
        <v>0</v>
      </c>
      <c r="EJ22" s="19">
        <f t="shared" si="227"/>
        <v>5.5555555555555552E-2</v>
      </c>
      <c r="EK22" s="19"/>
      <c r="EL22">
        <f t="shared" si="54"/>
        <v>0</v>
      </c>
      <c r="EM22" t="str">
        <f t="shared" si="228"/>
        <v>-</v>
      </c>
      <c r="EN22">
        <f t="shared" si="55"/>
        <v>0</v>
      </c>
      <c r="EO22" s="19">
        <f t="shared" si="56"/>
        <v>0</v>
      </c>
      <c r="EP22" s="19">
        <f t="shared" si="229"/>
        <v>0</v>
      </c>
      <c r="EQ22" s="19"/>
      <c r="ER22">
        <f t="shared" si="57"/>
        <v>0</v>
      </c>
      <c r="ES22">
        <f t="shared" si="230"/>
        <v>0</v>
      </c>
      <c r="ET22">
        <f t="shared" si="58"/>
        <v>0</v>
      </c>
      <c r="EU22" s="19">
        <f t="shared" si="59"/>
        <v>0</v>
      </c>
      <c r="EV22" s="19">
        <f t="shared" si="231"/>
        <v>5.5555555555555552E-2</v>
      </c>
      <c r="EW22" s="19"/>
      <c r="EX22">
        <f t="shared" si="60"/>
        <v>0</v>
      </c>
      <c r="EY22" s="19">
        <f t="shared" si="232"/>
        <v>0</v>
      </c>
      <c r="EZ22">
        <f t="shared" si="61"/>
        <v>0</v>
      </c>
      <c r="FA22" s="19">
        <f t="shared" si="62"/>
        <v>0</v>
      </c>
      <c r="FB22" s="19">
        <f t="shared" si="233"/>
        <v>0</v>
      </c>
      <c r="FC22" s="19"/>
      <c r="FD22">
        <f t="shared" si="63"/>
        <v>0</v>
      </c>
      <c r="FF22">
        <f t="shared" si="64"/>
        <v>0</v>
      </c>
      <c r="FG22" s="19">
        <v>0</v>
      </c>
      <c r="FH22" s="19">
        <f t="shared" si="65"/>
        <v>0</v>
      </c>
      <c r="FI22" s="19"/>
      <c r="FJ22">
        <f t="shared" si="66"/>
        <v>0</v>
      </c>
      <c r="FL22">
        <f t="shared" si="67"/>
        <v>0</v>
      </c>
      <c r="FM22" s="19">
        <v>0</v>
      </c>
      <c r="FN22" s="19">
        <f t="shared" si="68"/>
        <v>0</v>
      </c>
      <c r="FP22" s="19">
        <f t="shared" si="69"/>
        <v>0.75</v>
      </c>
      <c r="FQ22">
        <f t="shared" si="70"/>
        <v>3</v>
      </c>
      <c r="FS22">
        <f t="shared" si="71"/>
        <v>1</v>
      </c>
      <c r="FT22" s="19">
        <f t="shared" si="72"/>
        <v>0.16666666666666666</v>
      </c>
      <c r="FU22" s="19">
        <f t="shared" si="73"/>
        <v>0.3</v>
      </c>
      <c r="FV22" s="19"/>
      <c r="FW22">
        <f t="shared" si="74"/>
        <v>0</v>
      </c>
      <c r="FY22">
        <f t="shared" si="75"/>
        <v>0</v>
      </c>
      <c r="FZ22" s="19">
        <f t="shared" si="76"/>
        <v>0</v>
      </c>
      <c r="GA22" s="19">
        <f t="shared" si="77"/>
        <v>0</v>
      </c>
      <c r="GB22" s="19"/>
      <c r="GC22">
        <f t="shared" si="78"/>
        <v>2</v>
      </c>
      <c r="GE22">
        <f t="shared" si="79"/>
        <v>0</v>
      </c>
      <c r="GF22" s="19">
        <f t="shared" si="80"/>
        <v>0.1111111111111111</v>
      </c>
      <c r="GG22" s="19">
        <f t="shared" si="81"/>
        <v>0.2</v>
      </c>
      <c r="GH22" s="19"/>
      <c r="GI22">
        <f t="shared" si="82"/>
        <v>1</v>
      </c>
      <c r="GK22">
        <f t="shared" si="83"/>
        <v>1</v>
      </c>
      <c r="GL22" s="19">
        <f t="shared" si="84"/>
        <v>9.0909090909090912E-2</v>
      </c>
      <c r="GM22" s="19">
        <f t="shared" si="85"/>
        <v>0.1</v>
      </c>
      <c r="GN22" s="19"/>
      <c r="GO22">
        <f t="shared" si="86"/>
        <v>3</v>
      </c>
      <c r="GQ22">
        <f t="shared" si="87"/>
        <v>1</v>
      </c>
      <c r="GR22" s="19">
        <f t="shared" si="88"/>
        <v>0.1</v>
      </c>
      <c r="GS22" s="19">
        <f t="shared" si="89"/>
        <v>0.3</v>
      </c>
      <c r="GT22" s="19"/>
      <c r="GU22">
        <f t="shared" si="90"/>
        <v>0</v>
      </c>
      <c r="GW22">
        <f t="shared" si="91"/>
        <v>0</v>
      </c>
      <c r="GX22" s="19">
        <v>0</v>
      </c>
      <c r="GY22" s="19">
        <f t="shared" si="92"/>
        <v>0</v>
      </c>
      <c r="GZ22" s="19"/>
      <c r="HA22">
        <f t="shared" si="93"/>
        <v>0</v>
      </c>
      <c r="HC22">
        <f t="shared" si="94"/>
        <v>0</v>
      </c>
      <c r="HD22" s="19">
        <f t="shared" si="95"/>
        <v>0</v>
      </c>
      <c r="HE22" s="19">
        <f t="shared" si="96"/>
        <v>0</v>
      </c>
      <c r="HF22" s="19"/>
      <c r="HG22">
        <f t="shared" si="97"/>
        <v>3</v>
      </c>
      <c r="HI22">
        <f t="shared" si="98"/>
        <v>1</v>
      </c>
      <c r="HJ22" s="19">
        <f t="shared" si="99"/>
        <v>0.16666666666666666</v>
      </c>
      <c r="HK22" s="19">
        <f t="shared" si="100"/>
        <v>0.3</v>
      </c>
      <c r="HL22" s="19"/>
      <c r="HM22">
        <f t="shared" si="101"/>
        <v>3</v>
      </c>
      <c r="HO22">
        <f t="shared" si="102"/>
        <v>1</v>
      </c>
      <c r="HP22" s="19">
        <f t="shared" si="103"/>
        <v>0.1</v>
      </c>
      <c r="HQ22" s="19">
        <f t="shared" si="104"/>
        <v>0.3</v>
      </c>
      <c r="HR22" s="19"/>
      <c r="HS22">
        <f t="shared" si="105"/>
        <v>0</v>
      </c>
      <c r="HU22">
        <f t="shared" si="106"/>
        <v>0</v>
      </c>
      <c r="HV22" s="19">
        <v>0</v>
      </c>
      <c r="HW22" s="19">
        <f t="shared" si="107"/>
        <v>0</v>
      </c>
      <c r="HX22" s="19"/>
      <c r="HY22" s="19">
        <f t="shared" si="234"/>
        <v>0</v>
      </c>
      <c r="HZ22">
        <f t="shared" si="235"/>
        <v>0</v>
      </c>
      <c r="IB22">
        <f t="shared" si="236"/>
        <v>0</v>
      </c>
      <c r="IC22" s="19">
        <f t="shared" si="237"/>
        <v>0</v>
      </c>
      <c r="ID22" s="19">
        <f t="shared" si="238"/>
        <v>0</v>
      </c>
      <c r="IE22" s="19"/>
      <c r="IF22">
        <f t="shared" si="108"/>
        <v>0</v>
      </c>
      <c r="IH22">
        <f t="shared" si="109"/>
        <v>0</v>
      </c>
      <c r="II22" s="19">
        <f t="shared" si="110"/>
        <v>0</v>
      </c>
      <c r="IJ22" s="19">
        <f t="shared" si="239"/>
        <v>0</v>
      </c>
      <c r="IK22" s="19"/>
      <c r="IL22">
        <f t="shared" si="240"/>
        <v>0</v>
      </c>
      <c r="IN22">
        <f t="shared" si="241"/>
        <v>0</v>
      </c>
      <c r="IO22" s="19">
        <f t="shared" si="242"/>
        <v>0</v>
      </c>
      <c r="IP22" s="19">
        <f t="shared" si="243"/>
        <v>0</v>
      </c>
      <c r="IQ22" s="19"/>
      <c r="IR22">
        <f t="shared" si="244"/>
        <v>0</v>
      </c>
      <c r="IT22">
        <f t="shared" si="245"/>
        <v>0</v>
      </c>
      <c r="IU22" s="19">
        <f t="shared" si="246"/>
        <v>0</v>
      </c>
      <c r="IV22" s="19">
        <f t="shared" si="247"/>
        <v>0</v>
      </c>
      <c r="IW22" s="19"/>
      <c r="IX22">
        <f t="shared" si="248"/>
        <v>0</v>
      </c>
      <c r="IZ22">
        <f t="shared" si="249"/>
        <v>0</v>
      </c>
      <c r="JA22" s="19">
        <f t="shared" si="250"/>
        <v>0</v>
      </c>
      <c r="JB22" s="19">
        <f t="shared" si="251"/>
        <v>0</v>
      </c>
      <c r="JC22" s="19"/>
      <c r="JD22">
        <f t="shared" si="111"/>
        <v>0</v>
      </c>
      <c r="JF22">
        <f t="shared" si="112"/>
        <v>0</v>
      </c>
      <c r="JG22" s="19">
        <f t="shared" si="113"/>
        <v>0</v>
      </c>
      <c r="JH22" s="19">
        <f t="shared" si="252"/>
        <v>0</v>
      </c>
      <c r="JI22" s="19"/>
      <c r="JJ22" s="19">
        <f t="shared" si="253"/>
        <v>1</v>
      </c>
      <c r="JK22">
        <f t="shared" si="114"/>
        <v>3</v>
      </c>
      <c r="JM22">
        <f t="shared" si="115"/>
        <v>1</v>
      </c>
      <c r="JN22" s="19">
        <f t="shared" si="116"/>
        <v>5.5555555555555552E-2</v>
      </c>
      <c r="JO22" s="19">
        <f t="shared" si="254"/>
        <v>0.22222222222222221</v>
      </c>
      <c r="JP22" s="19"/>
      <c r="JQ22">
        <f t="shared" si="117"/>
        <v>3</v>
      </c>
      <c r="JS22">
        <f t="shared" si="118"/>
        <v>1</v>
      </c>
      <c r="JT22" s="19">
        <f t="shared" si="119"/>
        <v>5.5555555555555552E-2</v>
      </c>
      <c r="JU22" s="19">
        <f t="shared" si="255"/>
        <v>0.22222222222222221</v>
      </c>
      <c r="JV22" s="19"/>
      <c r="JW22">
        <f t="shared" si="120"/>
        <v>3</v>
      </c>
      <c r="JY22">
        <f t="shared" si="121"/>
        <v>1</v>
      </c>
      <c r="JZ22" s="19">
        <f t="shared" si="122"/>
        <v>7.6923076923076927E-2</v>
      </c>
      <c r="KA22" s="19">
        <f t="shared" si="256"/>
        <v>0.22222222222222221</v>
      </c>
      <c r="KB22" s="19"/>
      <c r="KC22">
        <f t="shared" si="123"/>
        <v>1</v>
      </c>
      <c r="KE22">
        <f t="shared" si="124"/>
        <v>1</v>
      </c>
      <c r="KF22" s="19">
        <f t="shared" si="125"/>
        <v>6.25E-2</v>
      </c>
      <c r="KG22" s="19">
        <f t="shared" si="257"/>
        <v>0.1111111111111111</v>
      </c>
      <c r="KH22" s="19"/>
      <c r="KI22">
        <f t="shared" si="126"/>
        <v>3</v>
      </c>
      <c r="KK22">
        <f t="shared" si="127"/>
        <v>1</v>
      </c>
      <c r="KL22" s="19">
        <f t="shared" si="128"/>
        <v>7.1428571428571425E-2</v>
      </c>
      <c r="KM22" s="19">
        <f t="shared" si="258"/>
        <v>0.22222222222222221</v>
      </c>
      <c r="KN22" s="19"/>
      <c r="KO22">
        <f t="shared" si="129"/>
        <v>2</v>
      </c>
      <c r="KQ22">
        <f t="shared" si="130"/>
        <v>0</v>
      </c>
      <c r="KR22" s="19">
        <f t="shared" si="131"/>
        <v>0</v>
      </c>
      <c r="KS22" s="19">
        <f t="shared" si="259"/>
        <v>0.1111111111111111</v>
      </c>
      <c r="KT22" s="19"/>
      <c r="KU22">
        <f t="shared" si="132"/>
        <v>0</v>
      </c>
      <c r="KW22">
        <f t="shared" si="133"/>
        <v>0</v>
      </c>
      <c r="KX22" s="19">
        <f t="shared" si="134"/>
        <v>0</v>
      </c>
      <c r="KY22" s="19">
        <f t="shared" si="135"/>
        <v>0</v>
      </c>
      <c r="KZ22" s="19"/>
      <c r="LA22" s="19">
        <f t="shared" si="260"/>
        <v>0.33333333333333331</v>
      </c>
      <c r="LB22">
        <f t="shared" si="136"/>
        <v>1</v>
      </c>
      <c r="LD22">
        <f t="shared" si="137"/>
        <v>1</v>
      </c>
      <c r="LE22" s="19">
        <f t="shared" si="138"/>
        <v>0.10526315789473684</v>
      </c>
      <c r="LF22" s="19">
        <f t="shared" si="261"/>
        <v>0.26315789473684209</v>
      </c>
      <c r="LG22" s="19"/>
      <c r="LH22">
        <f t="shared" si="139"/>
        <v>1</v>
      </c>
      <c r="LJ22">
        <f t="shared" si="140"/>
        <v>1</v>
      </c>
      <c r="LK22" s="19">
        <f t="shared" si="141"/>
        <v>0.10526315789473684</v>
      </c>
      <c r="LL22" s="19">
        <f t="shared" si="262"/>
        <v>0.26315789473684209</v>
      </c>
      <c r="LM22" s="19"/>
      <c r="LN22">
        <f t="shared" si="142"/>
        <v>1</v>
      </c>
      <c r="LP22">
        <f t="shared" si="143"/>
        <v>0</v>
      </c>
      <c r="LQ22" s="19">
        <f t="shared" si="144"/>
        <v>0</v>
      </c>
      <c r="LR22" s="19">
        <f t="shared" si="263"/>
        <v>0.10526315789473684</v>
      </c>
      <c r="LS22" s="19"/>
      <c r="LT22">
        <f t="shared" si="145"/>
        <v>1</v>
      </c>
      <c r="LV22">
        <f t="shared" si="146"/>
        <v>1</v>
      </c>
      <c r="LW22" s="19">
        <f t="shared" si="147"/>
        <v>0.10526315789473684</v>
      </c>
      <c r="LX22" s="19">
        <f t="shared" si="264"/>
        <v>0.26315789473684209</v>
      </c>
      <c r="LY22" s="19"/>
      <c r="LZ22">
        <f t="shared" si="148"/>
        <v>1</v>
      </c>
      <c r="MB22">
        <f t="shared" si="149"/>
        <v>1</v>
      </c>
      <c r="MC22" s="19">
        <f t="shared" si="150"/>
        <v>0.10526315789473684</v>
      </c>
      <c r="MD22" s="19">
        <f t="shared" si="265"/>
        <v>0.26315789473684209</v>
      </c>
      <c r="ME22" s="19"/>
      <c r="MF22">
        <f t="shared" si="151"/>
        <v>0</v>
      </c>
      <c r="MH22">
        <f t="shared" si="152"/>
        <v>0</v>
      </c>
      <c r="MI22" s="19">
        <v>0</v>
      </c>
      <c r="MJ22" s="19">
        <f t="shared" si="153"/>
        <v>0</v>
      </c>
      <c r="MK22" s="19"/>
      <c r="ML22" s="19">
        <f t="shared" si="266"/>
        <v>0</v>
      </c>
      <c r="MM22">
        <f t="shared" si="154"/>
        <v>0</v>
      </c>
      <c r="MO22">
        <f t="shared" si="155"/>
        <v>0</v>
      </c>
      <c r="MP22" s="19">
        <f t="shared" si="156"/>
        <v>0</v>
      </c>
      <c r="MQ22" s="19">
        <f t="shared" si="267"/>
        <v>0</v>
      </c>
      <c r="MR22" s="19"/>
      <c r="MS22">
        <f t="shared" si="157"/>
        <v>0</v>
      </c>
      <c r="MU22">
        <f t="shared" si="158"/>
        <v>0</v>
      </c>
      <c r="MV22" s="19">
        <f t="shared" si="159"/>
        <v>0</v>
      </c>
      <c r="MW22" s="19">
        <f t="shared" si="268"/>
        <v>0</v>
      </c>
      <c r="MX22" s="19"/>
      <c r="MY22">
        <f t="shared" si="160"/>
        <v>0</v>
      </c>
      <c r="NA22">
        <f t="shared" si="161"/>
        <v>0</v>
      </c>
      <c r="NB22" s="19">
        <f t="shared" si="162"/>
        <v>0</v>
      </c>
      <c r="NC22" s="19">
        <f t="shared" si="269"/>
        <v>0</v>
      </c>
      <c r="ND22" s="19"/>
      <c r="NE22">
        <f t="shared" si="163"/>
        <v>0</v>
      </c>
      <c r="NG22">
        <f t="shared" si="164"/>
        <v>0</v>
      </c>
      <c r="NH22" s="19">
        <f t="shared" si="165"/>
        <v>0</v>
      </c>
      <c r="NI22" s="19">
        <f t="shared" si="270"/>
        <v>0</v>
      </c>
      <c r="NJ22" s="19"/>
      <c r="NK22">
        <f t="shared" si="166"/>
        <v>0</v>
      </c>
      <c r="NL22" s="19" t="str">
        <f t="shared" si="271"/>
        <v>-</v>
      </c>
      <c r="NM22">
        <f t="shared" si="167"/>
        <v>0</v>
      </c>
      <c r="NN22" s="19">
        <f t="shared" si="168"/>
        <v>0</v>
      </c>
      <c r="NO22" s="19">
        <f t="shared" si="272"/>
        <v>0</v>
      </c>
      <c r="NP22" s="19"/>
      <c r="NQ22">
        <v>0</v>
      </c>
      <c r="NS22">
        <v>0</v>
      </c>
      <c r="NT22" s="19">
        <v>0</v>
      </c>
      <c r="NU22" s="19">
        <v>0</v>
      </c>
      <c r="NW22">
        <v>0</v>
      </c>
      <c r="NY22">
        <v>0</v>
      </c>
      <c r="NZ22" s="19">
        <v>0</v>
      </c>
      <c r="OA22" s="19">
        <v>0</v>
      </c>
      <c r="OC22">
        <v>0</v>
      </c>
      <c r="OE22">
        <v>0</v>
      </c>
      <c r="OF22" s="19">
        <v>0</v>
      </c>
      <c r="OG22" s="19">
        <v>0</v>
      </c>
      <c r="OI22" s="19">
        <f t="shared" si="273"/>
        <v>0</v>
      </c>
      <c r="OJ22">
        <f t="shared" si="169"/>
        <v>0</v>
      </c>
      <c r="OL22">
        <f t="shared" si="170"/>
        <v>0</v>
      </c>
      <c r="OM22" s="19">
        <f t="shared" si="171"/>
        <v>0</v>
      </c>
      <c r="ON22" s="19">
        <f t="shared" si="274"/>
        <v>0</v>
      </c>
      <c r="OO22" s="19"/>
      <c r="OP22">
        <f t="shared" si="172"/>
        <v>0</v>
      </c>
      <c r="OR22">
        <f t="shared" si="173"/>
        <v>0</v>
      </c>
      <c r="OS22" s="19">
        <f t="shared" si="174"/>
        <v>0</v>
      </c>
      <c r="OT22" s="19">
        <f t="shared" si="275"/>
        <v>0</v>
      </c>
      <c r="OU22" s="19"/>
      <c r="OV22">
        <f t="shared" si="175"/>
        <v>0</v>
      </c>
      <c r="OX22">
        <f t="shared" si="176"/>
        <v>0</v>
      </c>
      <c r="OY22" s="19">
        <f t="shared" si="177"/>
        <v>0</v>
      </c>
      <c r="OZ22" s="19">
        <f t="shared" si="276"/>
        <v>0</v>
      </c>
      <c r="PA22" s="19"/>
      <c r="PB22">
        <f t="shared" si="178"/>
        <v>0</v>
      </c>
      <c r="PD22">
        <f t="shared" si="179"/>
        <v>0</v>
      </c>
      <c r="PE22" s="19">
        <f t="shared" si="180"/>
        <v>0</v>
      </c>
      <c r="PF22" s="19">
        <f t="shared" si="277"/>
        <v>0</v>
      </c>
      <c r="PG22" s="19"/>
      <c r="PH22">
        <f t="shared" si="181"/>
        <v>0</v>
      </c>
      <c r="PJ22">
        <f t="shared" si="182"/>
        <v>0</v>
      </c>
      <c r="PK22" s="19">
        <f t="shared" si="183"/>
        <v>0</v>
      </c>
      <c r="PL22" s="19">
        <f t="shared" si="278"/>
        <v>0</v>
      </c>
      <c r="PM22" s="19"/>
      <c r="PN22">
        <f t="shared" si="184"/>
        <v>0</v>
      </c>
      <c r="PP22">
        <f t="shared" si="185"/>
        <v>0</v>
      </c>
      <c r="PQ22">
        <f t="shared" si="186"/>
        <v>0</v>
      </c>
      <c r="PR22" s="19">
        <f t="shared" si="279"/>
        <v>0</v>
      </c>
      <c r="PS22" s="19"/>
      <c r="PT22">
        <f t="shared" si="187"/>
        <v>0</v>
      </c>
      <c r="PV22">
        <f t="shared" si="188"/>
        <v>0</v>
      </c>
      <c r="PW22" s="19">
        <v>0</v>
      </c>
      <c r="PX22" s="19">
        <f t="shared" si="189"/>
        <v>0</v>
      </c>
      <c r="PY22" s="19"/>
      <c r="PZ22">
        <f t="shared" si="190"/>
        <v>0</v>
      </c>
      <c r="QB22">
        <f t="shared" si="191"/>
        <v>0</v>
      </c>
      <c r="QC22" s="19">
        <f t="shared" si="192"/>
        <v>0</v>
      </c>
      <c r="QD22" s="19">
        <f t="shared" si="280"/>
        <v>0</v>
      </c>
    </row>
    <row r="23" spans="1:446" ht="15" thickBot="1" x14ac:dyDescent="0.4">
      <c r="A23" s="30" t="s">
        <v>78</v>
      </c>
      <c r="B23" t="s">
        <v>122</v>
      </c>
      <c r="C23" t="s">
        <v>123</v>
      </c>
      <c r="D23" t="s">
        <v>124</v>
      </c>
      <c r="E23" t="s">
        <v>125</v>
      </c>
      <c r="F23" t="s">
        <v>126</v>
      </c>
      <c r="G23" s="3" t="s">
        <v>44</v>
      </c>
      <c r="H23" s="36" t="s">
        <v>30</v>
      </c>
      <c r="I23" s="25" t="s">
        <v>70</v>
      </c>
      <c r="J23" s="26" t="s">
        <v>69</v>
      </c>
      <c r="K23" s="3" t="s">
        <v>57</v>
      </c>
      <c r="L23" s="2" t="s">
        <v>53</v>
      </c>
      <c r="M23" s="49" t="s">
        <v>128</v>
      </c>
      <c r="N23" t="s">
        <v>129</v>
      </c>
      <c r="O23" t="s">
        <v>130</v>
      </c>
      <c r="P23" t="s">
        <v>131</v>
      </c>
      <c r="Q23" s="50" t="s">
        <v>127</v>
      </c>
      <c r="R23" s="29" t="s">
        <v>79</v>
      </c>
      <c r="U23" t="s">
        <v>140</v>
      </c>
      <c r="AC23">
        <v>1</v>
      </c>
      <c r="AD23" s="14" t="s">
        <v>42</v>
      </c>
      <c r="AE23" s="19">
        <f t="shared" si="193"/>
        <v>0</v>
      </c>
      <c r="AF23">
        <f t="shared" si="194"/>
        <v>0</v>
      </c>
      <c r="AG23" s="19" t="str">
        <f t="shared" si="195"/>
        <v>-</v>
      </c>
      <c r="AH23">
        <f t="shared" si="196"/>
        <v>1</v>
      </c>
      <c r="AI23" s="19">
        <f t="shared" si="0"/>
        <v>5.8823529411764705E-2</v>
      </c>
      <c r="AJ23" s="19">
        <f t="shared" si="197"/>
        <v>5.8823529411764705E-2</v>
      </c>
      <c r="AK23" s="19"/>
      <c r="AL23">
        <f t="shared" si="198"/>
        <v>0</v>
      </c>
      <c r="AM23" t="str">
        <f t="shared" si="199"/>
        <v>-</v>
      </c>
      <c r="AN23">
        <f t="shared" si="200"/>
        <v>1</v>
      </c>
      <c r="AO23" s="19">
        <f t="shared" si="1"/>
        <v>5.8823529411764705E-2</v>
      </c>
      <c r="AP23" s="19">
        <f t="shared" si="2"/>
        <v>5.8823529411764705E-2</v>
      </c>
      <c r="AQ23" s="19"/>
      <c r="AR23">
        <f t="shared" si="201"/>
        <v>0</v>
      </c>
      <c r="AS23" t="str">
        <f t="shared" si="202"/>
        <v>-</v>
      </c>
      <c r="AT23">
        <f t="shared" si="203"/>
        <v>1</v>
      </c>
      <c r="AU23" s="19">
        <f t="shared" si="3"/>
        <v>5.8823529411764705E-2</v>
      </c>
      <c r="AV23" s="19">
        <f t="shared" si="4"/>
        <v>5.8823529411764705E-2</v>
      </c>
      <c r="AW23" s="19"/>
      <c r="AX23">
        <f t="shared" si="204"/>
        <v>0</v>
      </c>
      <c r="AY23" t="str">
        <f t="shared" si="205"/>
        <v>-</v>
      </c>
      <c r="AZ23">
        <f t="shared" si="206"/>
        <v>1</v>
      </c>
      <c r="BA23" s="19">
        <f t="shared" si="207"/>
        <v>0.125</v>
      </c>
      <c r="BB23" s="19">
        <f t="shared" si="5"/>
        <v>5.8823529411764705E-2</v>
      </c>
      <c r="BC23" s="19"/>
      <c r="BD23">
        <f t="shared" si="208"/>
        <v>0</v>
      </c>
      <c r="BE23" s="19" t="str">
        <f t="shared" si="209"/>
        <v>-</v>
      </c>
      <c r="BF23">
        <f t="shared" si="6"/>
        <v>1</v>
      </c>
      <c r="BG23" s="19">
        <f t="shared" si="210"/>
        <v>5.8823529411764705E-2</v>
      </c>
      <c r="BH23" s="19">
        <f t="shared" si="7"/>
        <v>5.8823529411764705E-2</v>
      </c>
      <c r="BI23" s="19"/>
      <c r="BJ23">
        <f t="shared" si="8"/>
        <v>0</v>
      </c>
      <c r="BK23" t="str">
        <f t="shared" si="211"/>
        <v>-</v>
      </c>
      <c r="BL23">
        <f t="shared" si="9"/>
        <v>0</v>
      </c>
      <c r="BM23" s="19">
        <f t="shared" si="212"/>
        <v>0</v>
      </c>
      <c r="BN23" s="19">
        <f t="shared" si="10"/>
        <v>0</v>
      </c>
      <c r="BO23" s="19"/>
      <c r="BP23">
        <f t="shared" si="11"/>
        <v>0</v>
      </c>
      <c r="BR23">
        <f t="shared" si="12"/>
        <v>0</v>
      </c>
      <c r="BS23" s="19">
        <v>0</v>
      </c>
      <c r="BT23" s="19">
        <f t="shared" si="13"/>
        <v>0</v>
      </c>
      <c r="BU23" s="19"/>
      <c r="BV23" s="19">
        <f t="shared" si="213"/>
        <v>1</v>
      </c>
      <c r="BW23">
        <f t="shared" si="14"/>
        <v>0</v>
      </c>
      <c r="BX23" t="str">
        <f t="shared" si="214"/>
        <v>-</v>
      </c>
      <c r="BY23">
        <f t="shared" si="15"/>
        <v>0</v>
      </c>
      <c r="BZ23" s="19">
        <f t="shared" si="16"/>
        <v>0</v>
      </c>
      <c r="CA23" s="19">
        <f t="shared" si="17"/>
        <v>0</v>
      </c>
      <c r="CB23" s="19"/>
      <c r="CC23">
        <f t="shared" si="18"/>
        <v>1</v>
      </c>
      <c r="CD23">
        <f t="shared" si="215"/>
        <v>1</v>
      </c>
      <c r="CE23">
        <f t="shared" si="19"/>
        <v>0</v>
      </c>
      <c r="CF23" s="19">
        <f t="shared" si="20"/>
        <v>0</v>
      </c>
      <c r="CG23" s="19">
        <f t="shared" si="21"/>
        <v>5.5555555555555552E-2</v>
      </c>
      <c r="CH23" s="19"/>
      <c r="CI23">
        <f t="shared" si="22"/>
        <v>1</v>
      </c>
      <c r="CJ23" s="19">
        <f t="shared" si="216"/>
        <v>1</v>
      </c>
      <c r="CK23">
        <f t="shared" si="23"/>
        <v>0</v>
      </c>
      <c r="CL23" s="19">
        <f t="shared" si="24"/>
        <v>0</v>
      </c>
      <c r="CM23" s="19">
        <f t="shared" si="25"/>
        <v>5.5555555555555552E-2</v>
      </c>
      <c r="CN23" s="19"/>
      <c r="CO23">
        <f t="shared" si="26"/>
        <v>1</v>
      </c>
      <c r="CP23">
        <f t="shared" si="217"/>
        <v>1</v>
      </c>
      <c r="CQ23">
        <f t="shared" si="27"/>
        <v>0</v>
      </c>
      <c r="CR23" s="19">
        <f t="shared" si="28"/>
        <v>0</v>
      </c>
      <c r="CS23" s="19">
        <f t="shared" si="29"/>
        <v>5.5555555555555552E-2</v>
      </c>
      <c r="CT23" s="19"/>
      <c r="CU23">
        <f t="shared" si="30"/>
        <v>0</v>
      </c>
      <c r="CV23" s="19" t="str">
        <f t="shared" si="218"/>
        <v>-</v>
      </c>
      <c r="CW23">
        <f t="shared" si="31"/>
        <v>0</v>
      </c>
      <c r="CX23" s="19">
        <f t="shared" si="32"/>
        <v>0</v>
      </c>
      <c r="CY23" s="19">
        <f t="shared" si="33"/>
        <v>0</v>
      </c>
      <c r="CZ23" s="19"/>
      <c r="DA23">
        <f t="shared" si="34"/>
        <v>0</v>
      </c>
      <c r="DB23">
        <f t="shared" si="219"/>
        <v>1</v>
      </c>
      <c r="DC23">
        <f t="shared" si="35"/>
        <v>0</v>
      </c>
      <c r="DD23" s="19">
        <f t="shared" si="36"/>
        <v>6.25E-2</v>
      </c>
      <c r="DE23" s="19">
        <f t="shared" si="37"/>
        <v>0.1111111111111111</v>
      </c>
      <c r="DF23" s="19"/>
      <c r="DG23">
        <f t="shared" si="38"/>
        <v>1</v>
      </c>
      <c r="DH23" s="19">
        <f t="shared" si="220"/>
        <v>1</v>
      </c>
      <c r="DI23">
        <f t="shared" si="39"/>
        <v>0</v>
      </c>
      <c r="DJ23" s="19">
        <f t="shared" si="40"/>
        <v>0</v>
      </c>
      <c r="DK23" s="19">
        <f t="shared" si="41"/>
        <v>5.5555555555555552E-2</v>
      </c>
      <c r="DL23" s="19"/>
      <c r="DM23">
        <f t="shared" si="42"/>
        <v>0</v>
      </c>
      <c r="DN23" t="str">
        <f t="shared" si="221"/>
        <v>-</v>
      </c>
      <c r="DO23">
        <f t="shared" si="43"/>
        <v>0</v>
      </c>
      <c r="DP23" s="19">
        <v>0</v>
      </c>
      <c r="DQ23" s="19">
        <f t="shared" si="44"/>
        <v>0</v>
      </c>
      <c r="DR23" s="19"/>
      <c r="DS23" s="19">
        <v>0</v>
      </c>
      <c r="DT23">
        <f t="shared" si="45"/>
        <v>0</v>
      </c>
      <c r="DU23">
        <f t="shared" si="222"/>
        <v>0</v>
      </c>
      <c r="DV23">
        <f t="shared" si="46"/>
        <v>0</v>
      </c>
      <c r="DW23" s="19">
        <f t="shared" si="47"/>
        <v>0</v>
      </c>
      <c r="DX23" s="19">
        <f t="shared" si="223"/>
        <v>5.5555555555555552E-2</v>
      </c>
      <c r="DY23" s="19"/>
      <c r="DZ23">
        <f t="shared" si="48"/>
        <v>0</v>
      </c>
      <c r="EA23" t="str">
        <f t="shared" si="224"/>
        <v>-</v>
      </c>
      <c r="EB23">
        <f t="shared" si="49"/>
        <v>0</v>
      </c>
      <c r="EC23" s="19">
        <f t="shared" si="50"/>
        <v>0</v>
      </c>
      <c r="ED23" s="19">
        <f t="shared" si="225"/>
        <v>5.5555555555555552E-2</v>
      </c>
      <c r="EE23" s="19"/>
      <c r="EF23">
        <f t="shared" si="51"/>
        <v>0</v>
      </c>
      <c r="EG23" s="19">
        <f t="shared" si="226"/>
        <v>0</v>
      </c>
      <c r="EH23">
        <f t="shared" si="52"/>
        <v>0</v>
      </c>
      <c r="EI23" s="19">
        <f t="shared" si="53"/>
        <v>0</v>
      </c>
      <c r="EJ23" s="19">
        <f t="shared" si="227"/>
        <v>5.5555555555555552E-2</v>
      </c>
      <c r="EK23" s="19"/>
      <c r="EL23">
        <f t="shared" si="54"/>
        <v>0</v>
      </c>
      <c r="EM23" t="str">
        <f t="shared" si="228"/>
        <v>-</v>
      </c>
      <c r="EN23">
        <f t="shared" si="55"/>
        <v>0</v>
      </c>
      <c r="EO23" s="19">
        <f t="shared" si="56"/>
        <v>0</v>
      </c>
      <c r="EP23" s="19">
        <f t="shared" si="229"/>
        <v>0</v>
      </c>
      <c r="EQ23" s="19"/>
      <c r="ER23">
        <f t="shared" si="57"/>
        <v>0</v>
      </c>
      <c r="ES23">
        <f t="shared" si="230"/>
        <v>0</v>
      </c>
      <c r="ET23">
        <f t="shared" si="58"/>
        <v>0</v>
      </c>
      <c r="EU23" s="19">
        <f t="shared" si="59"/>
        <v>0</v>
      </c>
      <c r="EV23" s="19">
        <f t="shared" si="231"/>
        <v>5.5555555555555552E-2</v>
      </c>
      <c r="EW23" s="19"/>
      <c r="EX23">
        <f t="shared" si="60"/>
        <v>0</v>
      </c>
      <c r="EY23" s="19">
        <f t="shared" si="232"/>
        <v>0</v>
      </c>
      <c r="EZ23">
        <f t="shared" si="61"/>
        <v>0</v>
      </c>
      <c r="FA23" s="19">
        <f t="shared" si="62"/>
        <v>0</v>
      </c>
      <c r="FB23" s="19">
        <f t="shared" si="233"/>
        <v>0</v>
      </c>
      <c r="FC23" s="19"/>
      <c r="FD23">
        <f t="shared" si="63"/>
        <v>0</v>
      </c>
      <c r="FF23">
        <f t="shared" si="64"/>
        <v>0</v>
      </c>
      <c r="FG23" s="19">
        <v>0</v>
      </c>
      <c r="FH23" s="19">
        <f t="shared" si="65"/>
        <v>0</v>
      </c>
      <c r="FI23" s="19"/>
      <c r="FJ23">
        <f t="shared" si="66"/>
        <v>0</v>
      </c>
      <c r="FL23">
        <f t="shared" si="67"/>
        <v>0</v>
      </c>
      <c r="FM23" s="19">
        <v>0</v>
      </c>
      <c r="FN23" s="19">
        <f t="shared" si="68"/>
        <v>0</v>
      </c>
      <c r="FP23" s="19">
        <f t="shared" si="69"/>
        <v>0</v>
      </c>
      <c r="FQ23">
        <f t="shared" si="70"/>
        <v>0</v>
      </c>
      <c r="FS23">
        <f t="shared" si="71"/>
        <v>0</v>
      </c>
      <c r="FT23" s="19">
        <f t="shared" si="72"/>
        <v>0</v>
      </c>
      <c r="FU23" s="19">
        <f t="shared" si="73"/>
        <v>0</v>
      </c>
      <c r="FV23" s="19"/>
      <c r="FW23">
        <f t="shared" si="74"/>
        <v>0</v>
      </c>
      <c r="FY23">
        <f t="shared" si="75"/>
        <v>0</v>
      </c>
      <c r="FZ23" s="19">
        <f t="shared" si="76"/>
        <v>0</v>
      </c>
      <c r="GA23" s="19">
        <f t="shared" si="77"/>
        <v>0.05</v>
      </c>
      <c r="GB23" s="19"/>
      <c r="GC23">
        <f t="shared" si="78"/>
        <v>0</v>
      </c>
      <c r="GE23">
        <f t="shared" si="79"/>
        <v>0</v>
      </c>
      <c r="GF23" s="19">
        <f t="shared" si="80"/>
        <v>0</v>
      </c>
      <c r="GG23" s="19">
        <f t="shared" si="81"/>
        <v>0</v>
      </c>
      <c r="GH23" s="19"/>
      <c r="GI23">
        <f t="shared" si="82"/>
        <v>0</v>
      </c>
      <c r="GK23">
        <f t="shared" si="83"/>
        <v>0</v>
      </c>
      <c r="GL23" s="19">
        <f t="shared" si="84"/>
        <v>0</v>
      </c>
      <c r="GM23" s="19">
        <f t="shared" si="85"/>
        <v>0.05</v>
      </c>
      <c r="GN23" s="19"/>
      <c r="GO23">
        <f t="shared" si="86"/>
        <v>0</v>
      </c>
      <c r="GQ23">
        <f t="shared" si="87"/>
        <v>0</v>
      </c>
      <c r="GR23" s="19">
        <f t="shared" si="88"/>
        <v>0</v>
      </c>
      <c r="GS23" s="19">
        <f t="shared" si="89"/>
        <v>0.05</v>
      </c>
      <c r="GT23" s="19"/>
      <c r="GU23">
        <f t="shared" si="90"/>
        <v>0</v>
      </c>
      <c r="GW23">
        <f t="shared" si="91"/>
        <v>0</v>
      </c>
      <c r="GX23" s="19">
        <v>0</v>
      </c>
      <c r="GY23" s="19">
        <f t="shared" si="92"/>
        <v>0</v>
      </c>
      <c r="GZ23" s="19"/>
      <c r="HA23">
        <f t="shared" si="93"/>
        <v>0</v>
      </c>
      <c r="HC23">
        <f t="shared" si="94"/>
        <v>0</v>
      </c>
      <c r="HD23" s="19">
        <f t="shared" si="95"/>
        <v>0</v>
      </c>
      <c r="HE23" s="19">
        <f t="shared" si="96"/>
        <v>0.05</v>
      </c>
      <c r="HF23" s="19"/>
      <c r="HG23">
        <f t="shared" si="97"/>
        <v>0</v>
      </c>
      <c r="HI23">
        <f t="shared" si="98"/>
        <v>0</v>
      </c>
      <c r="HJ23" s="19">
        <f t="shared" si="99"/>
        <v>0</v>
      </c>
      <c r="HK23" s="19">
        <f t="shared" si="100"/>
        <v>0</v>
      </c>
      <c r="HL23" s="19"/>
      <c r="HM23">
        <f t="shared" si="101"/>
        <v>0</v>
      </c>
      <c r="HO23">
        <f t="shared" si="102"/>
        <v>0</v>
      </c>
      <c r="HP23" s="19">
        <f t="shared" si="103"/>
        <v>0</v>
      </c>
      <c r="HQ23" s="19">
        <f t="shared" si="104"/>
        <v>0.05</v>
      </c>
      <c r="HR23" s="19"/>
      <c r="HS23">
        <f t="shared" si="105"/>
        <v>0</v>
      </c>
      <c r="HU23">
        <f t="shared" si="106"/>
        <v>0</v>
      </c>
      <c r="HV23" s="19">
        <v>0</v>
      </c>
      <c r="HW23" s="19">
        <f t="shared" si="107"/>
        <v>0</v>
      </c>
      <c r="HX23" s="19"/>
      <c r="HY23" s="19">
        <f t="shared" si="234"/>
        <v>0</v>
      </c>
      <c r="HZ23">
        <f t="shared" si="235"/>
        <v>0</v>
      </c>
      <c r="IB23">
        <f t="shared" si="236"/>
        <v>0</v>
      </c>
      <c r="IC23" s="19">
        <f t="shared" si="237"/>
        <v>0</v>
      </c>
      <c r="ID23" s="19">
        <f t="shared" si="238"/>
        <v>0</v>
      </c>
      <c r="IE23" s="19"/>
      <c r="IF23">
        <f t="shared" si="108"/>
        <v>0</v>
      </c>
      <c r="IH23">
        <f t="shared" si="109"/>
        <v>0</v>
      </c>
      <c r="II23" s="19">
        <f t="shared" si="110"/>
        <v>0</v>
      </c>
      <c r="IJ23" s="19">
        <f t="shared" si="239"/>
        <v>0</v>
      </c>
      <c r="IK23" s="19"/>
      <c r="IL23">
        <f t="shared" si="240"/>
        <v>0</v>
      </c>
      <c r="IN23">
        <f t="shared" si="241"/>
        <v>0</v>
      </c>
      <c r="IO23" s="19">
        <f t="shared" si="242"/>
        <v>0</v>
      </c>
      <c r="IP23" s="19">
        <f t="shared" si="243"/>
        <v>0</v>
      </c>
      <c r="IQ23" s="19"/>
      <c r="IR23">
        <f t="shared" si="244"/>
        <v>0</v>
      </c>
      <c r="IT23">
        <f t="shared" si="245"/>
        <v>0</v>
      </c>
      <c r="IU23" s="19">
        <f t="shared" si="246"/>
        <v>0</v>
      </c>
      <c r="IV23" s="19">
        <f t="shared" si="247"/>
        <v>0</v>
      </c>
      <c r="IW23" s="19"/>
      <c r="IX23">
        <f t="shared" si="248"/>
        <v>0</v>
      </c>
      <c r="IZ23">
        <f t="shared" si="249"/>
        <v>0</v>
      </c>
      <c r="JA23" s="19">
        <f t="shared" si="250"/>
        <v>0</v>
      </c>
      <c r="JB23" s="19">
        <f t="shared" si="251"/>
        <v>0</v>
      </c>
      <c r="JC23" s="19"/>
      <c r="JD23">
        <f t="shared" si="111"/>
        <v>0</v>
      </c>
      <c r="JF23">
        <f t="shared" si="112"/>
        <v>0</v>
      </c>
      <c r="JG23" s="19">
        <f t="shared" si="113"/>
        <v>0</v>
      </c>
      <c r="JH23" s="19">
        <f t="shared" si="252"/>
        <v>0</v>
      </c>
      <c r="JI23" s="19"/>
      <c r="JJ23" s="19">
        <f t="shared" si="253"/>
        <v>0</v>
      </c>
      <c r="JK23">
        <f t="shared" si="114"/>
        <v>0</v>
      </c>
      <c r="JM23">
        <f t="shared" si="115"/>
        <v>0</v>
      </c>
      <c r="JN23" s="19">
        <f t="shared" si="116"/>
        <v>0</v>
      </c>
      <c r="JO23" s="19">
        <f t="shared" si="254"/>
        <v>0</v>
      </c>
      <c r="JP23" s="19"/>
      <c r="JQ23">
        <f t="shared" si="117"/>
        <v>0</v>
      </c>
      <c r="JS23">
        <f t="shared" si="118"/>
        <v>0</v>
      </c>
      <c r="JT23" s="19">
        <f t="shared" si="119"/>
        <v>0</v>
      </c>
      <c r="JU23" s="19">
        <f t="shared" si="255"/>
        <v>0</v>
      </c>
      <c r="JV23" s="19"/>
      <c r="JW23">
        <f t="shared" si="120"/>
        <v>0</v>
      </c>
      <c r="JY23">
        <f t="shared" si="121"/>
        <v>0</v>
      </c>
      <c r="JZ23" s="19">
        <f t="shared" si="122"/>
        <v>0</v>
      </c>
      <c r="KA23" s="19">
        <f t="shared" si="256"/>
        <v>0</v>
      </c>
      <c r="KB23" s="19"/>
      <c r="KC23">
        <f t="shared" si="123"/>
        <v>0</v>
      </c>
      <c r="KE23">
        <f t="shared" si="124"/>
        <v>0</v>
      </c>
      <c r="KF23" s="19">
        <f t="shared" si="125"/>
        <v>0</v>
      </c>
      <c r="KG23" s="19">
        <f t="shared" si="257"/>
        <v>0</v>
      </c>
      <c r="KH23" s="19"/>
      <c r="KI23">
        <f t="shared" si="126"/>
        <v>0</v>
      </c>
      <c r="KK23">
        <f t="shared" si="127"/>
        <v>0</v>
      </c>
      <c r="KL23" s="19">
        <f t="shared" si="128"/>
        <v>0</v>
      </c>
      <c r="KM23" s="19">
        <f t="shared" si="258"/>
        <v>0</v>
      </c>
      <c r="KN23" s="19"/>
      <c r="KO23">
        <f t="shared" si="129"/>
        <v>0</v>
      </c>
      <c r="KQ23">
        <f t="shared" si="130"/>
        <v>0</v>
      </c>
      <c r="KR23" s="19">
        <f t="shared" si="131"/>
        <v>0</v>
      </c>
      <c r="KS23" s="19">
        <f t="shared" si="259"/>
        <v>0</v>
      </c>
      <c r="KT23" s="19"/>
      <c r="KU23">
        <f t="shared" si="132"/>
        <v>0</v>
      </c>
      <c r="KW23">
        <f t="shared" si="133"/>
        <v>0</v>
      </c>
      <c r="KX23" s="19">
        <f t="shared" si="134"/>
        <v>0</v>
      </c>
      <c r="KY23" s="19">
        <f t="shared" si="135"/>
        <v>0</v>
      </c>
      <c r="KZ23" s="19"/>
      <c r="LA23" s="19">
        <f t="shared" si="260"/>
        <v>0</v>
      </c>
      <c r="LB23">
        <f t="shared" si="136"/>
        <v>0</v>
      </c>
      <c r="LD23">
        <f t="shared" si="137"/>
        <v>0</v>
      </c>
      <c r="LE23" s="19">
        <f t="shared" si="138"/>
        <v>0</v>
      </c>
      <c r="LF23" s="19">
        <f t="shared" si="261"/>
        <v>0.10526315789473684</v>
      </c>
      <c r="LG23" s="19"/>
      <c r="LH23">
        <f t="shared" si="139"/>
        <v>0</v>
      </c>
      <c r="LJ23">
        <f t="shared" si="140"/>
        <v>0</v>
      </c>
      <c r="LK23" s="19">
        <f t="shared" si="141"/>
        <v>0</v>
      </c>
      <c r="LL23" s="19">
        <f t="shared" si="262"/>
        <v>0.10526315789473684</v>
      </c>
      <c r="LM23" s="19"/>
      <c r="LN23">
        <f t="shared" si="142"/>
        <v>0</v>
      </c>
      <c r="LP23">
        <f t="shared" si="143"/>
        <v>0</v>
      </c>
      <c r="LQ23" s="19">
        <f t="shared" si="144"/>
        <v>0</v>
      </c>
      <c r="LR23" s="19">
        <f t="shared" si="263"/>
        <v>0.10526315789473684</v>
      </c>
      <c r="LS23" s="19"/>
      <c r="LT23">
        <f t="shared" si="145"/>
        <v>0</v>
      </c>
      <c r="LV23">
        <f t="shared" si="146"/>
        <v>0</v>
      </c>
      <c r="LW23" s="19">
        <f t="shared" si="147"/>
        <v>0</v>
      </c>
      <c r="LX23" s="19">
        <f t="shared" si="264"/>
        <v>0.10526315789473684</v>
      </c>
      <c r="LY23" s="19"/>
      <c r="LZ23">
        <f t="shared" si="148"/>
        <v>0</v>
      </c>
      <c r="MB23">
        <f t="shared" si="149"/>
        <v>0</v>
      </c>
      <c r="MC23" s="19">
        <f t="shared" si="150"/>
        <v>0</v>
      </c>
      <c r="MD23" s="19">
        <f t="shared" si="265"/>
        <v>0.10526315789473684</v>
      </c>
      <c r="ME23" s="19"/>
      <c r="MF23">
        <f t="shared" si="151"/>
        <v>0</v>
      </c>
      <c r="MH23">
        <f t="shared" si="152"/>
        <v>0</v>
      </c>
      <c r="MI23" s="19">
        <v>0</v>
      </c>
      <c r="MJ23" s="19">
        <f t="shared" si="153"/>
        <v>0</v>
      </c>
      <c r="MK23" s="19"/>
      <c r="ML23" s="19">
        <f t="shared" si="266"/>
        <v>1</v>
      </c>
      <c r="MM23">
        <f t="shared" si="154"/>
        <v>1</v>
      </c>
      <c r="MO23">
        <f t="shared" si="155"/>
        <v>0</v>
      </c>
      <c r="MP23" s="19">
        <f t="shared" si="156"/>
        <v>0</v>
      </c>
      <c r="MQ23" s="19">
        <f t="shared" si="267"/>
        <v>5.2631578947368418E-2</v>
      </c>
      <c r="MR23" s="19"/>
      <c r="MS23">
        <f t="shared" si="157"/>
        <v>1</v>
      </c>
      <c r="MU23">
        <f t="shared" si="158"/>
        <v>0</v>
      </c>
      <c r="MV23" s="19">
        <f t="shared" si="159"/>
        <v>0</v>
      </c>
      <c r="MW23" s="19">
        <f t="shared" si="268"/>
        <v>5.2631578947368418E-2</v>
      </c>
      <c r="MX23" s="19"/>
      <c r="MY23">
        <f t="shared" si="160"/>
        <v>1</v>
      </c>
      <c r="NA23">
        <f t="shared" si="161"/>
        <v>0</v>
      </c>
      <c r="NB23" s="19">
        <f t="shared" si="162"/>
        <v>0</v>
      </c>
      <c r="NC23" s="19">
        <f t="shared" si="269"/>
        <v>5.2631578947368418E-2</v>
      </c>
      <c r="ND23" s="19"/>
      <c r="NE23">
        <f t="shared" si="163"/>
        <v>1</v>
      </c>
      <c r="NG23">
        <f t="shared" si="164"/>
        <v>0</v>
      </c>
      <c r="NH23" s="19">
        <f t="shared" si="165"/>
        <v>0</v>
      </c>
      <c r="NI23" s="19">
        <f t="shared" si="270"/>
        <v>5.2631578947368418E-2</v>
      </c>
      <c r="NJ23" s="19"/>
      <c r="NK23">
        <f t="shared" si="166"/>
        <v>1</v>
      </c>
      <c r="NL23" s="19">
        <f t="shared" si="271"/>
        <v>1</v>
      </c>
      <c r="NM23">
        <f t="shared" si="167"/>
        <v>0</v>
      </c>
      <c r="NN23" s="19">
        <f t="shared" si="168"/>
        <v>0</v>
      </c>
      <c r="NO23" s="19">
        <f t="shared" si="272"/>
        <v>5.2631578947368418E-2</v>
      </c>
      <c r="NP23" s="19"/>
      <c r="NQ23">
        <v>0</v>
      </c>
      <c r="NS23">
        <v>0</v>
      </c>
      <c r="NT23" s="19">
        <v>0</v>
      </c>
      <c r="NU23" s="19">
        <v>0</v>
      </c>
      <c r="NW23">
        <v>0</v>
      </c>
      <c r="NY23">
        <v>0</v>
      </c>
      <c r="NZ23" s="19">
        <v>0</v>
      </c>
      <c r="OA23" s="19">
        <v>0</v>
      </c>
      <c r="OC23">
        <v>0</v>
      </c>
      <c r="OE23">
        <v>0</v>
      </c>
      <c r="OF23" s="19">
        <v>0</v>
      </c>
      <c r="OG23" s="19">
        <v>0</v>
      </c>
      <c r="OI23" s="19">
        <f t="shared" si="273"/>
        <v>0</v>
      </c>
      <c r="OJ23">
        <f t="shared" si="169"/>
        <v>0</v>
      </c>
      <c r="OL23">
        <f t="shared" si="170"/>
        <v>0</v>
      </c>
      <c r="OM23" s="19">
        <f t="shared" si="171"/>
        <v>0</v>
      </c>
      <c r="ON23" s="19">
        <f t="shared" si="274"/>
        <v>0</v>
      </c>
      <c r="OO23" s="19"/>
      <c r="OP23">
        <f t="shared" si="172"/>
        <v>0</v>
      </c>
      <c r="OR23">
        <f t="shared" si="173"/>
        <v>0</v>
      </c>
      <c r="OS23" s="19">
        <f t="shared" si="174"/>
        <v>0</v>
      </c>
      <c r="OT23" s="19">
        <f t="shared" si="275"/>
        <v>5.5555555555555552E-2</v>
      </c>
      <c r="OU23" s="19"/>
      <c r="OV23">
        <f t="shared" si="175"/>
        <v>0</v>
      </c>
      <c r="OX23">
        <f t="shared" si="176"/>
        <v>0</v>
      </c>
      <c r="OY23" s="19">
        <f t="shared" si="177"/>
        <v>0</v>
      </c>
      <c r="OZ23" s="19">
        <f t="shared" si="276"/>
        <v>0</v>
      </c>
      <c r="PA23" s="19"/>
      <c r="PB23">
        <f t="shared" si="178"/>
        <v>0</v>
      </c>
      <c r="PD23">
        <f t="shared" si="179"/>
        <v>0</v>
      </c>
      <c r="PE23" s="19">
        <f t="shared" si="180"/>
        <v>0</v>
      </c>
      <c r="PF23" s="19">
        <f t="shared" si="277"/>
        <v>5.5555555555555552E-2</v>
      </c>
      <c r="PG23" s="19"/>
      <c r="PH23">
        <f t="shared" si="181"/>
        <v>0</v>
      </c>
      <c r="PJ23">
        <f t="shared" si="182"/>
        <v>0</v>
      </c>
      <c r="PK23" s="19">
        <f t="shared" si="183"/>
        <v>0</v>
      </c>
      <c r="PL23" s="19">
        <f t="shared" si="278"/>
        <v>5.5555555555555552E-2</v>
      </c>
      <c r="PM23" s="19"/>
      <c r="PN23">
        <f t="shared" si="184"/>
        <v>0</v>
      </c>
      <c r="PP23">
        <f t="shared" si="185"/>
        <v>0</v>
      </c>
      <c r="PQ23">
        <f t="shared" si="186"/>
        <v>0</v>
      </c>
      <c r="PR23" s="19">
        <f t="shared" si="279"/>
        <v>5.5555555555555552E-2</v>
      </c>
      <c r="PS23" s="19"/>
      <c r="PT23">
        <f t="shared" si="187"/>
        <v>0</v>
      </c>
      <c r="PV23">
        <f t="shared" si="188"/>
        <v>0</v>
      </c>
      <c r="PW23" s="19">
        <v>0</v>
      </c>
      <c r="PX23" s="19">
        <f t="shared" si="189"/>
        <v>0</v>
      </c>
      <c r="PY23" s="19"/>
      <c r="PZ23">
        <f t="shared" si="190"/>
        <v>0</v>
      </c>
      <c r="QB23">
        <f t="shared" si="191"/>
        <v>0</v>
      </c>
      <c r="QC23" s="19">
        <f t="shared" si="192"/>
        <v>0</v>
      </c>
      <c r="QD23" s="19">
        <f t="shared" si="280"/>
        <v>5.5555555555555552E-2</v>
      </c>
    </row>
    <row r="24" spans="1:446" ht="15" thickBot="1" x14ac:dyDescent="0.4">
      <c r="A24" s="30" t="s">
        <v>78</v>
      </c>
      <c r="B24" t="s">
        <v>122</v>
      </c>
      <c r="C24" t="s">
        <v>123</v>
      </c>
      <c r="D24" t="s">
        <v>124</v>
      </c>
      <c r="E24" t="s">
        <v>125</v>
      </c>
      <c r="F24" t="s">
        <v>126</v>
      </c>
      <c r="G24" s="6" t="s">
        <v>37</v>
      </c>
      <c r="H24" s="37" t="s">
        <v>25</v>
      </c>
      <c r="I24" s="25" t="s">
        <v>70</v>
      </c>
      <c r="J24" s="26" t="s">
        <v>69</v>
      </c>
      <c r="K24" s="1" t="s">
        <v>27</v>
      </c>
      <c r="L24" s="3" t="s">
        <v>31</v>
      </c>
      <c r="M24" s="49" t="s">
        <v>128</v>
      </c>
      <c r="N24" t="s">
        <v>129</v>
      </c>
      <c r="O24" t="s">
        <v>130</v>
      </c>
      <c r="P24" t="s">
        <v>131</v>
      </c>
      <c r="Q24" s="50" t="s">
        <v>127</v>
      </c>
      <c r="R24" s="29" t="s">
        <v>79</v>
      </c>
      <c r="U24" t="s">
        <v>151</v>
      </c>
      <c r="AB24">
        <v>1</v>
      </c>
      <c r="AD24" s="14" t="s">
        <v>16</v>
      </c>
      <c r="AE24" s="19">
        <f t="shared" si="193"/>
        <v>0</v>
      </c>
      <c r="AF24">
        <f t="shared" si="194"/>
        <v>0</v>
      </c>
      <c r="AG24" s="19" t="str">
        <f t="shared" si="195"/>
        <v>-</v>
      </c>
      <c r="AH24">
        <f t="shared" si="196"/>
        <v>2</v>
      </c>
      <c r="AI24" s="19">
        <f t="shared" si="0"/>
        <v>0.11764705882352941</v>
      </c>
      <c r="AJ24" s="19">
        <f t="shared" si="197"/>
        <v>0.11764705882352941</v>
      </c>
      <c r="AK24" s="19"/>
      <c r="AL24">
        <f t="shared" si="198"/>
        <v>0</v>
      </c>
      <c r="AM24" t="str">
        <f t="shared" si="199"/>
        <v>-</v>
      </c>
      <c r="AN24">
        <f t="shared" si="200"/>
        <v>2</v>
      </c>
      <c r="AO24" s="19">
        <f t="shared" si="1"/>
        <v>0.11764705882352941</v>
      </c>
      <c r="AP24" s="19">
        <f t="shared" si="2"/>
        <v>0.11764705882352941</v>
      </c>
      <c r="AQ24" s="19"/>
      <c r="AR24">
        <f t="shared" si="201"/>
        <v>0</v>
      </c>
      <c r="AS24" t="str">
        <f t="shared" si="202"/>
        <v>-</v>
      </c>
      <c r="AT24">
        <f t="shared" si="203"/>
        <v>2</v>
      </c>
      <c r="AU24" s="19">
        <f t="shared" si="3"/>
        <v>0.11764705882352941</v>
      </c>
      <c r="AV24" s="19">
        <f t="shared" si="4"/>
        <v>0.11764705882352941</v>
      </c>
      <c r="AW24" s="19"/>
      <c r="AX24">
        <f t="shared" si="204"/>
        <v>0</v>
      </c>
      <c r="AY24" t="str">
        <f t="shared" si="205"/>
        <v>-</v>
      </c>
      <c r="AZ24">
        <f t="shared" si="206"/>
        <v>0</v>
      </c>
      <c r="BA24" s="19">
        <f t="shared" si="207"/>
        <v>0</v>
      </c>
      <c r="BB24" s="19">
        <f t="shared" si="5"/>
        <v>0</v>
      </c>
      <c r="BC24" s="19"/>
      <c r="BD24">
        <f t="shared" si="208"/>
        <v>0</v>
      </c>
      <c r="BE24" s="19" t="str">
        <f t="shared" si="209"/>
        <v>-</v>
      </c>
      <c r="BF24">
        <f t="shared" si="6"/>
        <v>2</v>
      </c>
      <c r="BG24" s="19">
        <f t="shared" si="210"/>
        <v>0.11764705882352941</v>
      </c>
      <c r="BH24" s="19">
        <f t="shared" si="7"/>
        <v>0.11764705882352941</v>
      </c>
      <c r="BI24" s="19"/>
      <c r="BJ24">
        <f t="shared" si="8"/>
        <v>0</v>
      </c>
      <c r="BK24" t="str">
        <f t="shared" si="211"/>
        <v>-</v>
      </c>
      <c r="BL24">
        <f t="shared" si="9"/>
        <v>2</v>
      </c>
      <c r="BM24" s="19">
        <f t="shared" si="212"/>
        <v>0.22222222222222221</v>
      </c>
      <c r="BN24" s="19">
        <f t="shared" si="10"/>
        <v>0.11764705882352941</v>
      </c>
      <c r="BO24" s="19"/>
      <c r="BP24">
        <f t="shared" si="11"/>
        <v>0</v>
      </c>
      <c r="BR24">
        <f t="shared" si="12"/>
        <v>0</v>
      </c>
      <c r="BS24" s="19">
        <v>0</v>
      </c>
      <c r="BT24" s="19">
        <f t="shared" si="13"/>
        <v>0</v>
      </c>
      <c r="BU24" s="19"/>
      <c r="BV24" s="19">
        <f t="shared" si="213"/>
        <v>0</v>
      </c>
      <c r="BW24">
        <f t="shared" si="14"/>
        <v>0</v>
      </c>
      <c r="BX24" t="str">
        <f t="shared" si="214"/>
        <v>-</v>
      </c>
      <c r="BY24">
        <f t="shared" si="15"/>
        <v>0</v>
      </c>
      <c r="BZ24" s="19">
        <f t="shared" si="16"/>
        <v>0</v>
      </c>
      <c r="CA24" s="19">
        <f t="shared" si="17"/>
        <v>0</v>
      </c>
      <c r="CB24" s="19"/>
      <c r="CC24">
        <f t="shared" si="18"/>
        <v>0</v>
      </c>
      <c r="CD24" t="str">
        <f t="shared" si="215"/>
        <v>-</v>
      </c>
      <c r="CE24">
        <f t="shared" si="19"/>
        <v>0</v>
      </c>
      <c r="CF24" s="19">
        <f t="shared" si="20"/>
        <v>0</v>
      </c>
      <c r="CG24" s="19">
        <f t="shared" si="21"/>
        <v>0</v>
      </c>
      <c r="CH24" s="19"/>
      <c r="CI24">
        <f t="shared" si="22"/>
        <v>0</v>
      </c>
      <c r="CJ24" s="19" t="str">
        <f t="shared" si="216"/>
        <v>-</v>
      </c>
      <c r="CK24">
        <f t="shared" si="23"/>
        <v>0</v>
      </c>
      <c r="CL24" s="19">
        <f t="shared" si="24"/>
        <v>0</v>
      </c>
      <c r="CM24" s="19">
        <f t="shared" si="25"/>
        <v>0</v>
      </c>
      <c r="CN24" s="19"/>
      <c r="CO24">
        <f t="shared" si="26"/>
        <v>0</v>
      </c>
      <c r="CP24" t="str">
        <f t="shared" si="217"/>
        <v>-</v>
      </c>
      <c r="CQ24">
        <f t="shared" si="27"/>
        <v>0</v>
      </c>
      <c r="CR24" s="19">
        <f t="shared" si="28"/>
        <v>0</v>
      </c>
      <c r="CS24" s="19">
        <f t="shared" si="29"/>
        <v>0</v>
      </c>
      <c r="CT24" s="19"/>
      <c r="CU24">
        <f t="shared" si="30"/>
        <v>0</v>
      </c>
      <c r="CV24" s="19" t="str">
        <f t="shared" si="218"/>
        <v>-</v>
      </c>
      <c r="CW24">
        <f t="shared" si="31"/>
        <v>0</v>
      </c>
      <c r="CX24" s="19">
        <f t="shared" si="32"/>
        <v>0</v>
      </c>
      <c r="CY24" s="19">
        <f t="shared" si="33"/>
        <v>0</v>
      </c>
      <c r="CZ24" s="19"/>
      <c r="DA24">
        <f t="shared" si="34"/>
        <v>0</v>
      </c>
      <c r="DB24" t="str">
        <f t="shared" si="219"/>
        <v>-</v>
      </c>
      <c r="DC24">
        <f t="shared" si="35"/>
        <v>0</v>
      </c>
      <c r="DD24" s="19">
        <f t="shared" si="36"/>
        <v>0</v>
      </c>
      <c r="DE24" s="19">
        <f t="shared" si="37"/>
        <v>0</v>
      </c>
      <c r="DF24" s="19"/>
      <c r="DG24">
        <f t="shared" si="38"/>
        <v>0</v>
      </c>
      <c r="DH24" s="19" t="str">
        <f t="shared" si="220"/>
        <v>-</v>
      </c>
      <c r="DI24">
        <f t="shared" si="39"/>
        <v>0</v>
      </c>
      <c r="DJ24" s="19">
        <f t="shared" si="40"/>
        <v>0</v>
      </c>
      <c r="DK24" s="19">
        <f t="shared" si="41"/>
        <v>0</v>
      </c>
      <c r="DL24" s="19"/>
      <c r="DM24">
        <f t="shared" si="42"/>
        <v>0</v>
      </c>
      <c r="DN24" t="str">
        <f t="shared" si="221"/>
        <v>-</v>
      </c>
      <c r="DO24">
        <f t="shared" si="43"/>
        <v>0</v>
      </c>
      <c r="DP24" s="19">
        <v>0</v>
      </c>
      <c r="DQ24" s="19">
        <f t="shared" si="44"/>
        <v>0</v>
      </c>
      <c r="DR24" s="19"/>
      <c r="DS24" s="19">
        <v>0</v>
      </c>
      <c r="DT24">
        <f t="shared" si="45"/>
        <v>0</v>
      </c>
      <c r="DU24" t="str">
        <f t="shared" si="222"/>
        <v>-</v>
      </c>
      <c r="DV24">
        <f t="shared" si="46"/>
        <v>0</v>
      </c>
      <c r="DW24" s="19">
        <f t="shared" si="47"/>
        <v>0</v>
      </c>
      <c r="DX24" s="19">
        <f t="shared" si="223"/>
        <v>0</v>
      </c>
      <c r="DY24" s="19"/>
      <c r="DZ24">
        <f t="shared" si="48"/>
        <v>0</v>
      </c>
      <c r="EA24" t="str">
        <f t="shared" si="224"/>
        <v>-</v>
      </c>
      <c r="EB24">
        <f t="shared" si="49"/>
        <v>0</v>
      </c>
      <c r="EC24" s="19">
        <f t="shared" si="50"/>
        <v>0</v>
      </c>
      <c r="ED24" s="19">
        <f t="shared" si="225"/>
        <v>0</v>
      </c>
      <c r="EE24" s="19"/>
      <c r="EF24">
        <f t="shared" si="51"/>
        <v>0</v>
      </c>
      <c r="EG24" s="19" t="str">
        <f t="shared" si="226"/>
        <v>-</v>
      </c>
      <c r="EH24">
        <f t="shared" si="52"/>
        <v>0</v>
      </c>
      <c r="EI24" s="19">
        <f t="shared" si="53"/>
        <v>0</v>
      </c>
      <c r="EJ24" s="19">
        <f t="shared" si="227"/>
        <v>0</v>
      </c>
      <c r="EK24" s="19"/>
      <c r="EL24">
        <f t="shared" si="54"/>
        <v>0</v>
      </c>
      <c r="EM24" t="str">
        <f t="shared" si="228"/>
        <v>-</v>
      </c>
      <c r="EN24">
        <f t="shared" si="55"/>
        <v>0</v>
      </c>
      <c r="EO24" s="19">
        <f t="shared" si="56"/>
        <v>0</v>
      </c>
      <c r="EP24" s="19">
        <f t="shared" si="229"/>
        <v>0</v>
      </c>
      <c r="EQ24" s="19"/>
      <c r="ER24">
        <f t="shared" si="57"/>
        <v>0</v>
      </c>
      <c r="ES24" t="str">
        <f t="shared" si="230"/>
        <v>-</v>
      </c>
      <c r="ET24">
        <f t="shared" si="58"/>
        <v>0</v>
      </c>
      <c r="EU24" s="19">
        <f t="shared" si="59"/>
        <v>0</v>
      </c>
      <c r="EV24" s="19">
        <f t="shared" si="231"/>
        <v>0</v>
      </c>
      <c r="EW24" s="19"/>
      <c r="EX24">
        <f t="shared" si="60"/>
        <v>0</v>
      </c>
      <c r="EY24" s="19" t="str">
        <f t="shared" si="232"/>
        <v>-</v>
      </c>
      <c r="EZ24">
        <f t="shared" si="61"/>
        <v>0</v>
      </c>
      <c r="FA24" s="19">
        <f t="shared" si="62"/>
        <v>0</v>
      </c>
      <c r="FB24" s="19">
        <f t="shared" si="233"/>
        <v>0</v>
      </c>
      <c r="FC24" s="19"/>
      <c r="FD24">
        <f t="shared" si="63"/>
        <v>0</v>
      </c>
      <c r="FF24">
        <f t="shared" si="64"/>
        <v>0</v>
      </c>
      <c r="FG24" s="19">
        <v>0</v>
      </c>
      <c r="FH24" s="19">
        <f t="shared" si="65"/>
        <v>0</v>
      </c>
      <c r="FI24" s="19"/>
      <c r="FJ24">
        <f t="shared" si="66"/>
        <v>0</v>
      </c>
      <c r="FL24">
        <f t="shared" si="67"/>
        <v>0</v>
      </c>
      <c r="FM24" s="19">
        <v>0</v>
      </c>
      <c r="FN24" s="19">
        <f t="shared" si="68"/>
        <v>0</v>
      </c>
      <c r="FP24" s="19">
        <f t="shared" si="69"/>
        <v>0</v>
      </c>
      <c r="FQ24">
        <f t="shared" si="70"/>
        <v>0</v>
      </c>
      <c r="FS24">
        <f t="shared" si="71"/>
        <v>0</v>
      </c>
      <c r="FT24" s="19">
        <f t="shared" si="72"/>
        <v>0</v>
      </c>
      <c r="FU24" s="19">
        <f t="shared" si="73"/>
        <v>0</v>
      </c>
      <c r="FV24" s="19"/>
      <c r="FW24">
        <f t="shared" si="74"/>
        <v>0</v>
      </c>
      <c r="FY24">
        <f t="shared" si="75"/>
        <v>0</v>
      </c>
      <c r="FZ24" s="19">
        <f t="shared" si="76"/>
        <v>0</v>
      </c>
      <c r="GA24" s="19">
        <f t="shared" si="77"/>
        <v>0</v>
      </c>
      <c r="GB24" s="19"/>
      <c r="GC24">
        <f t="shared" si="78"/>
        <v>0</v>
      </c>
      <c r="GE24">
        <f t="shared" si="79"/>
        <v>0</v>
      </c>
      <c r="GF24" s="19">
        <f t="shared" si="80"/>
        <v>0</v>
      </c>
      <c r="GG24" s="19">
        <f t="shared" si="81"/>
        <v>0</v>
      </c>
      <c r="GH24" s="19"/>
      <c r="GI24">
        <f t="shared" si="82"/>
        <v>0</v>
      </c>
      <c r="GK24">
        <f t="shared" si="83"/>
        <v>0</v>
      </c>
      <c r="GL24" s="19">
        <f t="shared" si="84"/>
        <v>0</v>
      </c>
      <c r="GM24" s="19">
        <f t="shared" si="85"/>
        <v>0</v>
      </c>
      <c r="GN24" s="19"/>
      <c r="GO24">
        <f t="shared" si="86"/>
        <v>0</v>
      </c>
      <c r="GQ24">
        <f t="shared" si="87"/>
        <v>0</v>
      </c>
      <c r="GR24" s="19">
        <f t="shared" si="88"/>
        <v>0</v>
      </c>
      <c r="GS24" s="19">
        <f t="shared" si="89"/>
        <v>0</v>
      </c>
      <c r="GT24" s="19"/>
      <c r="GU24">
        <f t="shared" si="90"/>
        <v>0</v>
      </c>
      <c r="GW24">
        <f t="shared" si="91"/>
        <v>0</v>
      </c>
      <c r="GX24" s="19">
        <v>0</v>
      </c>
      <c r="GY24" s="19">
        <f t="shared" si="92"/>
        <v>0</v>
      </c>
      <c r="GZ24" s="19"/>
      <c r="HA24">
        <f t="shared" si="93"/>
        <v>0</v>
      </c>
      <c r="HC24">
        <f t="shared" si="94"/>
        <v>0</v>
      </c>
      <c r="HD24" s="19">
        <f t="shared" si="95"/>
        <v>0</v>
      </c>
      <c r="HE24" s="19">
        <f t="shared" si="96"/>
        <v>0</v>
      </c>
      <c r="HF24" s="19"/>
      <c r="HG24">
        <f t="shared" si="97"/>
        <v>0</v>
      </c>
      <c r="HI24">
        <f t="shared" si="98"/>
        <v>0</v>
      </c>
      <c r="HJ24" s="19">
        <f t="shared" si="99"/>
        <v>0</v>
      </c>
      <c r="HK24" s="19">
        <f t="shared" si="100"/>
        <v>0</v>
      </c>
      <c r="HL24" s="19"/>
      <c r="HM24">
        <f t="shared" si="101"/>
        <v>0</v>
      </c>
      <c r="HO24">
        <f t="shared" si="102"/>
        <v>0</v>
      </c>
      <c r="HP24" s="19">
        <f t="shared" si="103"/>
        <v>0</v>
      </c>
      <c r="HQ24" s="19">
        <f t="shared" si="104"/>
        <v>0</v>
      </c>
      <c r="HR24" s="19"/>
      <c r="HS24">
        <f t="shared" si="105"/>
        <v>0</v>
      </c>
      <c r="HU24">
        <f t="shared" si="106"/>
        <v>0</v>
      </c>
      <c r="HV24" s="19">
        <v>0</v>
      </c>
      <c r="HW24" s="19">
        <f t="shared" si="107"/>
        <v>0</v>
      </c>
      <c r="HX24" s="19"/>
      <c r="HY24" s="19">
        <f t="shared" si="234"/>
        <v>0</v>
      </c>
      <c r="HZ24">
        <f t="shared" si="235"/>
        <v>0</v>
      </c>
      <c r="IB24">
        <f t="shared" si="236"/>
        <v>0</v>
      </c>
      <c r="IC24" s="19">
        <f t="shared" si="237"/>
        <v>0</v>
      </c>
      <c r="ID24" s="19">
        <f t="shared" si="238"/>
        <v>0</v>
      </c>
      <c r="IE24" s="19"/>
      <c r="IF24">
        <f t="shared" si="108"/>
        <v>0</v>
      </c>
      <c r="IH24">
        <f t="shared" si="109"/>
        <v>0</v>
      </c>
      <c r="II24" s="19">
        <f t="shared" si="110"/>
        <v>0</v>
      </c>
      <c r="IJ24" s="19">
        <f t="shared" si="239"/>
        <v>0</v>
      </c>
      <c r="IK24" s="19"/>
      <c r="IL24">
        <f t="shared" si="240"/>
        <v>0</v>
      </c>
      <c r="IN24">
        <f t="shared" si="241"/>
        <v>0</v>
      </c>
      <c r="IO24" s="19">
        <f t="shared" si="242"/>
        <v>0</v>
      </c>
      <c r="IP24" s="19">
        <f t="shared" si="243"/>
        <v>0</v>
      </c>
      <c r="IQ24" s="19"/>
      <c r="IR24">
        <f t="shared" si="244"/>
        <v>0</v>
      </c>
      <c r="IT24">
        <f t="shared" si="245"/>
        <v>0</v>
      </c>
      <c r="IU24" s="19">
        <f t="shared" si="246"/>
        <v>0</v>
      </c>
      <c r="IV24" s="19">
        <f t="shared" si="247"/>
        <v>0</v>
      </c>
      <c r="IW24" s="19"/>
      <c r="IX24">
        <f t="shared" si="248"/>
        <v>0</v>
      </c>
      <c r="IZ24">
        <f t="shared" si="249"/>
        <v>0</v>
      </c>
      <c r="JA24" s="19">
        <f t="shared" si="250"/>
        <v>0</v>
      </c>
      <c r="JB24" s="19">
        <f t="shared" si="251"/>
        <v>0</v>
      </c>
      <c r="JC24" s="19"/>
      <c r="JD24">
        <f t="shared" si="111"/>
        <v>0</v>
      </c>
      <c r="JF24">
        <f t="shared" si="112"/>
        <v>0</v>
      </c>
      <c r="JG24" s="19">
        <f t="shared" si="113"/>
        <v>0</v>
      </c>
      <c r="JH24" s="19">
        <f t="shared" si="252"/>
        <v>0</v>
      </c>
      <c r="JI24" s="19"/>
      <c r="JJ24" s="19">
        <f t="shared" si="253"/>
        <v>0</v>
      </c>
      <c r="JK24">
        <f t="shared" si="114"/>
        <v>0</v>
      </c>
      <c r="JM24">
        <f t="shared" si="115"/>
        <v>0</v>
      </c>
      <c r="JN24" s="19">
        <f t="shared" si="116"/>
        <v>0</v>
      </c>
      <c r="JO24" s="19">
        <f t="shared" si="254"/>
        <v>0</v>
      </c>
      <c r="JP24" s="19"/>
      <c r="JQ24">
        <f t="shared" si="117"/>
        <v>0</v>
      </c>
      <c r="JS24">
        <f t="shared" si="118"/>
        <v>0</v>
      </c>
      <c r="JT24" s="19">
        <f t="shared" si="119"/>
        <v>0</v>
      </c>
      <c r="JU24" s="19">
        <f t="shared" si="255"/>
        <v>0</v>
      </c>
      <c r="JV24" s="19"/>
      <c r="JW24">
        <f t="shared" si="120"/>
        <v>0</v>
      </c>
      <c r="JY24">
        <f t="shared" si="121"/>
        <v>0</v>
      </c>
      <c r="JZ24" s="19">
        <f t="shared" si="122"/>
        <v>0</v>
      </c>
      <c r="KA24" s="19">
        <f t="shared" si="256"/>
        <v>0</v>
      </c>
      <c r="KB24" s="19"/>
      <c r="KC24">
        <f t="shared" si="123"/>
        <v>0</v>
      </c>
      <c r="KE24">
        <f t="shared" si="124"/>
        <v>0</v>
      </c>
      <c r="KF24" s="19">
        <f t="shared" si="125"/>
        <v>0</v>
      </c>
      <c r="KG24" s="19">
        <f t="shared" si="257"/>
        <v>0</v>
      </c>
      <c r="KH24" s="19"/>
      <c r="KI24">
        <f t="shared" si="126"/>
        <v>0</v>
      </c>
      <c r="KK24">
        <f t="shared" si="127"/>
        <v>0</v>
      </c>
      <c r="KL24" s="19">
        <f t="shared" si="128"/>
        <v>0</v>
      </c>
      <c r="KM24" s="19">
        <f t="shared" si="258"/>
        <v>0</v>
      </c>
      <c r="KN24" s="19"/>
      <c r="KO24">
        <f t="shared" si="129"/>
        <v>0</v>
      </c>
      <c r="KQ24">
        <f t="shared" si="130"/>
        <v>0</v>
      </c>
      <c r="KR24" s="19">
        <f t="shared" si="131"/>
        <v>0</v>
      </c>
      <c r="KS24" s="19">
        <f t="shared" si="259"/>
        <v>0</v>
      </c>
      <c r="KT24" s="19"/>
      <c r="KU24">
        <f t="shared" si="132"/>
        <v>0</v>
      </c>
      <c r="KW24">
        <f t="shared" si="133"/>
        <v>0</v>
      </c>
      <c r="KX24" s="19">
        <f t="shared" si="134"/>
        <v>0</v>
      </c>
      <c r="KY24" s="19">
        <f t="shared" si="135"/>
        <v>0</v>
      </c>
      <c r="KZ24" s="19"/>
      <c r="LA24" s="19">
        <f t="shared" si="260"/>
        <v>0</v>
      </c>
      <c r="LB24">
        <f t="shared" si="136"/>
        <v>0</v>
      </c>
      <c r="LD24">
        <f t="shared" si="137"/>
        <v>0</v>
      </c>
      <c r="LE24" s="19">
        <f t="shared" si="138"/>
        <v>0</v>
      </c>
      <c r="LF24" s="19">
        <f t="shared" si="261"/>
        <v>0</v>
      </c>
      <c r="LG24" s="19"/>
      <c r="LH24">
        <f t="shared" si="139"/>
        <v>0</v>
      </c>
      <c r="LJ24">
        <f t="shared" si="140"/>
        <v>0</v>
      </c>
      <c r="LK24" s="19">
        <f t="shared" si="141"/>
        <v>0</v>
      </c>
      <c r="LL24" s="19">
        <f t="shared" si="262"/>
        <v>0</v>
      </c>
      <c r="LM24" s="19"/>
      <c r="LN24">
        <f t="shared" si="142"/>
        <v>0</v>
      </c>
      <c r="LP24">
        <f t="shared" si="143"/>
        <v>0</v>
      </c>
      <c r="LQ24" s="19">
        <f t="shared" si="144"/>
        <v>0</v>
      </c>
      <c r="LR24" s="19">
        <f t="shared" si="263"/>
        <v>0</v>
      </c>
      <c r="LS24" s="19"/>
      <c r="LT24">
        <f t="shared" si="145"/>
        <v>0</v>
      </c>
      <c r="LV24">
        <f t="shared" si="146"/>
        <v>0</v>
      </c>
      <c r="LW24" s="19">
        <f t="shared" si="147"/>
        <v>0</v>
      </c>
      <c r="LX24" s="19">
        <f t="shared" si="264"/>
        <v>0</v>
      </c>
      <c r="LY24" s="19"/>
      <c r="LZ24">
        <f t="shared" si="148"/>
        <v>0</v>
      </c>
      <c r="MB24">
        <f t="shared" si="149"/>
        <v>0</v>
      </c>
      <c r="MC24" s="19">
        <f t="shared" si="150"/>
        <v>0</v>
      </c>
      <c r="MD24" s="19">
        <f t="shared" si="265"/>
        <v>0</v>
      </c>
      <c r="ME24" s="19"/>
      <c r="MF24">
        <f t="shared" si="151"/>
        <v>0</v>
      </c>
      <c r="MH24">
        <f t="shared" si="152"/>
        <v>0</v>
      </c>
      <c r="MI24" s="19">
        <v>0</v>
      </c>
      <c r="MJ24" s="19">
        <f t="shared" si="153"/>
        <v>0</v>
      </c>
      <c r="MK24" s="19"/>
      <c r="ML24" s="19">
        <f t="shared" si="266"/>
        <v>0</v>
      </c>
      <c r="MM24">
        <f t="shared" si="154"/>
        <v>0</v>
      </c>
      <c r="MO24">
        <f t="shared" si="155"/>
        <v>0</v>
      </c>
      <c r="MP24" s="19">
        <f t="shared" si="156"/>
        <v>0</v>
      </c>
      <c r="MQ24" s="19">
        <f t="shared" si="267"/>
        <v>0</v>
      </c>
      <c r="MR24" s="19"/>
      <c r="MS24">
        <f t="shared" si="157"/>
        <v>0</v>
      </c>
      <c r="MU24">
        <f t="shared" si="158"/>
        <v>0</v>
      </c>
      <c r="MV24" s="19">
        <f t="shared" si="159"/>
        <v>0</v>
      </c>
      <c r="MW24" s="19">
        <f t="shared" si="268"/>
        <v>0</v>
      </c>
      <c r="MX24" s="19"/>
      <c r="MY24">
        <f t="shared" si="160"/>
        <v>0</v>
      </c>
      <c r="NA24">
        <f t="shared" si="161"/>
        <v>0</v>
      </c>
      <c r="NB24" s="19">
        <f t="shared" si="162"/>
        <v>0</v>
      </c>
      <c r="NC24" s="19">
        <f t="shared" si="269"/>
        <v>0</v>
      </c>
      <c r="ND24" s="19"/>
      <c r="NE24">
        <f t="shared" si="163"/>
        <v>0</v>
      </c>
      <c r="NG24">
        <f t="shared" si="164"/>
        <v>0</v>
      </c>
      <c r="NH24" s="19">
        <f t="shared" si="165"/>
        <v>0</v>
      </c>
      <c r="NI24" s="19">
        <f t="shared" si="270"/>
        <v>0</v>
      </c>
      <c r="NJ24" s="19"/>
      <c r="NK24">
        <f t="shared" si="166"/>
        <v>0</v>
      </c>
      <c r="NL24" s="19" t="str">
        <f t="shared" si="271"/>
        <v>-</v>
      </c>
      <c r="NM24">
        <f t="shared" si="167"/>
        <v>0</v>
      </c>
      <c r="NN24" s="19">
        <f t="shared" si="168"/>
        <v>0</v>
      </c>
      <c r="NO24" s="19">
        <f t="shared" si="272"/>
        <v>0</v>
      </c>
      <c r="NP24" s="19"/>
      <c r="NQ24">
        <v>0</v>
      </c>
      <c r="NS24">
        <v>0</v>
      </c>
      <c r="NT24" s="19">
        <v>0</v>
      </c>
      <c r="NU24" s="19">
        <v>0</v>
      </c>
      <c r="NW24">
        <v>0</v>
      </c>
      <c r="NY24">
        <v>0</v>
      </c>
      <c r="NZ24" s="19">
        <v>0</v>
      </c>
      <c r="OA24" s="19">
        <v>0</v>
      </c>
      <c r="OC24">
        <v>0</v>
      </c>
      <c r="OE24">
        <v>0</v>
      </c>
      <c r="OF24" s="19">
        <v>0</v>
      </c>
      <c r="OG24" s="19">
        <v>0</v>
      </c>
      <c r="OI24" s="19">
        <f t="shared" si="273"/>
        <v>0</v>
      </c>
      <c r="OJ24">
        <f t="shared" si="169"/>
        <v>0</v>
      </c>
      <c r="OL24">
        <f t="shared" si="170"/>
        <v>0</v>
      </c>
      <c r="OM24" s="19">
        <f t="shared" si="171"/>
        <v>0</v>
      </c>
      <c r="ON24" s="19">
        <f t="shared" si="274"/>
        <v>0</v>
      </c>
      <c r="OO24" s="19"/>
      <c r="OP24">
        <f t="shared" si="172"/>
        <v>0</v>
      </c>
      <c r="OR24">
        <f t="shared" si="173"/>
        <v>0</v>
      </c>
      <c r="OS24" s="19">
        <f t="shared" si="174"/>
        <v>0</v>
      </c>
      <c r="OT24" s="19">
        <f t="shared" si="275"/>
        <v>0</v>
      </c>
      <c r="OU24" s="19"/>
      <c r="OV24">
        <f t="shared" si="175"/>
        <v>0</v>
      </c>
      <c r="OX24">
        <f t="shared" si="176"/>
        <v>0</v>
      </c>
      <c r="OY24" s="19">
        <f t="shared" si="177"/>
        <v>0</v>
      </c>
      <c r="OZ24" s="19">
        <f t="shared" si="276"/>
        <v>0</v>
      </c>
      <c r="PA24" s="19"/>
      <c r="PB24">
        <f t="shared" si="178"/>
        <v>0</v>
      </c>
      <c r="PD24">
        <f t="shared" si="179"/>
        <v>0</v>
      </c>
      <c r="PE24" s="19">
        <f t="shared" si="180"/>
        <v>0</v>
      </c>
      <c r="PF24" s="19">
        <f t="shared" si="277"/>
        <v>0</v>
      </c>
      <c r="PG24" s="19"/>
      <c r="PH24">
        <f t="shared" si="181"/>
        <v>0</v>
      </c>
      <c r="PJ24">
        <f t="shared" si="182"/>
        <v>0</v>
      </c>
      <c r="PK24" s="19">
        <f t="shared" si="183"/>
        <v>0</v>
      </c>
      <c r="PL24" s="19">
        <f t="shared" si="278"/>
        <v>0</v>
      </c>
      <c r="PM24" s="19"/>
      <c r="PN24">
        <f t="shared" si="184"/>
        <v>0</v>
      </c>
      <c r="PP24">
        <f t="shared" si="185"/>
        <v>0</v>
      </c>
      <c r="PQ24">
        <f t="shared" si="186"/>
        <v>0</v>
      </c>
      <c r="PR24" s="19">
        <f t="shared" si="279"/>
        <v>0</v>
      </c>
      <c r="PS24" s="19"/>
      <c r="PT24">
        <f t="shared" si="187"/>
        <v>0</v>
      </c>
      <c r="PV24">
        <f t="shared" si="188"/>
        <v>0</v>
      </c>
      <c r="PW24" s="19">
        <v>0</v>
      </c>
      <c r="PX24" s="19">
        <f t="shared" si="189"/>
        <v>0</v>
      </c>
      <c r="PY24" s="19"/>
      <c r="PZ24">
        <f t="shared" si="190"/>
        <v>0</v>
      </c>
      <c r="QB24">
        <f t="shared" si="191"/>
        <v>0</v>
      </c>
      <c r="QC24" s="19">
        <f t="shared" si="192"/>
        <v>0</v>
      </c>
      <c r="QD24" s="19">
        <f t="shared" si="280"/>
        <v>0</v>
      </c>
    </row>
    <row r="25" spans="1:446" ht="15" thickBot="1" x14ac:dyDescent="0.4">
      <c r="A25" s="30" t="s">
        <v>78</v>
      </c>
      <c r="B25" t="s">
        <v>122</v>
      </c>
      <c r="C25" t="s">
        <v>123</v>
      </c>
      <c r="D25" t="s">
        <v>124</v>
      </c>
      <c r="E25" t="s">
        <v>125</v>
      </c>
      <c r="F25" t="s">
        <v>126</v>
      </c>
      <c r="G25" s="2" t="s">
        <v>40</v>
      </c>
      <c r="H25" s="38" t="s">
        <v>33</v>
      </c>
      <c r="I25" s="25" t="s">
        <v>70</v>
      </c>
      <c r="J25" s="26" t="s">
        <v>69</v>
      </c>
      <c r="K25" s="2" t="s">
        <v>8</v>
      </c>
      <c r="L25" s="2" t="s">
        <v>21</v>
      </c>
      <c r="M25" s="49" t="s">
        <v>128</v>
      </c>
      <c r="N25" t="s">
        <v>129</v>
      </c>
      <c r="O25" t="s">
        <v>130</v>
      </c>
      <c r="P25" t="s">
        <v>131</v>
      </c>
      <c r="Q25" s="50" t="s">
        <v>127</v>
      </c>
      <c r="R25" s="29" t="s">
        <v>79</v>
      </c>
      <c r="U25" t="s">
        <v>152</v>
      </c>
      <c r="Z25">
        <v>1</v>
      </c>
      <c r="AD25" s="14" t="s">
        <v>8</v>
      </c>
      <c r="AE25" s="19">
        <f t="shared" si="193"/>
        <v>0.66666666666666663</v>
      </c>
      <c r="AF25">
        <f t="shared" si="194"/>
        <v>2</v>
      </c>
      <c r="AG25" s="19">
        <f t="shared" si="195"/>
        <v>0.66666666666666663</v>
      </c>
      <c r="AH25">
        <f t="shared" si="196"/>
        <v>1</v>
      </c>
      <c r="AI25" s="19">
        <f t="shared" si="0"/>
        <v>0.29411764705882354</v>
      </c>
      <c r="AJ25" s="19">
        <f t="shared" si="197"/>
        <v>0.47058823529411764</v>
      </c>
      <c r="AK25" s="19"/>
      <c r="AL25">
        <f t="shared" si="198"/>
        <v>2</v>
      </c>
      <c r="AM25">
        <f t="shared" si="199"/>
        <v>0.66666666666666663</v>
      </c>
      <c r="AN25">
        <f t="shared" si="200"/>
        <v>1</v>
      </c>
      <c r="AO25" s="19">
        <f t="shared" si="1"/>
        <v>0.29411764705882354</v>
      </c>
      <c r="AP25" s="19">
        <f t="shared" si="2"/>
        <v>0.47058823529411764</v>
      </c>
      <c r="AQ25" s="19"/>
      <c r="AR25">
        <f t="shared" si="201"/>
        <v>2</v>
      </c>
      <c r="AS25">
        <f t="shared" si="202"/>
        <v>0.66666666666666663</v>
      </c>
      <c r="AT25">
        <f t="shared" si="203"/>
        <v>1</v>
      </c>
      <c r="AU25" s="19">
        <f t="shared" si="3"/>
        <v>0.29411764705882354</v>
      </c>
      <c r="AV25" s="19">
        <f t="shared" si="4"/>
        <v>0.47058823529411764</v>
      </c>
      <c r="AW25" s="19"/>
      <c r="AX25">
        <f t="shared" si="204"/>
        <v>1</v>
      </c>
      <c r="AY25">
        <f t="shared" si="205"/>
        <v>1</v>
      </c>
      <c r="AZ25">
        <f t="shared" si="206"/>
        <v>0</v>
      </c>
      <c r="BA25" s="19">
        <f t="shared" si="207"/>
        <v>0.5</v>
      </c>
      <c r="BB25" s="19">
        <f t="shared" si="5"/>
        <v>0.29411764705882354</v>
      </c>
      <c r="BC25" s="19"/>
      <c r="BD25">
        <f t="shared" si="208"/>
        <v>2</v>
      </c>
      <c r="BE25" s="19">
        <f t="shared" si="209"/>
        <v>0.66666666666666663</v>
      </c>
      <c r="BF25">
        <f t="shared" si="6"/>
        <v>1</v>
      </c>
      <c r="BG25" s="19">
        <f t="shared" si="210"/>
        <v>0.29411764705882354</v>
      </c>
      <c r="BH25" s="19">
        <f t="shared" si="7"/>
        <v>0.47058823529411764</v>
      </c>
      <c r="BI25" s="19"/>
      <c r="BJ25">
        <f t="shared" si="8"/>
        <v>1</v>
      </c>
      <c r="BK25">
        <f t="shared" si="211"/>
        <v>0.5</v>
      </c>
      <c r="BL25">
        <f t="shared" si="9"/>
        <v>1</v>
      </c>
      <c r="BM25" s="19">
        <f t="shared" si="212"/>
        <v>0.1111111111111111</v>
      </c>
      <c r="BN25" s="19">
        <f t="shared" si="10"/>
        <v>0.17647058823529413</v>
      </c>
      <c r="BO25" s="19"/>
      <c r="BP25">
        <f t="shared" si="11"/>
        <v>0</v>
      </c>
      <c r="BR25">
        <f t="shared" si="12"/>
        <v>0</v>
      </c>
      <c r="BS25" s="19">
        <v>0</v>
      </c>
      <c r="BT25" s="19">
        <f t="shared" si="13"/>
        <v>0</v>
      </c>
      <c r="BU25" s="19"/>
      <c r="BV25" s="19">
        <f t="shared" si="213"/>
        <v>0</v>
      </c>
      <c r="BW25">
        <f t="shared" si="14"/>
        <v>0</v>
      </c>
      <c r="BX25" t="str">
        <f t="shared" si="214"/>
        <v>-</v>
      </c>
      <c r="BY25">
        <f t="shared" si="15"/>
        <v>2</v>
      </c>
      <c r="BZ25" s="19">
        <f t="shared" si="16"/>
        <v>1</v>
      </c>
      <c r="CA25" s="19">
        <f t="shared" si="17"/>
        <v>0.1111111111111111</v>
      </c>
      <c r="CB25" s="19"/>
      <c r="CC25">
        <f t="shared" si="18"/>
        <v>0</v>
      </c>
      <c r="CD25" t="str">
        <f t="shared" si="215"/>
        <v>-</v>
      </c>
      <c r="CE25">
        <f t="shared" si="19"/>
        <v>3</v>
      </c>
      <c r="CF25" s="19">
        <f t="shared" si="20"/>
        <v>0.21428571428571427</v>
      </c>
      <c r="CG25" s="19">
        <f t="shared" si="21"/>
        <v>0.16666666666666666</v>
      </c>
      <c r="CH25" s="19"/>
      <c r="CI25">
        <f t="shared" si="22"/>
        <v>0</v>
      </c>
      <c r="CJ25" s="19" t="str">
        <f t="shared" si="216"/>
        <v>-</v>
      </c>
      <c r="CK25">
        <f t="shared" si="23"/>
        <v>3</v>
      </c>
      <c r="CL25" s="19">
        <f t="shared" si="24"/>
        <v>0.21428571428571427</v>
      </c>
      <c r="CM25" s="19">
        <f t="shared" si="25"/>
        <v>0.16666666666666666</v>
      </c>
      <c r="CN25" s="19"/>
      <c r="CO25">
        <f t="shared" si="26"/>
        <v>0</v>
      </c>
      <c r="CP25" t="str">
        <f t="shared" si="217"/>
        <v>-</v>
      </c>
      <c r="CQ25">
        <f t="shared" si="27"/>
        <v>3</v>
      </c>
      <c r="CR25" s="19">
        <f t="shared" si="28"/>
        <v>0.21428571428571427</v>
      </c>
      <c r="CS25" s="19">
        <f t="shared" si="29"/>
        <v>0.16666666666666666</v>
      </c>
      <c r="CT25" s="19"/>
      <c r="CU25">
        <f t="shared" si="30"/>
        <v>0</v>
      </c>
      <c r="CV25" s="19" t="str">
        <f t="shared" si="218"/>
        <v>-</v>
      </c>
      <c r="CW25">
        <f t="shared" si="31"/>
        <v>2</v>
      </c>
      <c r="CX25" s="19">
        <f t="shared" si="32"/>
        <v>0.2857142857142857</v>
      </c>
      <c r="CY25" s="19">
        <f t="shared" si="33"/>
        <v>0.1111111111111111</v>
      </c>
      <c r="CZ25" s="19"/>
      <c r="DA25">
        <f t="shared" si="34"/>
        <v>0</v>
      </c>
      <c r="DB25" t="str">
        <f t="shared" si="219"/>
        <v>-</v>
      </c>
      <c r="DC25">
        <f t="shared" si="35"/>
        <v>1</v>
      </c>
      <c r="DD25" s="19">
        <f t="shared" si="36"/>
        <v>6.25E-2</v>
      </c>
      <c r="DE25" s="19">
        <f t="shared" si="37"/>
        <v>5.5555555555555552E-2</v>
      </c>
      <c r="DF25" s="19"/>
      <c r="DG25">
        <f t="shared" si="38"/>
        <v>0</v>
      </c>
      <c r="DH25" s="19" t="str">
        <f t="shared" si="220"/>
        <v>-</v>
      </c>
      <c r="DI25">
        <f t="shared" si="39"/>
        <v>1</v>
      </c>
      <c r="DJ25" s="19">
        <f t="shared" si="40"/>
        <v>0.14285714285714285</v>
      </c>
      <c r="DK25" s="19">
        <f t="shared" si="41"/>
        <v>5.5555555555555552E-2</v>
      </c>
      <c r="DL25" s="19"/>
      <c r="DM25">
        <f t="shared" si="42"/>
        <v>0</v>
      </c>
      <c r="DN25" t="str">
        <f t="shared" si="221"/>
        <v>-</v>
      </c>
      <c r="DO25">
        <f t="shared" si="43"/>
        <v>0</v>
      </c>
      <c r="DP25" s="19">
        <v>0</v>
      </c>
      <c r="DQ25" s="19">
        <f t="shared" si="44"/>
        <v>0</v>
      </c>
      <c r="DR25" s="19"/>
      <c r="DS25" s="19">
        <v>0</v>
      </c>
      <c r="DT25">
        <f t="shared" si="45"/>
        <v>1</v>
      </c>
      <c r="DU25">
        <f t="shared" si="222"/>
        <v>0.5</v>
      </c>
      <c r="DV25">
        <f t="shared" si="46"/>
        <v>5</v>
      </c>
      <c r="DW25" s="19">
        <f t="shared" si="47"/>
        <v>0.66666666666666663</v>
      </c>
      <c r="DX25" s="19">
        <f t="shared" si="223"/>
        <v>0.77777777777777779</v>
      </c>
      <c r="DY25" s="19"/>
      <c r="DZ25">
        <f t="shared" si="48"/>
        <v>0</v>
      </c>
      <c r="EA25" t="str">
        <f t="shared" si="224"/>
        <v>-</v>
      </c>
      <c r="EB25">
        <f t="shared" si="49"/>
        <v>2</v>
      </c>
      <c r="EC25" s="19">
        <f t="shared" si="50"/>
        <v>0.55555555555555558</v>
      </c>
      <c r="ED25" s="19">
        <f t="shared" si="225"/>
        <v>0.33333333333333331</v>
      </c>
      <c r="EE25" s="19"/>
      <c r="EF25">
        <f t="shared" si="51"/>
        <v>1</v>
      </c>
      <c r="EG25" s="19">
        <f t="shared" si="226"/>
        <v>0.5</v>
      </c>
      <c r="EH25">
        <f t="shared" si="52"/>
        <v>5</v>
      </c>
      <c r="EI25" s="19">
        <f t="shared" si="53"/>
        <v>0.66666666666666663</v>
      </c>
      <c r="EJ25" s="19">
        <f t="shared" si="227"/>
        <v>0.77777777777777779</v>
      </c>
      <c r="EK25" s="19"/>
      <c r="EL25">
        <f t="shared" si="54"/>
        <v>1</v>
      </c>
      <c r="EM25">
        <f t="shared" si="228"/>
        <v>1</v>
      </c>
      <c r="EN25">
        <f t="shared" si="55"/>
        <v>3</v>
      </c>
      <c r="EO25" s="19">
        <f t="shared" si="56"/>
        <v>0.77777777777777779</v>
      </c>
      <c r="EP25" s="19">
        <f t="shared" si="229"/>
        <v>0.44444444444444442</v>
      </c>
      <c r="EQ25" s="19"/>
      <c r="ER25">
        <f t="shared" si="57"/>
        <v>1</v>
      </c>
      <c r="ES25">
        <f t="shared" si="230"/>
        <v>0.5</v>
      </c>
      <c r="ET25">
        <f t="shared" si="58"/>
        <v>5</v>
      </c>
      <c r="EU25" s="19">
        <f t="shared" si="59"/>
        <v>0.66666666666666663</v>
      </c>
      <c r="EV25" s="19">
        <f t="shared" si="231"/>
        <v>0.77777777777777779</v>
      </c>
      <c r="EW25" s="19"/>
      <c r="EX25">
        <f t="shared" si="60"/>
        <v>1</v>
      </c>
      <c r="EY25" s="19">
        <f t="shared" si="232"/>
        <v>0.5</v>
      </c>
      <c r="EZ25">
        <f t="shared" si="61"/>
        <v>5</v>
      </c>
      <c r="FA25" s="19">
        <f t="shared" si="62"/>
        <v>0.66666666666666663</v>
      </c>
      <c r="FB25" s="19">
        <f t="shared" si="233"/>
        <v>0.33333333333333331</v>
      </c>
      <c r="FC25" s="19"/>
      <c r="FD25">
        <f t="shared" si="63"/>
        <v>0</v>
      </c>
      <c r="FF25">
        <f t="shared" si="64"/>
        <v>0</v>
      </c>
      <c r="FG25" s="19">
        <v>0</v>
      </c>
      <c r="FH25" s="19">
        <f t="shared" si="65"/>
        <v>0</v>
      </c>
      <c r="FI25" s="19"/>
      <c r="FJ25">
        <f t="shared" si="66"/>
        <v>0</v>
      </c>
      <c r="FL25">
        <f t="shared" si="67"/>
        <v>0</v>
      </c>
      <c r="FM25" s="19">
        <v>0</v>
      </c>
      <c r="FN25" s="19">
        <f t="shared" si="68"/>
        <v>0</v>
      </c>
      <c r="FP25" s="19">
        <f t="shared" si="69"/>
        <v>0</v>
      </c>
      <c r="FQ25">
        <f t="shared" si="70"/>
        <v>0</v>
      </c>
      <c r="FS25">
        <f t="shared" si="71"/>
        <v>0</v>
      </c>
      <c r="FT25" s="19">
        <f t="shared" si="72"/>
        <v>0.16666666666666666</v>
      </c>
      <c r="FU25" s="19">
        <f t="shared" si="73"/>
        <v>0.1</v>
      </c>
      <c r="FV25" s="19"/>
      <c r="FW25">
        <f t="shared" si="74"/>
        <v>0</v>
      </c>
      <c r="FY25">
        <f t="shared" si="75"/>
        <v>2</v>
      </c>
      <c r="FZ25" s="19">
        <f t="shared" si="76"/>
        <v>0.625</v>
      </c>
      <c r="GA25" s="19">
        <f t="shared" si="77"/>
        <v>0.25</v>
      </c>
      <c r="GB25" s="19"/>
      <c r="GC25">
        <f t="shared" si="78"/>
        <v>0</v>
      </c>
      <c r="GE25">
        <f t="shared" si="79"/>
        <v>0</v>
      </c>
      <c r="GF25" s="19">
        <f t="shared" si="80"/>
        <v>0.22222222222222221</v>
      </c>
      <c r="GG25" s="19">
        <f t="shared" si="81"/>
        <v>0.1</v>
      </c>
      <c r="GH25" s="19"/>
      <c r="GI25">
        <f t="shared" si="82"/>
        <v>0</v>
      </c>
      <c r="GK25">
        <f t="shared" si="83"/>
        <v>2</v>
      </c>
      <c r="GL25" s="19">
        <f t="shared" si="84"/>
        <v>0.45454545454545453</v>
      </c>
      <c r="GM25" s="19">
        <f t="shared" si="85"/>
        <v>0.25</v>
      </c>
      <c r="GN25" s="19"/>
      <c r="GO25">
        <f t="shared" si="86"/>
        <v>0</v>
      </c>
      <c r="GQ25">
        <f t="shared" si="87"/>
        <v>2</v>
      </c>
      <c r="GR25" s="19">
        <f t="shared" si="88"/>
        <v>0.35</v>
      </c>
      <c r="GS25" s="19">
        <f t="shared" si="89"/>
        <v>0.35</v>
      </c>
      <c r="GT25" s="19"/>
      <c r="GU25">
        <f t="shared" si="90"/>
        <v>0</v>
      </c>
      <c r="GW25">
        <f t="shared" si="91"/>
        <v>0</v>
      </c>
      <c r="GX25" s="19">
        <v>0</v>
      </c>
      <c r="GY25" s="19">
        <f t="shared" si="92"/>
        <v>0</v>
      </c>
      <c r="GZ25" s="19"/>
      <c r="HA25">
        <f t="shared" si="93"/>
        <v>0</v>
      </c>
      <c r="HC25">
        <f t="shared" si="94"/>
        <v>2</v>
      </c>
      <c r="HD25" s="19">
        <f t="shared" si="95"/>
        <v>0.625</v>
      </c>
      <c r="HE25" s="19">
        <f t="shared" si="96"/>
        <v>0.25</v>
      </c>
      <c r="HF25" s="19"/>
      <c r="HG25">
        <f t="shared" si="97"/>
        <v>0</v>
      </c>
      <c r="HI25">
        <f t="shared" si="98"/>
        <v>0</v>
      </c>
      <c r="HJ25" s="19">
        <f t="shared" si="99"/>
        <v>0.16666666666666666</v>
      </c>
      <c r="HK25" s="19">
        <f t="shared" si="100"/>
        <v>0.1</v>
      </c>
      <c r="HL25" s="19"/>
      <c r="HM25">
        <f t="shared" si="101"/>
        <v>0</v>
      </c>
      <c r="HO25">
        <f t="shared" si="102"/>
        <v>2</v>
      </c>
      <c r="HP25" s="19">
        <f t="shared" si="103"/>
        <v>0.35</v>
      </c>
      <c r="HQ25" s="19">
        <f t="shared" si="104"/>
        <v>0.35</v>
      </c>
      <c r="HR25" s="19"/>
      <c r="HS25">
        <f t="shared" si="105"/>
        <v>0</v>
      </c>
      <c r="HU25">
        <f t="shared" si="106"/>
        <v>0</v>
      </c>
      <c r="HV25" s="19">
        <v>0</v>
      </c>
      <c r="HW25" s="19">
        <f t="shared" si="107"/>
        <v>0</v>
      </c>
      <c r="HX25" s="19"/>
      <c r="HY25" s="19">
        <f t="shared" si="234"/>
        <v>0.5</v>
      </c>
      <c r="HZ25">
        <f t="shared" si="235"/>
        <v>1</v>
      </c>
      <c r="IB25">
        <f t="shared" si="236"/>
        <v>4</v>
      </c>
      <c r="IC25" s="19">
        <f t="shared" si="237"/>
        <v>0.47368421052631576</v>
      </c>
      <c r="ID25" s="19">
        <f t="shared" si="238"/>
        <v>0.57894736842105265</v>
      </c>
      <c r="IE25" s="19"/>
      <c r="IF25">
        <f t="shared" si="108"/>
        <v>1</v>
      </c>
      <c r="IH25">
        <f t="shared" si="109"/>
        <v>4</v>
      </c>
      <c r="II25" s="19">
        <f t="shared" si="110"/>
        <v>0.47368421052631576</v>
      </c>
      <c r="IJ25" s="19">
        <f t="shared" si="239"/>
        <v>0.57894736842105265</v>
      </c>
      <c r="IK25" s="19"/>
      <c r="IL25">
        <f t="shared" si="240"/>
        <v>1</v>
      </c>
      <c r="IN25">
        <f t="shared" si="241"/>
        <v>4</v>
      </c>
      <c r="IO25" s="19">
        <f t="shared" si="242"/>
        <v>0.47368421052631576</v>
      </c>
      <c r="IP25" s="19">
        <f t="shared" si="243"/>
        <v>0.57894736842105265</v>
      </c>
      <c r="IQ25" s="19"/>
      <c r="IR25">
        <f t="shared" si="244"/>
        <v>1</v>
      </c>
      <c r="IT25">
        <f t="shared" si="245"/>
        <v>4</v>
      </c>
      <c r="IU25" s="19">
        <f t="shared" si="246"/>
        <v>0.47368421052631576</v>
      </c>
      <c r="IV25" s="19">
        <f t="shared" si="247"/>
        <v>0.57894736842105265</v>
      </c>
      <c r="IW25" s="19"/>
      <c r="IX25">
        <f t="shared" si="248"/>
        <v>0</v>
      </c>
      <c r="IZ25">
        <f t="shared" si="249"/>
        <v>3</v>
      </c>
      <c r="JA25" s="19">
        <f t="shared" si="250"/>
        <v>0.72727272727272729</v>
      </c>
      <c r="JB25" s="19">
        <f t="shared" si="251"/>
        <v>0</v>
      </c>
      <c r="JC25" s="19"/>
      <c r="JD25">
        <f t="shared" si="111"/>
        <v>1</v>
      </c>
      <c r="JF25">
        <f t="shared" si="112"/>
        <v>1</v>
      </c>
      <c r="JG25" s="19">
        <f t="shared" si="113"/>
        <v>0.125</v>
      </c>
      <c r="JH25" s="19">
        <f t="shared" si="252"/>
        <v>0.15789473684210525</v>
      </c>
      <c r="JI25" s="19"/>
      <c r="JJ25" s="19">
        <f t="shared" si="253"/>
        <v>0</v>
      </c>
      <c r="JK25">
        <f t="shared" si="114"/>
        <v>0</v>
      </c>
      <c r="JM25">
        <f t="shared" si="115"/>
        <v>5</v>
      </c>
      <c r="JN25" s="19">
        <f t="shared" si="116"/>
        <v>0.88888888888888884</v>
      </c>
      <c r="JO25" s="19">
        <f t="shared" si="254"/>
        <v>0.88888888888888884</v>
      </c>
      <c r="JP25" s="19"/>
      <c r="JQ25">
        <f t="shared" si="117"/>
        <v>0</v>
      </c>
      <c r="JS25">
        <f t="shared" si="118"/>
        <v>5</v>
      </c>
      <c r="JT25" s="19">
        <f t="shared" si="119"/>
        <v>0.88888888888888884</v>
      </c>
      <c r="JU25" s="19">
        <f t="shared" si="255"/>
        <v>0.88888888888888884</v>
      </c>
      <c r="JV25" s="19"/>
      <c r="JW25">
        <f t="shared" si="120"/>
        <v>0</v>
      </c>
      <c r="JY25">
        <f t="shared" si="121"/>
        <v>3</v>
      </c>
      <c r="JZ25" s="19">
        <f t="shared" si="122"/>
        <v>0.84615384615384615</v>
      </c>
      <c r="KA25" s="19">
        <f t="shared" si="256"/>
        <v>0.61111111111111116</v>
      </c>
      <c r="KB25" s="19"/>
      <c r="KC25">
        <f t="shared" si="123"/>
        <v>0</v>
      </c>
      <c r="KE25">
        <f t="shared" si="124"/>
        <v>5</v>
      </c>
      <c r="KF25" s="19">
        <f t="shared" si="125"/>
        <v>0.9375</v>
      </c>
      <c r="KG25" s="19">
        <f t="shared" si="257"/>
        <v>0.83333333333333337</v>
      </c>
      <c r="KH25" s="19"/>
      <c r="KI25">
        <f t="shared" si="126"/>
        <v>0</v>
      </c>
      <c r="KK25">
        <f t="shared" si="127"/>
        <v>3</v>
      </c>
      <c r="KL25" s="19">
        <f t="shared" si="128"/>
        <v>0.8571428571428571</v>
      </c>
      <c r="KM25" s="19">
        <f t="shared" si="258"/>
        <v>0.66666666666666663</v>
      </c>
      <c r="KN25" s="19"/>
      <c r="KO25">
        <f t="shared" si="129"/>
        <v>0</v>
      </c>
      <c r="KQ25">
        <f t="shared" si="130"/>
        <v>2</v>
      </c>
      <c r="KR25" s="19">
        <f t="shared" si="131"/>
        <v>1.5</v>
      </c>
      <c r="KS25" s="19">
        <f t="shared" si="259"/>
        <v>0.22222222222222221</v>
      </c>
      <c r="KT25" s="19"/>
      <c r="KU25">
        <f t="shared" si="132"/>
        <v>0</v>
      </c>
      <c r="KW25">
        <f t="shared" si="133"/>
        <v>4</v>
      </c>
      <c r="KX25" s="19">
        <f t="shared" si="134"/>
        <v>2</v>
      </c>
      <c r="KY25" s="19">
        <f t="shared" si="135"/>
        <v>0.3888888888888889</v>
      </c>
      <c r="KZ25" s="19"/>
      <c r="LA25" s="19">
        <f t="shared" si="260"/>
        <v>1</v>
      </c>
      <c r="LB25">
        <f t="shared" si="136"/>
        <v>1</v>
      </c>
      <c r="LD25">
        <f t="shared" si="137"/>
        <v>3</v>
      </c>
      <c r="LE25" s="19">
        <f t="shared" si="138"/>
        <v>0.31578947368421051</v>
      </c>
      <c r="LF25" s="19">
        <f t="shared" si="261"/>
        <v>0.36842105263157893</v>
      </c>
      <c r="LG25" s="19"/>
      <c r="LH25">
        <f t="shared" si="139"/>
        <v>1</v>
      </c>
      <c r="LJ25">
        <f t="shared" si="140"/>
        <v>3</v>
      </c>
      <c r="LK25" s="19">
        <f t="shared" si="141"/>
        <v>0.31578947368421051</v>
      </c>
      <c r="LL25" s="19">
        <f t="shared" si="262"/>
        <v>0.36842105263157893</v>
      </c>
      <c r="LM25" s="19"/>
      <c r="LN25">
        <f t="shared" si="142"/>
        <v>1</v>
      </c>
      <c r="LP25">
        <f t="shared" si="143"/>
        <v>2</v>
      </c>
      <c r="LQ25" s="19">
        <f t="shared" si="144"/>
        <v>0.36363636363636365</v>
      </c>
      <c r="LR25" s="19">
        <f t="shared" si="263"/>
        <v>0.26315789473684209</v>
      </c>
      <c r="LS25" s="19"/>
      <c r="LT25">
        <f t="shared" si="145"/>
        <v>1</v>
      </c>
      <c r="LV25">
        <f t="shared" si="146"/>
        <v>3</v>
      </c>
      <c r="LW25" s="19">
        <f t="shared" si="147"/>
        <v>0.31578947368421051</v>
      </c>
      <c r="LX25" s="19">
        <f t="shared" si="264"/>
        <v>0.36842105263157893</v>
      </c>
      <c r="LY25" s="19"/>
      <c r="LZ25">
        <f t="shared" si="148"/>
        <v>1</v>
      </c>
      <c r="MB25">
        <f t="shared" si="149"/>
        <v>3</v>
      </c>
      <c r="MC25" s="19">
        <f t="shared" si="150"/>
        <v>0.31578947368421051</v>
      </c>
      <c r="MD25" s="19">
        <f t="shared" si="265"/>
        <v>0.36842105263157893</v>
      </c>
      <c r="ME25" s="19"/>
      <c r="MF25">
        <f t="shared" si="151"/>
        <v>0</v>
      </c>
      <c r="MH25">
        <f t="shared" si="152"/>
        <v>0</v>
      </c>
      <c r="MI25" s="19">
        <v>0</v>
      </c>
      <c r="MJ25" s="19">
        <f t="shared" si="153"/>
        <v>0</v>
      </c>
      <c r="MK25" s="19"/>
      <c r="ML25" s="19">
        <f t="shared" si="266"/>
        <v>0</v>
      </c>
      <c r="MM25">
        <f t="shared" si="154"/>
        <v>0</v>
      </c>
      <c r="MO25">
        <f t="shared" si="155"/>
        <v>0</v>
      </c>
      <c r="MP25" s="19">
        <f t="shared" si="156"/>
        <v>0.10526315789473684</v>
      </c>
      <c r="MQ25" s="19">
        <f t="shared" si="267"/>
        <v>0.10526315789473684</v>
      </c>
      <c r="MR25" s="19"/>
      <c r="MS25">
        <f t="shared" si="157"/>
        <v>0</v>
      </c>
      <c r="MU25">
        <f t="shared" si="158"/>
        <v>0</v>
      </c>
      <c r="MV25" s="19">
        <f t="shared" si="159"/>
        <v>0.10526315789473684</v>
      </c>
      <c r="MW25" s="19">
        <f t="shared" si="268"/>
        <v>0.10526315789473684</v>
      </c>
      <c r="MX25" s="19"/>
      <c r="MY25">
        <f t="shared" si="160"/>
        <v>0</v>
      </c>
      <c r="NA25">
        <f t="shared" si="161"/>
        <v>0</v>
      </c>
      <c r="NB25" s="19">
        <f t="shared" si="162"/>
        <v>0.10526315789473684</v>
      </c>
      <c r="NC25" s="19">
        <f t="shared" si="269"/>
        <v>0.10526315789473684</v>
      </c>
      <c r="ND25" s="19"/>
      <c r="NE25">
        <f t="shared" si="163"/>
        <v>0</v>
      </c>
      <c r="NG25">
        <f t="shared" si="164"/>
        <v>0</v>
      </c>
      <c r="NH25" s="19">
        <f t="shared" si="165"/>
        <v>0.10526315789473684</v>
      </c>
      <c r="NI25" s="19">
        <f t="shared" si="270"/>
        <v>0.10526315789473684</v>
      </c>
      <c r="NJ25" s="19"/>
      <c r="NK25">
        <f t="shared" si="166"/>
        <v>0</v>
      </c>
      <c r="NL25" s="19" t="str">
        <f t="shared" si="271"/>
        <v>-</v>
      </c>
      <c r="NM25">
        <f t="shared" si="167"/>
        <v>0</v>
      </c>
      <c r="NN25" s="19">
        <f t="shared" si="168"/>
        <v>0.10526315789473684</v>
      </c>
      <c r="NO25" s="19">
        <f t="shared" si="272"/>
        <v>0.10526315789473684</v>
      </c>
      <c r="NP25" s="19"/>
      <c r="NQ25">
        <v>0</v>
      </c>
      <c r="NS25">
        <v>0</v>
      </c>
      <c r="NT25" s="19">
        <v>0</v>
      </c>
      <c r="NU25" s="19">
        <v>0</v>
      </c>
      <c r="NW25">
        <v>0</v>
      </c>
      <c r="NY25">
        <v>0</v>
      </c>
      <c r="NZ25" s="19">
        <v>0</v>
      </c>
      <c r="OA25" s="19">
        <v>0</v>
      </c>
      <c r="OC25">
        <v>0</v>
      </c>
      <c r="OE25">
        <v>0</v>
      </c>
      <c r="OF25" s="19">
        <v>0</v>
      </c>
      <c r="OG25" s="19">
        <v>0</v>
      </c>
      <c r="OI25" s="19">
        <f t="shared" si="273"/>
        <v>0.5</v>
      </c>
      <c r="OJ25">
        <f t="shared" si="169"/>
        <v>2</v>
      </c>
      <c r="OL25">
        <f t="shared" si="170"/>
        <v>5</v>
      </c>
      <c r="OM25" s="19">
        <f t="shared" si="171"/>
        <v>0.6428571428571429</v>
      </c>
      <c r="ON25" s="19">
        <f t="shared" si="274"/>
        <v>0.66666666666666663</v>
      </c>
      <c r="OO25" s="19"/>
      <c r="OP25">
        <f t="shared" si="172"/>
        <v>0</v>
      </c>
      <c r="OR25">
        <f t="shared" si="173"/>
        <v>0</v>
      </c>
      <c r="OS25" s="19">
        <f t="shared" si="174"/>
        <v>0</v>
      </c>
      <c r="OT25" s="19">
        <f t="shared" si="275"/>
        <v>5.5555555555555552E-2</v>
      </c>
      <c r="OU25" s="19"/>
      <c r="OV25">
        <f t="shared" si="175"/>
        <v>0</v>
      </c>
      <c r="OX25">
        <f t="shared" si="176"/>
        <v>0</v>
      </c>
      <c r="OY25" s="19">
        <f t="shared" si="177"/>
        <v>0</v>
      </c>
      <c r="OZ25" s="19">
        <f t="shared" si="276"/>
        <v>0</v>
      </c>
      <c r="PA25" s="19"/>
      <c r="PB25">
        <f t="shared" si="178"/>
        <v>2</v>
      </c>
      <c r="PD25">
        <f t="shared" si="179"/>
        <v>5</v>
      </c>
      <c r="PE25" s="19">
        <f t="shared" si="180"/>
        <v>0.6</v>
      </c>
      <c r="PF25" s="19">
        <f t="shared" si="277"/>
        <v>0.72222222222222221</v>
      </c>
      <c r="PG25" s="19"/>
      <c r="PH25">
        <f t="shared" si="181"/>
        <v>2</v>
      </c>
      <c r="PJ25">
        <f t="shared" si="182"/>
        <v>5</v>
      </c>
      <c r="PK25" s="19">
        <f t="shared" si="183"/>
        <v>0.5</v>
      </c>
      <c r="PL25" s="19">
        <f t="shared" si="278"/>
        <v>0.72222222222222221</v>
      </c>
      <c r="PM25" s="19"/>
      <c r="PN25">
        <f t="shared" si="184"/>
        <v>2</v>
      </c>
      <c r="PP25">
        <f t="shared" si="185"/>
        <v>5</v>
      </c>
      <c r="PQ25">
        <f t="shared" si="186"/>
        <v>0.5</v>
      </c>
      <c r="PR25" s="19">
        <f t="shared" si="279"/>
        <v>0.72222222222222221</v>
      </c>
      <c r="PS25" s="19"/>
      <c r="PT25">
        <f t="shared" si="187"/>
        <v>0</v>
      </c>
      <c r="PV25">
        <f t="shared" si="188"/>
        <v>0</v>
      </c>
      <c r="PW25" s="19">
        <v>0</v>
      </c>
      <c r="PX25" s="19">
        <f t="shared" si="189"/>
        <v>0</v>
      </c>
      <c r="PY25" s="19"/>
      <c r="PZ25">
        <f t="shared" si="190"/>
        <v>2</v>
      </c>
      <c r="QB25">
        <f t="shared" si="191"/>
        <v>5</v>
      </c>
      <c r="QC25" s="19">
        <f t="shared" si="192"/>
        <v>0.5</v>
      </c>
      <c r="QD25" s="19">
        <f t="shared" si="280"/>
        <v>0.72222222222222221</v>
      </c>
    </row>
    <row r="26" spans="1:446" ht="15" thickBot="1" x14ac:dyDescent="0.4">
      <c r="A26" s="30" t="s">
        <v>78</v>
      </c>
      <c r="B26" t="s">
        <v>122</v>
      </c>
      <c r="C26" t="s">
        <v>123</v>
      </c>
      <c r="D26" t="s">
        <v>124</v>
      </c>
      <c r="E26" t="s">
        <v>125</v>
      </c>
      <c r="F26" t="s">
        <v>126</v>
      </c>
      <c r="G26" s="3" t="s">
        <v>35</v>
      </c>
      <c r="H26" s="3" t="s">
        <v>29</v>
      </c>
      <c r="I26" s="25" t="s">
        <v>70</v>
      </c>
      <c r="J26" s="26" t="s">
        <v>69</v>
      </c>
      <c r="K26" s="3" t="s">
        <v>17</v>
      </c>
      <c r="L26" s="3" t="s">
        <v>52</v>
      </c>
      <c r="M26" s="49" t="s">
        <v>128</v>
      </c>
      <c r="N26" t="s">
        <v>129</v>
      </c>
      <c r="O26" t="s">
        <v>130</v>
      </c>
      <c r="P26" t="s">
        <v>131</v>
      </c>
      <c r="Q26" s="50" t="s">
        <v>127</v>
      </c>
      <c r="R26" s="29" t="s">
        <v>79</v>
      </c>
      <c r="AA26">
        <v>1</v>
      </c>
      <c r="AB26">
        <v>1</v>
      </c>
      <c r="AD26" s="14" t="s">
        <v>38</v>
      </c>
      <c r="AE26" s="19">
        <f t="shared" si="193"/>
        <v>0</v>
      </c>
      <c r="AF26">
        <f t="shared" si="194"/>
        <v>0</v>
      </c>
      <c r="AG26" s="19">
        <f t="shared" si="195"/>
        <v>0</v>
      </c>
      <c r="AH26">
        <f t="shared" si="196"/>
        <v>0</v>
      </c>
      <c r="AI26" s="19">
        <f t="shared" si="0"/>
        <v>0</v>
      </c>
      <c r="AJ26" s="19">
        <f t="shared" si="197"/>
        <v>5.8823529411764705E-2</v>
      </c>
      <c r="AK26" s="19"/>
      <c r="AL26">
        <f t="shared" si="198"/>
        <v>0</v>
      </c>
      <c r="AM26">
        <f t="shared" si="199"/>
        <v>0</v>
      </c>
      <c r="AN26">
        <f t="shared" si="200"/>
        <v>0</v>
      </c>
      <c r="AO26" s="19">
        <f t="shared" si="1"/>
        <v>0</v>
      </c>
      <c r="AP26" s="19">
        <f t="shared" si="2"/>
        <v>5.8823529411764705E-2</v>
      </c>
      <c r="AQ26" s="19"/>
      <c r="AR26">
        <f t="shared" si="201"/>
        <v>0</v>
      </c>
      <c r="AS26">
        <f t="shared" si="202"/>
        <v>0</v>
      </c>
      <c r="AT26">
        <f t="shared" si="203"/>
        <v>0</v>
      </c>
      <c r="AU26" s="19">
        <f t="shared" si="3"/>
        <v>0</v>
      </c>
      <c r="AV26" s="19">
        <f t="shared" si="4"/>
        <v>5.8823529411764705E-2</v>
      </c>
      <c r="AW26" s="19"/>
      <c r="AX26">
        <f t="shared" si="204"/>
        <v>0</v>
      </c>
      <c r="AY26" t="str">
        <f t="shared" si="205"/>
        <v>-</v>
      </c>
      <c r="AZ26">
        <f t="shared" si="206"/>
        <v>0</v>
      </c>
      <c r="BA26" s="19">
        <f t="shared" si="207"/>
        <v>0</v>
      </c>
      <c r="BB26" s="19">
        <f t="shared" si="5"/>
        <v>0</v>
      </c>
      <c r="BC26" s="19"/>
      <c r="BD26">
        <f t="shared" si="208"/>
        <v>0</v>
      </c>
      <c r="BE26" s="19">
        <f t="shared" si="209"/>
        <v>0</v>
      </c>
      <c r="BF26">
        <f t="shared" si="6"/>
        <v>0</v>
      </c>
      <c r="BG26" s="19">
        <f t="shared" si="210"/>
        <v>0</v>
      </c>
      <c r="BH26" s="19">
        <f t="shared" si="7"/>
        <v>5.8823529411764705E-2</v>
      </c>
      <c r="BI26" s="19"/>
      <c r="BJ26">
        <f t="shared" si="8"/>
        <v>0</v>
      </c>
      <c r="BK26">
        <f t="shared" si="211"/>
        <v>0</v>
      </c>
      <c r="BL26">
        <f t="shared" si="9"/>
        <v>0</v>
      </c>
      <c r="BM26" s="19">
        <f t="shared" si="212"/>
        <v>0</v>
      </c>
      <c r="BN26" s="19">
        <f t="shared" si="10"/>
        <v>5.8823529411764705E-2</v>
      </c>
      <c r="BO26" s="19"/>
      <c r="BP26">
        <f t="shared" si="11"/>
        <v>0</v>
      </c>
      <c r="BR26">
        <f t="shared" si="12"/>
        <v>0</v>
      </c>
      <c r="BS26" s="19">
        <v>0</v>
      </c>
      <c r="BT26" s="19">
        <f t="shared" si="13"/>
        <v>0</v>
      </c>
      <c r="BU26" s="19"/>
      <c r="BV26" s="19">
        <f t="shared" si="213"/>
        <v>1</v>
      </c>
      <c r="BW26">
        <f t="shared" si="14"/>
        <v>0</v>
      </c>
      <c r="BX26" t="str">
        <f t="shared" si="214"/>
        <v>-</v>
      </c>
      <c r="BY26">
        <f t="shared" si="15"/>
        <v>0</v>
      </c>
      <c r="BZ26" s="19">
        <f t="shared" si="16"/>
        <v>0</v>
      </c>
      <c r="CA26" s="19">
        <f t="shared" si="17"/>
        <v>0</v>
      </c>
      <c r="CB26" s="19"/>
      <c r="CC26">
        <f t="shared" si="18"/>
        <v>1</v>
      </c>
      <c r="CD26">
        <f t="shared" si="215"/>
        <v>1</v>
      </c>
      <c r="CE26">
        <f t="shared" si="19"/>
        <v>0</v>
      </c>
      <c r="CF26" s="19">
        <f t="shared" si="20"/>
        <v>7.1428571428571425E-2</v>
      </c>
      <c r="CG26" s="19">
        <f t="shared" si="21"/>
        <v>0.1111111111111111</v>
      </c>
      <c r="CH26" s="19"/>
      <c r="CI26">
        <f t="shared" si="22"/>
        <v>1</v>
      </c>
      <c r="CJ26" s="19">
        <f t="shared" si="216"/>
        <v>1</v>
      </c>
      <c r="CK26">
        <f t="shared" si="23"/>
        <v>0</v>
      </c>
      <c r="CL26" s="19">
        <f t="shared" si="24"/>
        <v>7.1428571428571425E-2</v>
      </c>
      <c r="CM26" s="19">
        <f t="shared" si="25"/>
        <v>0.1111111111111111</v>
      </c>
      <c r="CN26" s="19"/>
      <c r="CO26">
        <f t="shared" si="26"/>
        <v>1</v>
      </c>
      <c r="CP26">
        <f t="shared" si="217"/>
        <v>1</v>
      </c>
      <c r="CQ26">
        <f t="shared" si="27"/>
        <v>0</v>
      </c>
      <c r="CR26" s="19">
        <f t="shared" si="28"/>
        <v>7.1428571428571425E-2</v>
      </c>
      <c r="CS26" s="19">
        <f t="shared" si="29"/>
        <v>0.1111111111111111</v>
      </c>
      <c r="CT26" s="19"/>
      <c r="CU26">
        <f t="shared" si="30"/>
        <v>0</v>
      </c>
      <c r="CV26" s="19" t="str">
        <f t="shared" si="218"/>
        <v>-</v>
      </c>
      <c r="CW26">
        <f t="shared" si="31"/>
        <v>0</v>
      </c>
      <c r="CX26" s="19">
        <f t="shared" si="32"/>
        <v>0</v>
      </c>
      <c r="CY26" s="19">
        <f t="shared" si="33"/>
        <v>0</v>
      </c>
      <c r="CZ26" s="19"/>
      <c r="DA26">
        <f t="shared" si="34"/>
        <v>0</v>
      </c>
      <c r="DB26">
        <f t="shared" si="219"/>
        <v>1</v>
      </c>
      <c r="DC26">
        <f t="shared" si="35"/>
        <v>0</v>
      </c>
      <c r="DD26" s="19">
        <f t="shared" si="36"/>
        <v>6.25E-2</v>
      </c>
      <c r="DE26" s="19">
        <f t="shared" si="37"/>
        <v>0.1111111111111111</v>
      </c>
      <c r="DF26" s="19"/>
      <c r="DG26">
        <f t="shared" si="38"/>
        <v>1</v>
      </c>
      <c r="DH26" s="19">
        <f t="shared" si="220"/>
        <v>1</v>
      </c>
      <c r="DI26">
        <f t="shared" si="39"/>
        <v>0</v>
      </c>
      <c r="DJ26" s="19">
        <f t="shared" si="40"/>
        <v>0.14285714285714285</v>
      </c>
      <c r="DK26" s="19">
        <f t="shared" si="41"/>
        <v>0.1111111111111111</v>
      </c>
      <c r="DL26" s="19"/>
      <c r="DM26">
        <f t="shared" si="42"/>
        <v>0</v>
      </c>
      <c r="DN26" t="str">
        <f t="shared" si="221"/>
        <v>-</v>
      </c>
      <c r="DO26">
        <f t="shared" si="43"/>
        <v>0</v>
      </c>
      <c r="DP26" s="19">
        <v>0</v>
      </c>
      <c r="DQ26" s="19">
        <f t="shared" si="44"/>
        <v>0</v>
      </c>
      <c r="DR26" s="19"/>
      <c r="DS26" s="19">
        <v>0</v>
      </c>
      <c r="DT26">
        <f t="shared" si="45"/>
        <v>3</v>
      </c>
      <c r="DU26">
        <f t="shared" si="222"/>
        <v>0.75</v>
      </c>
      <c r="DV26">
        <f t="shared" si="46"/>
        <v>1</v>
      </c>
      <c r="DW26" s="19">
        <f t="shared" si="47"/>
        <v>0.1111111111111111</v>
      </c>
      <c r="DX26" s="19">
        <f t="shared" si="223"/>
        <v>0.33333333333333331</v>
      </c>
      <c r="DY26" s="19"/>
      <c r="DZ26">
        <f t="shared" si="48"/>
        <v>2</v>
      </c>
      <c r="EA26" t="str">
        <f t="shared" si="224"/>
        <v>-</v>
      </c>
      <c r="EB26">
        <f t="shared" si="49"/>
        <v>1</v>
      </c>
      <c r="EC26" s="19">
        <f t="shared" si="50"/>
        <v>0.1111111111111111</v>
      </c>
      <c r="ED26" s="19">
        <f t="shared" si="225"/>
        <v>0.22222222222222221</v>
      </c>
      <c r="EE26" s="19"/>
      <c r="EF26">
        <f t="shared" si="51"/>
        <v>3</v>
      </c>
      <c r="EG26" s="19">
        <f t="shared" si="226"/>
        <v>0.75</v>
      </c>
      <c r="EH26">
        <f t="shared" si="52"/>
        <v>1</v>
      </c>
      <c r="EI26" s="19">
        <f t="shared" si="53"/>
        <v>0.1111111111111111</v>
      </c>
      <c r="EJ26" s="19">
        <f t="shared" si="227"/>
        <v>0.33333333333333331</v>
      </c>
      <c r="EK26" s="19"/>
      <c r="EL26">
        <f t="shared" si="54"/>
        <v>1</v>
      </c>
      <c r="EM26">
        <f t="shared" si="228"/>
        <v>1</v>
      </c>
      <c r="EN26">
        <f t="shared" si="55"/>
        <v>0</v>
      </c>
      <c r="EO26" s="19">
        <f t="shared" si="56"/>
        <v>0.1111111111111111</v>
      </c>
      <c r="EP26" s="19">
        <f t="shared" si="229"/>
        <v>0.1111111111111111</v>
      </c>
      <c r="EQ26" s="19"/>
      <c r="ER26">
        <f t="shared" si="57"/>
        <v>3</v>
      </c>
      <c r="ES26">
        <f t="shared" si="230"/>
        <v>0.75</v>
      </c>
      <c r="ET26">
        <f t="shared" si="58"/>
        <v>1</v>
      </c>
      <c r="EU26" s="19">
        <f t="shared" si="59"/>
        <v>0.1111111111111111</v>
      </c>
      <c r="EV26" s="19">
        <f t="shared" si="231"/>
        <v>0.33333333333333331</v>
      </c>
      <c r="EW26" s="19"/>
      <c r="EX26">
        <f t="shared" si="60"/>
        <v>3</v>
      </c>
      <c r="EY26" s="19">
        <f t="shared" si="232"/>
        <v>0.75</v>
      </c>
      <c r="EZ26">
        <f t="shared" si="61"/>
        <v>1</v>
      </c>
      <c r="FA26" s="19">
        <f t="shared" si="62"/>
        <v>0.1111111111111111</v>
      </c>
      <c r="FB26" s="19">
        <f t="shared" si="233"/>
        <v>0.22222222222222221</v>
      </c>
      <c r="FC26" s="19"/>
      <c r="FD26">
        <f t="shared" si="63"/>
        <v>0</v>
      </c>
      <c r="FF26">
        <f t="shared" si="64"/>
        <v>0</v>
      </c>
      <c r="FG26" s="19">
        <v>0</v>
      </c>
      <c r="FH26" s="19">
        <f t="shared" si="65"/>
        <v>0</v>
      </c>
      <c r="FI26" s="19"/>
      <c r="FJ26">
        <f t="shared" si="66"/>
        <v>0</v>
      </c>
      <c r="FL26">
        <f t="shared" si="67"/>
        <v>0</v>
      </c>
      <c r="FM26" s="19">
        <v>0</v>
      </c>
      <c r="FN26" s="19">
        <f t="shared" si="68"/>
        <v>0</v>
      </c>
      <c r="FP26" s="19">
        <f t="shared" si="69"/>
        <v>0.75</v>
      </c>
      <c r="FQ26">
        <f t="shared" si="70"/>
        <v>1</v>
      </c>
      <c r="FS26">
        <f t="shared" si="71"/>
        <v>3</v>
      </c>
      <c r="FT26" s="19">
        <f t="shared" si="72"/>
        <v>0.25</v>
      </c>
      <c r="FU26" s="19">
        <f t="shared" si="73"/>
        <v>0.25</v>
      </c>
      <c r="FV26" s="19"/>
      <c r="FW26">
        <f t="shared" si="74"/>
        <v>2</v>
      </c>
      <c r="FY26">
        <f t="shared" si="75"/>
        <v>0</v>
      </c>
      <c r="FZ26" s="19">
        <f t="shared" si="76"/>
        <v>0.125</v>
      </c>
      <c r="GA26" s="19">
        <f t="shared" si="77"/>
        <v>0.15</v>
      </c>
      <c r="GB26" s="19"/>
      <c r="GC26">
        <f t="shared" si="78"/>
        <v>0</v>
      </c>
      <c r="GE26">
        <f t="shared" si="79"/>
        <v>1</v>
      </c>
      <c r="GF26" s="19">
        <f t="shared" si="80"/>
        <v>0.1111111111111111</v>
      </c>
      <c r="GG26" s="19">
        <f t="shared" si="81"/>
        <v>0.1</v>
      </c>
      <c r="GH26" s="19"/>
      <c r="GI26">
        <f t="shared" si="82"/>
        <v>3</v>
      </c>
      <c r="GK26">
        <f t="shared" si="83"/>
        <v>2</v>
      </c>
      <c r="GL26" s="19">
        <f t="shared" si="84"/>
        <v>0.27272727272727271</v>
      </c>
      <c r="GM26" s="19">
        <f t="shared" si="85"/>
        <v>0.3</v>
      </c>
      <c r="GN26" s="19"/>
      <c r="GO26">
        <f t="shared" si="86"/>
        <v>3</v>
      </c>
      <c r="GQ26">
        <f t="shared" si="87"/>
        <v>3</v>
      </c>
      <c r="GR26" s="19">
        <f t="shared" si="88"/>
        <v>0.2</v>
      </c>
      <c r="GS26" s="19">
        <f t="shared" si="89"/>
        <v>0.4</v>
      </c>
      <c r="GT26" s="19"/>
      <c r="GU26">
        <f t="shared" si="90"/>
        <v>0</v>
      </c>
      <c r="GW26">
        <f t="shared" si="91"/>
        <v>0</v>
      </c>
      <c r="GX26" s="19">
        <v>0</v>
      </c>
      <c r="GY26" s="19">
        <f t="shared" si="92"/>
        <v>0</v>
      </c>
      <c r="GZ26" s="19"/>
      <c r="HA26">
        <f t="shared" si="93"/>
        <v>2</v>
      </c>
      <c r="HC26">
        <f t="shared" si="94"/>
        <v>0</v>
      </c>
      <c r="HD26" s="19">
        <f t="shared" si="95"/>
        <v>0.125</v>
      </c>
      <c r="HE26" s="19">
        <f t="shared" si="96"/>
        <v>0.15</v>
      </c>
      <c r="HF26" s="19"/>
      <c r="HG26">
        <f t="shared" si="97"/>
        <v>1</v>
      </c>
      <c r="HI26">
        <f t="shared" si="98"/>
        <v>3</v>
      </c>
      <c r="HJ26" s="19">
        <f t="shared" si="99"/>
        <v>0.25</v>
      </c>
      <c r="HK26" s="19">
        <f t="shared" si="100"/>
        <v>0.25</v>
      </c>
      <c r="HL26" s="19"/>
      <c r="HM26">
        <f t="shared" si="101"/>
        <v>3</v>
      </c>
      <c r="HO26">
        <f t="shared" si="102"/>
        <v>3</v>
      </c>
      <c r="HP26" s="19">
        <f t="shared" si="103"/>
        <v>0.2</v>
      </c>
      <c r="HQ26" s="19">
        <f t="shared" si="104"/>
        <v>0.4</v>
      </c>
      <c r="HR26" s="19"/>
      <c r="HS26">
        <f t="shared" si="105"/>
        <v>0</v>
      </c>
      <c r="HU26">
        <f t="shared" si="106"/>
        <v>0</v>
      </c>
      <c r="HV26" s="19">
        <v>0</v>
      </c>
      <c r="HW26" s="19">
        <f t="shared" si="107"/>
        <v>0</v>
      </c>
      <c r="HX26" s="19"/>
      <c r="HY26" s="19">
        <f t="shared" si="234"/>
        <v>0.66666666666666663</v>
      </c>
      <c r="HZ26">
        <f t="shared" si="235"/>
        <v>2</v>
      </c>
      <c r="IB26">
        <f t="shared" si="236"/>
        <v>2</v>
      </c>
      <c r="IC26" s="19">
        <f t="shared" si="237"/>
        <v>0.15789473684210525</v>
      </c>
      <c r="ID26" s="19">
        <f t="shared" si="238"/>
        <v>0.31578947368421051</v>
      </c>
      <c r="IE26" s="19"/>
      <c r="IF26">
        <f t="shared" si="108"/>
        <v>2</v>
      </c>
      <c r="IH26">
        <f t="shared" si="109"/>
        <v>2</v>
      </c>
      <c r="II26" s="19">
        <f t="shared" si="110"/>
        <v>0.15789473684210525</v>
      </c>
      <c r="IJ26" s="19">
        <f t="shared" si="239"/>
        <v>0.31578947368421051</v>
      </c>
      <c r="IK26" s="19"/>
      <c r="IL26">
        <f t="shared" si="240"/>
        <v>2</v>
      </c>
      <c r="IN26">
        <f t="shared" si="241"/>
        <v>2</v>
      </c>
      <c r="IO26" s="19">
        <f t="shared" si="242"/>
        <v>0.15789473684210525</v>
      </c>
      <c r="IP26" s="19">
        <f t="shared" si="243"/>
        <v>0.31578947368421051</v>
      </c>
      <c r="IQ26" s="19"/>
      <c r="IR26">
        <f t="shared" si="244"/>
        <v>2</v>
      </c>
      <c r="IT26">
        <f t="shared" si="245"/>
        <v>2</v>
      </c>
      <c r="IU26" s="19">
        <f t="shared" si="246"/>
        <v>0.15789473684210525</v>
      </c>
      <c r="IV26" s="19">
        <f t="shared" si="247"/>
        <v>0.31578947368421051</v>
      </c>
      <c r="IW26" s="19"/>
      <c r="IX26">
        <f t="shared" si="248"/>
        <v>1</v>
      </c>
      <c r="IZ26">
        <f t="shared" si="249"/>
        <v>1</v>
      </c>
      <c r="JA26" s="19">
        <f t="shared" si="250"/>
        <v>0.18181818181818182</v>
      </c>
      <c r="JB26" s="19">
        <f t="shared" si="251"/>
        <v>0</v>
      </c>
      <c r="JC26" s="19"/>
      <c r="JD26">
        <f t="shared" si="111"/>
        <v>1</v>
      </c>
      <c r="JF26">
        <f t="shared" si="112"/>
        <v>1</v>
      </c>
      <c r="JG26" s="19">
        <f t="shared" si="113"/>
        <v>0.125</v>
      </c>
      <c r="JH26" s="19">
        <f t="shared" si="252"/>
        <v>0.10526315789473684</v>
      </c>
      <c r="JI26" s="19"/>
      <c r="JJ26" s="19">
        <f t="shared" si="253"/>
        <v>0.66666666666666663</v>
      </c>
      <c r="JK26">
        <f t="shared" si="114"/>
        <v>2</v>
      </c>
      <c r="JM26">
        <f t="shared" si="115"/>
        <v>1</v>
      </c>
      <c r="JN26" s="19">
        <f t="shared" si="116"/>
        <v>5.5555555555555552E-2</v>
      </c>
      <c r="JO26" s="19">
        <f t="shared" si="254"/>
        <v>0.22222222222222221</v>
      </c>
      <c r="JP26" s="19"/>
      <c r="JQ26">
        <f t="shared" si="117"/>
        <v>2</v>
      </c>
      <c r="JS26">
        <f t="shared" si="118"/>
        <v>1</v>
      </c>
      <c r="JT26" s="19">
        <f t="shared" si="119"/>
        <v>5.5555555555555552E-2</v>
      </c>
      <c r="JU26" s="19">
        <f t="shared" si="255"/>
        <v>0.22222222222222221</v>
      </c>
      <c r="JV26" s="19"/>
      <c r="JW26">
        <f t="shared" si="120"/>
        <v>1</v>
      </c>
      <c r="JY26">
        <f t="shared" si="121"/>
        <v>1</v>
      </c>
      <c r="JZ26" s="19">
        <f t="shared" si="122"/>
        <v>7.6923076923076927E-2</v>
      </c>
      <c r="KA26" s="19">
        <f t="shared" si="256"/>
        <v>0.16666666666666666</v>
      </c>
      <c r="KB26" s="19"/>
      <c r="KC26">
        <f t="shared" si="123"/>
        <v>2</v>
      </c>
      <c r="KE26">
        <f t="shared" si="124"/>
        <v>1</v>
      </c>
      <c r="KF26" s="19">
        <f t="shared" si="125"/>
        <v>6.25E-2</v>
      </c>
      <c r="KG26" s="19">
        <f t="shared" si="257"/>
        <v>0.22222222222222221</v>
      </c>
      <c r="KH26" s="19"/>
      <c r="KI26">
        <f t="shared" si="126"/>
        <v>2</v>
      </c>
      <c r="KK26">
        <f t="shared" si="127"/>
        <v>1</v>
      </c>
      <c r="KL26" s="19">
        <f t="shared" si="128"/>
        <v>7.1428571428571425E-2</v>
      </c>
      <c r="KM26" s="19">
        <f t="shared" si="258"/>
        <v>0.22222222222222221</v>
      </c>
      <c r="KN26" s="19"/>
      <c r="KO26">
        <f t="shared" si="129"/>
        <v>1</v>
      </c>
      <c r="KQ26">
        <f t="shared" si="130"/>
        <v>0</v>
      </c>
      <c r="KR26" s="19">
        <f t="shared" si="131"/>
        <v>0</v>
      </c>
      <c r="KS26" s="19">
        <f t="shared" si="259"/>
        <v>5.5555555555555552E-2</v>
      </c>
      <c r="KT26" s="19"/>
      <c r="KU26">
        <f t="shared" si="132"/>
        <v>0</v>
      </c>
      <c r="KW26">
        <f t="shared" si="133"/>
        <v>0</v>
      </c>
      <c r="KX26" s="19">
        <f t="shared" si="134"/>
        <v>0</v>
      </c>
      <c r="KY26" s="19">
        <f t="shared" si="135"/>
        <v>0</v>
      </c>
      <c r="KZ26" s="19"/>
      <c r="LA26" s="19">
        <f t="shared" si="260"/>
        <v>0</v>
      </c>
      <c r="LB26">
        <f t="shared" si="136"/>
        <v>0</v>
      </c>
      <c r="LD26">
        <f t="shared" si="137"/>
        <v>0</v>
      </c>
      <c r="LE26" s="19">
        <f t="shared" si="138"/>
        <v>0</v>
      </c>
      <c r="LF26" s="19">
        <f t="shared" si="261"/>
        <v>0.15789473684210525</v>
      </c>
      <c r="LG26" s="19"/>
      <c r="LH26">
        <f t="shared" si="139"/>
        <v>0</v>
      </c>
      <c r="LJ26">
        <f t="shared" si="140"/>
        <v>0</v>
      </c>
      <c r="LK26" s="19">
        <f t="shared" si="141"/>
        <v>0</v>
      </c>
      <c r="LL26" s="19">
        <f t="shared" si="262"/>
        <v>0.15789473684210525</v>
      </c>
      <c r="LM26" s="19"/>
      <c r="LN26">
        <f t="shared" si="142"/>
        <v>0</v>
      </c>
      <c r="LP26">
        <f t="shared" si="143"/>
        <v>0</v>
      </c>
      <c r="LQ26" s="19">
        <f t="shared" si="144"/>
        <v>0</v>
      </c>
      <c r="LR26" s="19">
        <f t="shared" si="263"/>
        <v>5.2631578947368418E-2</v>
      </c>
      <c r="LS26" s="19"/>
      <c r="LT26">
        <f t="shared" si="145"/>
        <v>0</v>
      </c>
      <c r="LV26">
        <f t="shared" si="146"/>
        <v>0</v>
      </c>
      <c r="LW26" s="19">
        <f t="shared" si="147"/>
        <v>0</v>
      </c>
      <c r="LX26" s="19">
        <f t="shared" si="264"/>
        <v>0.15789473684210525</v>
      </c>
      <c r="LY26" s="19"/>
      <c r="LZ26">
        <f t="shared" si="148"/>
        <v>0</v>
      </c>
      <c r="MB26">
        <f t="shared" si="149"/>
        <v>0</v>
      </c>
      <c r="MC26" s="19">
        <f t="shared" si="150"/>
        <v>0</v>
      </c>
      <c r="MD26" s="19">
        <f t="shared" si="265"/>
        <v>0.15789473684210525</v>
      </c>
      <c r="ME26" s="19"/>
      <c r="MF26">
        <f t="shared" si="151"/>
        <v>0</v>
      </c>
      <c r="MH26">
        <f t="shared" si="152"/>
        <v>0</v>
      </c>
      <c r="MI26" s="19">
        <v>0</v>
      </c>
      <c r="MJ26" s="19">
        <f t="shared" si="153"/>
        <v>0</v>
      </c>
      <c r="MK26" s="19"/>
      <c r="ML26" s="19">
        <f t="shared" si="266"/>
        <v>0</v>
      </c>
      <c r="MM26">
        <f t="shared" si="154"/>
        <v>0</v>
      </c>
      <c r="MO26">
        <f t="shared" si="155"/>
        <v>1</v>
      </c>
      <c r="MP26" s="19">
        <f t="shared" si="156"/>
        <v>5.2631578947368418E-2</v>
      </c>
      <c r="MQ26" s="19">
        <f t="shared" si="267"/>
        <v>0.10526315789473684</v>
      </c>
      <c r="MR26" s="19"/>
      <c r="MS26">
        <f t="shared" si="157"/>
        <v>0</v>
      </c>
      <c r="MU26">
        <f t="shared" si="158"/>
        <v>1</v>
      </c>
      <c r="MV26" s="19">
        <f t="shared" si="159"/>
        <v>5.2631578947368418E-2</v>
      </c>
      <c r="MW26" s="19">
        <f t="shared" si="268"/>
        <v>0.10526315789473684</v>
      </c>
      <c r="MX26" s="19"/>
      <c r="MY26">
        <f t="shared" si="160"/>
        <v>0</v>
      </c>
      <c r="NA26">
        <f t="shared" si="161"/>
        <v>1</v>
      </c>
      <c r="NB26" s="19">
        <f t="shared" si="162"/>
        <v>5.2631578947368418E-2</v>
      </c>
      <c r="NC26" s="19">
        <f t="shared" si="269"/>
        <v>0.10526315789473684</v>
      </c>
      <c r="ND26" s="19"/>
      <c r="NE26">
        <f t="shared" si="163"/>
        <v>0</v>
      </c>
      <c r="NG26">
        <f t="shared" si="164"/>
        <v>1</v>
      </c>
      <c r="NH26" s="19">
        <f t="shared" si="165"/>
        <v>5.2631578947368418E-2</v>
      </c>
      <c r="NI26" s="19">
        <f t="shared" si="270"/>
        <v>0.10526315789473684</v>
      </c>
      <c r="NJ26" s="19"/>
      <c r="NK26">
        <f t="shared" si="166"/>
        <v>0</v>
      </c>
      <c r="NL26" s="19">
        <f t="shared" si="271"/>
        <v>0</v>
      </c>
      <c r="NM26">
        <f t="shared" si="167"/>
        <v>1</v>
      </c>
      <c r="NN26" s="19">
        <f t="shared" si="168"/>
        <v>5.2631578947368418E-2</v>
      </c>
      <c r="NO26" s="19">
        <f t="shared" si="272"/>
        <v>0.10526315789473684</v>
      </c>
      <c r="NP26" s="19"/>
      <c r="NQ26">
        <v>0</v>
      </c>
      <c r="NS26">
        <v>0</v>
      </c>
      <c r="NT26" s="19">
        <v>0</v>
      </c>
      <c r="NU26" s="19">
        <v>0</v>
      </c>
      <c r="NW26">
        <v>0</v>
      </c>
      <c r="NY26">
        <v>0</v>
      </c>
      <c r="NZ26" s="19">
        <v>0</v>
      </c>
      <c r="OA26" s="19">
        <v>0</v>
      </c>
      <c r="OC26">
        <v>0</v>
      </c>
      <c r="OE26">
        <v>0</v>
      </c>
      <c r="OF26" s="19">
        <v>0</v>
      </c>
      <c r="OG26" s="19">
        <v>0</v>
      </c>
      <c r="OI26" s="19">
        <f t="shared" si="273"/>
        <v>0.5</v>
      </c>
      <c r="OJ26">
        <f t="shared" si="169"/>
        <v>2</v>
      </c>
      <c r="OL26">
        <f t="shared" si="170"/>
        <v>1</v>
      </c>
      <c r="OM26" s="19">
        <f t="shared" si="171"/>
        <v>0.21428571428571427</v>
      </c>
      <c r="ON26" s="19">
        <f t="shared" si="274"/>
        <v>0.33333333333333331</v>
      </c>
      <c r="OO26" s="19"/>
      <c r="OP26">
        <f t="shared" si="172"/>
        <v>0</v>
      </c>
      <c r="OR26">
        <f t="shared" si="173"/>
        <v>2</v>
      </c>
      <c r="OS26" s="19">
        <f t="shared" si="174"/>
        <v>0.5</v>
      </c>
      <c r="OT26" s="19">
        <f t="shared" si="275"/>
        <v>0.16666666666666666</v>
      </c>
      <c r="OU26" s="19"/>
      <c r="OV26">
        <f t="shared" si="175"/>
        <v>0</v>
      </c>
      <c r="OX26">
        <f t="shared" si="176"/>
        <v>1</v>
      </c>
      <c r="OY26" s="19">
        <f t="shared" si="177"/>
        <v>0.33333333333333331</v>
      </c>
      <c r="OZ26" s="19">
        <f t="shared" si="276"/>
        <v>0.16666666666666666</v>
      </c>
      <c r="PA26" s="19"/>
      <c r="PB26">
        <f t="shared" si="178"/>
        <v>2</v>
      </c>
      <c r="PD26">
        <f t="shared" si="179"/>
        <v>2</v>
      </c>
      <c r="PE26" s="19">
        <f t="shared" si="180"/>
        <v>0.26666666666666666</v>
      </c>
      <c r="PF26" s="19">
        <f t="shared" si="277"/>
        <v>0.33333333333333331</v>
      </c>
      <c r="PG26" s="19"/>
      <c r="PH26">
        <f t="shared" si="181"/>
        <v>2</v>
      </c>
      <c r="PJ26">
        <f t="shared" si="182"/>
        <v>3</v>
      </c>
      <c r="PK26" s="19">
        <f t="shared" si="183"/>
        <v>0.27777777777777779</v>
      </c>
      <c r="PL26" s="19">
        <f t="shared" si="278"/>
        <v>0.5</v>
      </c>
      <c r="PM26" s="19"/>
      <c r="PN26">
        <f t="shared" si="184"/>
        <v>2</v>
      </c>
      <c r="PP26">
        <f t="shared" si="185"/>
        <v>3</v>
      </c>
      <c r="PQ26">
        <f t="shared" si="186"/>
        <v>0.27777777777777779</v>
      </c>
      <c r="PR26" s="19">
        <f t="shared" si="279"/>
        <v>0.5</v>
      </c>
      <c r="PS26" s="19"/>
      <c r="PT26">
        <f t="shared" si="187"/>
        <v>0</v>
      </c>
      <c r="PV26">
        <f t="shared" si="188"/>
        <v>0</v>
      </c>
      <c r="PW26" s="19">
        <v>0</v>
      </c>
      <c r="PX26" s="19">
        <f t="shared" si="189"/>
        <v>0</v>
      </c>
      <c r="PY26" s="19"/>
      <c r="PZ26">
        <f t="shared" si="190"/>
        <v>2</v>
      </c>
      <c r="QB26">
        <f t="shared" si="191"/>
        <v>3</v>
      </c>
      <c r="QC26" s="19">
        <f t="shared" si="192"/>
        <v>0.27777777777777779</v>
      </c>
      <c r="QD26" s="19">
        <f t="shared" si="280"/>
        <v>0.5</v>
      </c>
    </row>
    <row r="27" spans="1:446" ht="15" thickBot="1" x14ac:dyDescent="0.4">
      <c r="A27" s="30" t="s">
        <v>78</v>
      </c>
      <c r="B27" t="s">
        <v>122</v>
      </c>
      <c r="C27" t="s">
        <v>123</v>
      </c>
      <c r="D27" t="s">
        <v>124</v>
      </c>
      <c r="E27" t="s">
        <v>125</v>
      </c>
      <c r="F27" t="s">
        <v>126</v>
      </c>
      <c r="G27" s="2" t="s">
        <v>71</v>
      </c>
      <c r="H27" s="2" t="s">
        <v>67</v>
      </c>
      <c r="I27" s="25" t="s">
        <v>70</v>
      </c>
      <c r="J27" s="26" t="s">
        <v>69</v>
      </c>
      <c r="K27" s="2" t="s">
        <v>58</v>
      </c>
      <c r="L27" s="8" t="s">
        <v>26</v>
      </c>
      <c r="M27" s="49" t="s">
        <v>128</v>
      </c>
      <c r="N27" t="s">
        <v>129</v>
      </c>
      <c r="O27" t="s">
        <v>130</v>
      </c>
      <c r="P27" t="s">
        <v>131</v>
      </c>
      <c r="Q27" s="50" t="s">
        <v>127</v>
      </c>
      <c r="R27" s="29" t="s">
        <v>79</v>
      </c>
      <c r="T27" t="s">
        <v>90</v>
      </c>
      <c r="U27" t="s">
        <v>154</v>
      </c>
      <c r="AB27">
        <v>1</v>
      </c>
      <c r="AD27" s="14" t="s">
        <v>56</v>
      </c>
      <c r="AE27" s="19">
        <f t="shared" si="193"/>
        <v>0</v>
      </c>
      <c r="AF27">
        <f t="shared" si="194"/>
        <v>0</v>
      </c>
      <c r="AG27" s="19">
        <f t="shared" si="195"/>
        <v>0</v>
      </c>
      <c r="AH27">
        <f t="shared" si="196"/>
        <v>2</v>
      </c>
      <c r="AI27" s="19">
        <f t="shared" si="0"/>
        <v>0.11764705882352941</v>
      </c>
      <c r="AJ27" s="19">
        <f t="shared" si="197"/>
        <v>0.23529411764705882</v>
      </c>
      <c r="AK27" s="19"/>
      <c r="AL27">
        <f t="shared" si="198"/>
        <v>0</v>
      </c>
      <c r="AM27">
        <f t="shared" si="199"/>
        <v>0</v>
      </c>
      <c r="AN27">
        <f t="shared" si="200"/>
        <v>2</v>
      </c>
      <c r="AO27" s="19">
        <f t="shared" si="1"/>
        <v>0.11764705882352941</v>
      </c>
      <c r="AP27" s="19">
        <f t="shared" si="2"/>
        <v>0.23529411764705882</v>
      </c>
      <c r="AQ27" s="19"/>
      <c r="AR27">
        <f t="shared" si="201"/>
        <v>0</v>
      </c>
      <c r="AS27">
        <f t="shared" si="202"/>
        <v>0</v>
      </c>
      <c r="AT27">
        <f t="shared" si="203"/>
        <v>2</v>
      </c>
      <c r="AU27" s="19">
        <f t="shared" si="3"/>
        <v>0.11764705882352941</v>
      </c>
      <c r="AV27" s="19">
        <f t="shared" si="4"/>
        <v>0.23529411764705882</v>
      </c>
      <c r="AW27" s="19"/>
      <c r="AX27">
        <f t="shared" si="204"/>
        <v>0</v>
      </c>
      <c r="AY27" t="str">
        <f t="shared" si="205"/>
        <v>-</v>
      </c>
      <c r="AZ27">
        <f t="shared" si="206"/>
        <v>1</v>
      </c>
      <c r="BA27" s="19">
        <f t="shared" si="207"/>
        <v>0.125</v>
      </c>
      <c r="BB27" s="19">
        <f t="shared" si="5"/>
        <v>5.8823529411764705E-2</v>
      </c>
      <c r="BC27" s="19"/>
      <c r="BD27">
        <f t="shared" si="208"/>
        <v>0</v>
      </c>
      <c r="BE27" s="19">
        <f t="shared" si="209"/>
        <v>0</v>
      </c>
      <c r="BF27">
        <f t="shared" si="6"/>
        <v>2</v>
      </c>
      <c r="BG27" s="19">
        <f t="shared" si="210"/>
        <v>0.11764705882352941</v>
      </c>
      <c r="BH27" s="19">
        <f t="shared" si="7"/>
        <v>0.23529411764705882</v>
      </c>
      <c r="BI27" s="19"/>
      <c r="BJ27">
        <f t="shared" si="8"/>
        <v>0</v>
      </c>
      <c r="BK27">
        <f t="shared" si="211"/>
        <v>0</v>
      </c>
      <c r="BL27">
        <f t="shared" si="9"/>
        <v>1</v>
      </c>
      <c r="BM27" s="19">
        <f t="shared" si="212"/>
        <v>0.1111111111111111</v>
      </c>
      <c r="BN27" s="19">
        <f t="shared" si="10"/>
        <v>0.11764705882352941</v>
      </c>
      <c r="BO27" s="19"/>
      <c r="BP27">
        <f t="shared" si="11"/>
        <v>0</v>
      </c>
      <c r="BR27">
        <f t="shared" si="12"/>
        <v>0</v>
      </c>
      <c r="BS27" s="19">
        <v>0</v>
      </c>
      <c r="BT27" s="19">
        <f t="shared" si="13"/>
        <v>0</v>
      </c>
      <c r="BU27" s="19"/>
      <c r="BV27" s="19">
        <f t="shared" si="213"/>
        <v>0</v>
      </c>
      <c r="BW27">
        <f t="shared" si="14"/>
        <v>0</v>
      </c>
      <c r="BX27" t="str">
        <f t="shared" si="214"/>
        <v>-</v>
      </c>
      <c r="BY27">
        <f t="shared" si="15"/>
        <v>0</v>
      </c>
      <c r="BZ27" s="19">
        <f t="shared" si="16"/>
        <v>0</v>
      </c>
      <c r="CA27" s="19">
        <f t="shared" si="17"/>
        <v>0</v>
      </c>
      <c r="CB27" s="19"/>
      <c r="CC27">
        <f t="shared" si="18"/>
        <v>0</v>
      </c>
      <c r="CD27" t="str">
        <f t="shared" si="215"/>
        <v>-</v>
      </c>
      <c r="CE27">
        <f t="shared" si="19"/>
        <v>1</v>
      </c>
      <c r="CF27" s="19">
        <f t="shared" si="20"/>
        <v>7.1428571428571425E-2</v>
      </c>
      <c r="CG27" s="19">
        <f t="shared" si="21"/>
        <v>5.5555555555555552E-2</v>
      </c>
      <c r="CH27" s="19"/>
      <c r="CI27">
        <f t="shared" si="22"/>
        <v>0</v>
      </c>
      <c r="CJ27" s="19" t="str">
        <f t="shared" si="216"/>
        <v>-</v>
      </c>
      <c r="CK27">
        <f t="shared" si="23"/>
        <v>1</v>
      </c>
      <c r="CL27" s="19">
        <f t="shared" si="24"/>
        <v>7.1428571428571425E-2</v>
      </c>
      <c r="CM27" s="19">
        <f t="shared" si="25"/>
        <v>5.5555555555555552E-2</v>
      </c>
      <c r="CN27" s="19"/>
      <c r="CO27">
        <f t="shared" si="26"/>
        <v>0</v>
      </c>
      <c r="CP27" t="str">
        <f t="shared" si="217"/>
        <v>-</v>
      </c>
      <c r="CQ27">
        <f t="shared" si="27"/>
        <v>1</v>
      </c>
      <c r="CR27" s="19">
        <f t="shared" si="28"/>
        <v>7.1428571428571425E-2</v>
      </c>
      <c r="CS27" s="19">
        <f t="shared" si="29"/>
        <v>5.5555555555555552E-2</v>
      </c>
      <c r="CT27" s="19"/>
      <c r="CU27">
        <f t="shared" si="30"/>
        <v>0</v>
      </c>
      <c r="CV27" s="19" t="str">
        <f t="shared" si="218"/>
        <v>-</v>
      </c>
      <c r="CW27">
        <f t="shared" si="31"/>
        <v>0</v>
      </c>
      <c r="CX27" s="19">
        <f t="shared" si="32"/>
        <v>0</v>
      </c>
      <c r="CY27" s="19">
        <f t="shared" si="33"/>
        <v>0</v>
      </c>
      <c r="CZ27" s="19"/>
      <c r="DA27">
        <f t="shared" si="34"/>
        <v>0</v>
      </c>
      <c r="DB27" t="str">
        <f t="shared" si="219"/>
        <v>-</v>
      </c>
      <c r="DC27">
        <f t="shared" si="35"/>
        <v>1</v>
      </c>
      <c r="DD27" s="19">
        <f t="shared" si="36"/>
        <v>6.25E-2</v>
      </c>
      <c r="DE27" s="19">
        <f t="shared" si="37"/>
        <v>5.5555555555555552E-2</v>
      </c>
      <c r="DF27" s="19"/>
      <c r="DG27">
        <f t="shared" si="38"/>
        <v>0</v>
      </c>
      <c r="DH27" s="19" t="str">
        <f t="shared" si="220"/>
        <v>-</v>
      </c>
      <c r="DI27">
        <f t="shared" si="39"/>
        <v>1</v>
      </c>
      <c r="DJ27" s="19">
        <f t="shared" si="40"/>
        <v>0.14285714285714285</v>
      </c>
      <c r="DK27" s="19">
        <f t="shared" si="41"/>
        <v>5.5555555555555552E-2</v>
      </c>
      <c r="DL27" s="19"/>
      <c r="DM27">
        <f t="shared" si="42"/>
        <v>0</v>
      </c>
      <c r="DN27" t="str">
        <f t="shared" si="221"/>
        <v>-</v>
      </c>
      <c r="DO27">
        <f t="shared" si="43"/>
        <v>0</v>
      </c>
      <c r="DP27" s="19">
        <v>0</v>
      </c>
      <c r="DQ27" s="19">
        <f t="shared" si="44"/>
        <v>0</v>
      </c>
      <c r="DR27" s="19"/>
      <c r="DS27" s="19">
        <v>0</v>
      </c>
      <c r="DT27">
        <f t="shared" si="45"/>
        <v>1</v>
      </c>
      <c r="DU27">
        <f t="shared" si="222"/>
        <v>1</v>
      </c>
      <c r="DV27">
        <f t="shared" si="46"/>
        <v>1</v>
      </c>
      <c r="DW27" s="19">
        <f t="shared" si="47"/>
        <v>5.5555555555555552E-2</v>
      </c>
      <c r="DX27" s="19">
        <f t="shared" si="223"/>
        <v>0.1111111111111111</v>
      </c>
      <c r="DY27" s="19"/>
      <c r="DZ27">
        <f t="shared" si="48"/>
        <v>0</v>
      </c>
      <c r="EA27" t="str">
        <f t="shared" si="224"/>
        <v>-</v>
      </c>
      <c r="EB27">
        <f t="shared" si="49"/>
        <v>0</v>
      </c>
      <c r="EC27" s="19">
        <f t="shared" si="50"/>
        <v>0</v>
      </c>
      <c r="ED27" s="19">
        <f t="shared" si="225"/>
        <v>0</v>
      </c>
      <c r="EE27" s="19"/>
      <c r="EF27">
        <f t="shared" si="51"/>
        <v>1</v>
      </c>
      <c r="EG27" s="19">
        <f t="shared" si="226"/>
        <v>1</v>
      </c>
      <c r="EH27">
        <f t="shared" si="52"/>
        <v>1</v>
      </c>
      <c r="EI27" s="19">
        <f t="shared" si="53"/>
        <v>5.5555555555555552E-2</v>
      </c>
      <c r="EJ27" s="19">
        <f t="shared" si="227"/>
        <v>0.1111111111111111</v>
      </c>
      <c r="EK27" s="19"/>
      <c r="EL27">
        <f t="shared" si="54"/>
        <v>1</v>
      </c>
      <c r="EM27">
        <f t="shared" si="228"/>
        <v>1</v>
      </c>
      <c r="EN27">
        <f t="shared" si="55"/>
        <v>1</v>
      </c>
      <c r="EO27" s="19">
        <f t="shared" si="56"/>
        <v>0.1111111111111111</v>
      </c>
      <c r="EP27" s="19">
        <f t="shared" si="229"/>
        <v>0.1111111111111111</v>
      </c>
      <c r="EQ27" s="19"/>
      <c r="ER27">
        <f t="shared" si="57"/>
        <v>1</v>
      </c>
      <c r="ES27">
        <f t="shared" si="230"/>
        <v>1</v>
      </c>
      <c r="ET27">
        <f t="shared" si="58"/>
        <v>1</v>
      </c>
      <c r="EU27" s="19">
        <f t="shared" si="59"/>
        <v>5.5555555555555552E-2</v>
      </c>
      <c r="EV27" s="19">
        <f t="shared" si="231"/>
        <v>0.1111111111111111</v>
      </c>
      <c r="EW27" s="19"/>
      <c r="EX27">
        <f t="shared" si="60"/>
        <v>1</v>
      </c>
      <c r="EY27" s="19">
        <f t="shared" si="232"/>
        <v>1</v>
      </c>
      <c r="EZ27">
        <f t="shared" si="61"/>
        <v>1</v>
      </c>
      <c r="FA27" s="19">
        <f t="shared" si="62"/>
        <v>5.5555555555555552E-2</v>
      </c>
      <c r="FB27" s="19">
        <f t="shared" si="233"/>
        <v>0.1111111111111111</v>
      </c>
      <c r="FC27" s="19"/>
      <c r="FD27">
        <f t="shared" si="63"/>
        <v>0</v>
      </c>
      <c r="FF27">
        <f t="shared" si="64"/>
        <v>0</v>
      </c>
      <c r="FG27" s="19">
        <v>0</v>
      </c>
      <c r="FH27" s="19">
        <f t="shared" si="65"/>
        <v>0</v>
      </c>
      <c r="FI27" s="19"/>
      <c r="FJ27">
        <f t="shared" si="66"/>
        <v>0</v>
      </c>
      <c r="FL27">
        <f t="shared" si="67"/>
        <v>0</v>
      </c>
      <c r="FM27" s="19">
        <v>0</v>
      </c>
      <c r="FN27" s="19">
        <f t="shared" si="68"/>
        <v>0</v>
      </c>
      <c r="FP27" s="19">
        <f t="shared" si="69"/>
        <v>0</v>
      </c>
      <c r="FQ27">
        <f t="shared" si="70"/>
        <v>0</v>
      </c>
      <c r="FS27">
        <f t="shared" si="71"/>
        <v>0</v>
      </c>
      <c r="FT27" s="19">
        <f t="shared" si="72"/>
        <v>0</v>
      </c>
      <c r="FU27" s="19">
        <f t="shared" si="73"/>
        <v>0.05</v>
      </c>
      <c r="FV27" s="19"/>
      <c r="FW27">
        <f t="shared" si="74"/>
        <v>0</v>
      </c>
      <c r="FY27">
        <f t="shared" si="75"/>
        <v>0</v>
      </c>
      <c r="FZ27" s="19">
        <f t="shared" si="76"/>
        <v>0</v>
      </c>
      <c r="GA27" s="19">
        <f t="shared" si="77"/>
        <v>0</v>
      </c>
      <c r="GB27" s="19"/>
      <c r="GC27">
        <f t="shared" si="78"/>
        <v>0</v>
      </c>
      <c r="GE27">
        <f t="shared" si="79"/>
        <v>0</v>
      </c>
      <c r="GF27" s="19">
        <f t="shared" si="80"/>
        <v>0</v>
      </c>
      <c r="GG27" s="19">
        <f t="shared" si="81"/>
        <v>0.05</v>
      </c>
      <c r="GH27" s="19"/>
      <c r="GI27">
        <f t="shared" si="82"/>
        <v>0</v>
      </c>
      <c r="GK27">
        <f t="shared" si="83"/>
        <v>0</v>
      </c>
      <c r="GL27" s="19">
        <f t="shared" si="84"/>
        <v>0</v>
      </c>
      <c r="GM27" s="19">
        <f t="shared" si="85"/>
        <v>0</v>
      </c>
      <c r="GN27" s="19"/>
      <c r="GO27">
        <f t="shared" si="86"/>
        <v>0</v>
      </c>
      <c r="GQ27">
        <f t="shared" si="87"/>
        <v>0</v>
      </c>
      <c r="GR27" s="19">
        <f t="shared" si="88"/>
        <v>0</v>
      </c>
      <c r="GS27" s="19">
        <f t="shared" si="89"/>
        <v>0.05</v>
      </c>
      <c r="GT27" s="19"/>
      <c r="GU27">
        <f t="shared" si="90"/>
        <v>0</v>
      </c>
      <c r="GW27">
        <f t="shared" si="91"/>
        <v>0</v>
      </c>
      <c r="GX27" s="19">
        <v>0</v>
      </c>
      <c r="GY27" s="19">
        <f t="shared" si="92"/>
        <v>0</v>
      </c>
      <c r="GZ27" s="19"/>
      <c r="HA27">
        <f t="shared" si="93"/>
        <v>0</v>
      </c>
      <c r="HC27">
        <f t="shared" si="94"/>
        <v>0</v>
      </c>
      <c r="HD27" s="19">
        <f t="shared" si="95"/>
        <v>0</v>
      </c>
      <c r="HE27" s="19">
        <f t="shared" si="96"/>
        <v>0</v>
      </c>
      <c r="HF27" s="19"/>
      <c r="HG27">
        <f t="shared" si="97"/>
        <v>0</v>
      </c>
      <c r="HI27">
        <f t="shared" si="98"/>
        <v>0</v>
      </c>
      <c r="HJ27" s="19">
        <f t="shared" si="99"/>
        <v>0</v>
      </c>
      <c r="HK27" s="19">
        <f t="shared" si="100"/>
        <v>0.05</v>
      </c>
      <c r="HL27" s="19"/>
      <c r="HM27">
        <f t="shared" si="101"/>
        <v>0</v>
      </c>
      <c r="HO27">
        <f t="shared" si="102"/>
        <v>0</v>
      </c>
      <c r="HP27" s="19">
        <f t="shared" si="103"/>
        <v>0</v>
      </c>
      <c r="HQ27" s="19">
        <f t="shared" si="104"/>
        <v>0.05</v>
      </c>
      <c r="HR27" s="19"/>
      <c r="HS27">
        <f t="shared" si="105"/>
        <v>0</v>
      </c>
      <c r="HU27">
        <f t="shared" si="106"/>
        <v>0</v>
      </c>
      <c r="HV27" s="19">
        <v>0</v>
      </c>
      <c r="HW27" s="19">
        <f t="shared" si="107"/>
        <v>0</v>
      </c>
      <c r="HX27" s="19"/>
      <c r="HY27" s="19">
        <f t="shared" si="234"/>
        <v>0</v>
      </c>
      <c r="HZ27">
        <f t="shared" si="235"/>
        <v>0</v>
      </c>
      <c r="IB27">
        <f t="shared" si="236"/>
        <v>0</v>
      </c>
      <c r="IC27" s="19">
        <f t="shared" si="237"/>
        <v>0</v>
      </c>
      <c r="ID27" s="19">
        <f t="shared" si="238"/>
        <v>0</v>
      </c>
      <c r="IE27" s="19"/>
      <c r="IF27">
        <f t="shared" si="108"/>
        <v>0</v>
      </c>
      <c r="IH27">
        <f t="shared" si="109"/>
        <v>0</v>
      </c>
      <c r="II27" s="19">
        <f t="shared" si="110"/>
        <v>0</v>
      </c>
      <c r="IJ27" s="19">
        <f t="shared" si="239"/>
        <v>0</v>
      </c>
      <c r="IK27" s="19"/>
      <c r="IL27">
        <f t="shared" si="240"/>
        <v>0</v>
      </c>
      <c r="IN27">
        <f t="shared" si="241"/>
        <v>0</v>
      </c>
      <c r="IO27" s="19">
        <f t="shared" si="242"/>
        <v>0</v>
      </c>
      <c r="IP27" s="19">
        <f t="shared" si="243"/>
        <v>0</v>
      </c>
      <c r="IQ27" s="19"/>
      <c r="IR27">
        <f t="shared" si="244"/>
        <v>0</v>
      </c>
      <c r="IT27">
        <f t="shared" si="245"/>
        <v>0</v>
      </c>
      <c r="IU27" s="19">
        <f t="shared" si="246"/>
        <v>0</v>
      </c>
      <c r="IV27" s="19">
        <f t="shared" si="247"/>
        <v>0</v>
      </c>
      <c r="IW27" s="19"/>
      <c r="IX27">
        <f t="shared" si="248"/>
        <v>0</v>
      </c>
      <c r="IZ27">
        <f t="shared" si="249"/>
        <v>0</v>
      </c>
      <c r="JA27" s="19">
        <f t="shared" si="250"/>
        <v>0</v>
      </c>
      <c r="JB27" s="19">
        <f t="shared" si="251"/>
        <v>0</v>
      </c>
      <c r="JC27" s="19"/>
      <c r="JD27">
        <f t="shared" si="111"/>
        <v>0</v>
      </c>
      <c r="JF27">
        <f t="shared" si="112"/>
        <v>0</v>
      </c>
      <c r="JG27" s="19">
        <f t="shared" si="113"/>
        <v>0</v>
      </c>
      <c r="JH27" s="19">
        <f t="shared" si="252"/>
        <v>0</v>
      </c>
      <c r="JI27" s="19"/>
      <c r="JJ27" s="19">
        <f t="shared" si="253"/>
        <v>0</v>
      </c>
      <c r="JK27">
        <f t="shared" si="114"/>
        <v>0</v>
      </c>
      <c r="JM27">
        <f t="shared" si="115"/>
        <v>0</v>
      </c>
      <c r="JN27" s="19">
        <f t="shared" si="116"/>
        <v>0</v>
      </c>
      <c r="JO27" s="19">
        <f t="shared" si="254"/>
        <v>0</v>
      </c>
      <c r="JP27" s="19"/>
      <c r="JQ27">
        <f t="shared" si="117"/>
        <v>0</v>
      </c>
      <c r="JS27">
        <f t="shared" si="118"/>
        <v>0</v>
      </c>
      <c r="JT27" s="19">
        <f t="shared" si="119"/>
        <v>0</v>
      </c>
      <c r="JU27" s="19">
        <f t="shared" si="255"/>
        <v>0</v>
      </c>
      <c r="JV27" s="19"/>
      <c r="JW27">
        <f t="shared" si="120"/>
        <v>0</v>
      </c>
      <c r="JY27">
        <f t="shared" si="121"/>
        <v>0</v>
      </c>
      <c r="JZ27" s="19">
        <f t="shared" si="122"/>
        <v>0</v>
      </c>
      <c r="KA27" s="19">
        <f t="shared" si="256"/>
        <v>0</v>
      </c>
      <c r="KB27" s="19"/>
      <c r="KC27">
        <f t="shared" si="123"/>
        <v>0</v>
      </c>
      <c r="KE27">
        <f t="shared" si="124"/>
        <v>0</v>
      </c>
      <c r="KF27" s="19">
        <f t="shared" si="125"/>
        <v>0</v>
      </c>
      <c r="KG27" s="19">
        <f t="shared" si="257"/>
        <v>0</v>
      </c>
      <c r="KH27" s="19"/>
      <c r="KI27">
        <f t="shared" si="126"/>
        <v>0</v>
      </c>
      <c r="KK27">
        <f t="shared" si="127"/>
        <v>0</v>
      </c>
      <c r="KL27" s="19">
        <f t="shared" si="128"/>
        <v>0</v>
      </c>
      <c r="KM27" s="19">
        <f t="shared" si="258"/>
        <v>0</v>
      </c>
      <c r="KN27" s="19"/>
      <c r="KO27">
        <f t="shared" si="129"/>
        <v>0</v>
      </c>
      <c r="KQ27">
        <f t="shared" si="130"/>
        <v>0</v>
      </c>
      <c r="KR27" s="19">
        <f t="shared" si="131"/>
        <v>0</v>
      </c>
      <c r="KS27" s="19">
        <f t="shared" si="259"/>
        <v>0</v>
      </c>
      <c r="KT27" s="19"/>
      <c r="KU27">
        <f t="shared" si="132"/>
        <v>0</v>
      </c>
      <c r="KW27">
        <f t="shared" si="133"/>
        <v>0</v>
      </c>
      <c r="KX27" s="19">
        <f t="shared" si="134"/>
        <v>0</v>
      </c>
      <c r="KY27" s="19">
        <f t="shared" si="135"/>
        <v>0</v>
      </c>
      <c r="KZ27" s="19"/>
      <c r="LA27" s="19">
        <f t="shared" si="260"/>
        <v>0</v>
      </c>
      <c r="LB27">
        <f t="shared" si="136"/>
        <v>0</v>
      </c>
      <c r="LD27">
        <f t="shared" si="137"/>
        <v>0</v>
      </c>
      <c r="LE27" s="19">
        <f t="shared" si="138"/>
        <v>0</v>
      </c>
      <c r="LF27" s="19">
        <f t="shared" si="261"/>
        <v>5.2631578947368418E-2</v>
      </c>
      <c r="LG27" s="19"/>
      <c r="LH27">
        <f t="shared" si="139"/>
        <v>0</v>
      </c>
      <c r="LJ27">
        <f t="shared" si="140"/>
        <v>0</v>
      </c>
      <c r="LK27" s="19">
        <f t="shared" si="141"/>
        <v>0</v>
      </c>
      <c r="LL27" s="19">
        <f t="shared" si="262"/>
        <v>5.2631578947368418E-2</v>
      </c>
      <c r="LM27" s="19"/>
      <c r="LN27">
        <f t="shared" si="142"/>
        <v>0</v>
      </c>
      <c r="LP27">
        <f t="shared" si="143"/>
        <v>0</v>
      </c>
      <c r="LQ27" s="19">
        <f t="shared" si="144"/>
        <v>0</v>
      </c>
      <c r="LR27" s="19">
        <f t="shared" si="263"/>
        <v>0</v>
      </c>
      <c r="LS27" s="19"/>
      <c r="LT27">
        <f t="shared" si="145"/>
        <v>0</v>
      </c>
      <c r="LV27">
        <f t="shared" si="146"/>
        <v>0</v>
      </c>
      <c r="LW27" s="19">
        <f t="shared" si="147"/>
        <v>0</v>
      </c>
      <c r="LX27" s="19">
        <f t="shared" si="264"/>
        <v>5.2631578947368418E-2</v>
      </c>
      <c r="LY27" s="19"/>
      <c r="LZ27">
        <f t="shared" si="148"/>
        <v>0</v>
      </c>
      <c r="MB27">
        <f t="shared" si="149"/>
        <v>0</v>
      </c>
      <c r="MC27" s="19">
        <f t="shared" si="150"/>
        <v>0</v>
      </c>
      <c r="MD27" s="19">
        <f t="shared" si="265"/>
        <v>5.2631578947368418E-2</v>
      </c>
      <c r="ME27" s="19"/>
      <c r="MF27">
        <f t="shared" si="151"/>
        <v>0</v>
      </c>
      <c r="MH27">
        <f t="shared" si="152"/>
        <v>0</v>
      </c>
      <c r="MI27" s="19">
        <v>0</v>
      </c>
      <c r="MJ27" s="19">
        <f t="shared" si="153"/>
        <v>0</v>
      </c>
      <c r="MK27" s="19"/>
      <c r="ML27" s="19">
        <f t="shared" si="266"/>
        <v>0</v>
      </c>
      <c r="MM27">
        <f t="shared" si="154"/>
        <v>0</v>
      </c>
      <c r="MO27">
        <f t="shared" si="155"/>
        <v>0</v>
      </c>
      <c r="MP27" s="19">
        <f t="shared" si="156"/>
        <v>0</v>
      </c>
      <c r="MQ27" s="19">
        <f t="shared" si="267"/>
        <v>0</v>
      </c>
      <c r="MR27" s="19"/>
      <c r="MS27">
        <f t="shared" si="157"/>
        <v>0</v>
      </c>
      <c r="MU27">
        <f t="shared" si="158"/>
        <v>0</v>
      </c>
      <c r="MV27" s="19">
        <f t="shared" si="159"/>
        <v>0</v>
      </c>
      <c r="MW27" s="19">
        <f t="shared" si="268"/>
        <v>0</v>
      </c>
      <c r="MX27" s="19"/>
      <c r="MY27">
        <f t="shared" si="160"/>
        <v>0</v>
      </c>
      <c r="NA27">
        <f t="shared" si="161"/>
        <v>0</v>
      </c>
      <c r="NB27" s="19">
        <f t="shared" si="162"/>
        <v>0</v>
      </c>
      <c r="NC27" s="19">
        <f t="shared" si="269"/>
        <v>0</v>
      </c>
      <c r="ND27" s="19"/>
      <c r="NE27">
        <f t="shared" si="163"/>
        <v>0</v>
      </c>
      <c r="NG27">
        <f t="shared" si="164"/>
        <v>0</v>
      </c>
      <c r="NH27" s="19">
        <f t="shared" si="165"/>
        <v>0</v>
      </c>
      <c r="NI27" s="19">
        <f t="shared" si="270"/>
        <v>0</v>
      </c>
      <c r="NJ27" s="19"/>
      <c r="NK27">
        <f t="shared" si="166"/>
        <v>0</v>
      </c>
      <c r="NL27" s="19" t="str">
        <f t="shared" si="271"/>
        <v>-</v>
      </c>
      <c r="NM27">
        <f t="shared" si="167"/>
        <v>0</v>
      </c>
      <c r="NN27" s="19">
        <f t="shared" si="168"/>
        <v>0</v>
      </c>
      <c r="NO27" s="19">
        <f t="shared" si="272"/>
        <v>0</v>
      </c>
      <c r="NP27" s="19"/>
      <c r="NQ27">
        <v>0</v>
      </c>
      <c r="NS27">
        <v>0</v>
      </c>
      <c r="NT27" s="19">
        <v>0</v>
      </c>
      <c r="NU27" s="19">
        <v>0</v>
      </c>
      <c r="NW27">
        <v>0</v>
      </c>
      <c r="NY27">
        <v>0</v>
      </c>
      <c r="NZ27" s="19">
        <v>0</v>
      </c>
      <c r="OA27" s="19">
        <v>0</v>
      </c>
      <c r="OC27">
        <v>0</v>
      </c>
      <c r="OE27">
        <v>0</v>
      </c>
      <c r="OF27" s="19">
        <v>0</v>
      </c>
      <c r="OG27" s="19">
        <v>0</v>
      </c>
      <c r="OI27" s="19">
        <f t="shared" si="273"/>
        <v>0</v>
      </c>
      <c r="OJ27">
        <f t="shared" si="169"/>
        <v>0</v>
      </c>
      <c r="OL27">
        <f t="shared" si="170"/>
        <v>0</v>
      </c>
      <c r="OM27" s="19">
        <f t="shared" si="171"/>
        <v>0</v>
      </c>
      <c r="ON27" s="19">
        <f t="shared" si="274"/>
        <v>0</v>
      </c>
      <c r="OO27" s="19"/>
      <c r="OP27">
        <f t="shared" si="172"/>
        <v>0</v>
      </c>
      <c r="OR27">
        <f t="shared" si="173"/>
        <v>0</v>
      </c>
      <c r="OS27" s="19">
        <f t="shared" si="174"/>
        <v>0</v>
      </c>
      <c r="OT27" s="19">
        <f t="shared" si="275"/>
        <v>0</v>
      </c>
      <c r="OU27" s="19"/>
      <c r="OV27">
        <f t="shared" si="175"/>
        <v>0</v>
      </c>
      <c r="OX27">
        <f t="shared" si="176"/>
        <v>0</v>
      </c>
      <c r="OY27" s="19">
        <f t="shared" si="177"/>
        <v>0</v>
      </c>
      <c r="OZ27" s="19">
        <f t="shared" si="276"/>
        <v>0</v>
      </c>
      <c r="PA27" s="19"/>
      <c r="PB27">
        <f t="shared" si="178"/>
        <v>0</v>
      </c>
      <c r="PD27">
        <f t="shared" si="179"/>
        <v>0</v>
      </c>
      <c r="PE27" s="19">
        <f t="shared" si="180"/>
        <v>0</v>
      </c>
      <c r="PF27" s="19">
        <f t="shared" si="277"/>
        <v>0</v>
      </c>
      <c r="PG27" s="19"/>
      <c r="PH27">
        <f t="shared" si="181"/>
        <v>0</v>
      </c>
      <c r="PJ27">
        <f t="shared" si="182"/>
        <v>0</v>
      </c>
      <c r="PK27" s="19">
        <f t="shared" si="183"/>
        <v>0</v>
      </c>
      <c r="PL27" s="19">
        <f t="shared" si="278"/>
        <v>0</v>
      </c>
      <c r="PM27" s="19"/>
      <c r="PN27">
        <f t="shared" si="184"/>
        <v>0</v>
      </c>
      <c r="PP27">
        <f t="shared" si="185"/>
        <v>0</v>
      </c>
      <c r="PQ27">
        <f t="shared" si="186"/>
        <v>0</v>
      </c>
      <c r="PR27" s="19">
        <f t="shared" si="279"/>
        <v>0</v>
      </c>
      <c r="PS27" s="19"/>
      <c r="PT27">
        <f t="shared" si="187"/>
        <v>0</v>
      </c>
      <c r="PV27">
        <f t="shared" si="188"/>
        <v>0</v>
      </c>
      <c r="PW27" s="19">
        <v>0</v>
      </c>
      <c r="PX27" s="19">
        <f t="shared" si="189"/>
        <v>0</v>
      </c>
      <c r="PY27" s="19"/>
      <c r="PZ27">
        <f t="shared" si="190"/>
        <v>0</v>
      </c>
      <c r="QB27">
        <f t="shared" si="191"/>
        <v>0</v>
      </c>
      <c r="QC27" s="19">
        <f t="shared" si="192"/>
        <v>0</v>
      </c>
      <c r="QD27" s="19">
        <f t="shared" si="280"/>
        <v>0</v>
      </c>
    </row>
    <row r="28" spans="1:446" ht="15" thickBot="1" x14ac:dyDescent="0.4">
      <c r="A28" s="29" t="s">
        <v>79</v>
      </c>
      <c r="B28" t="s">
        <v>127</v>
      </c>
      <c r="C28" t="s">
        <v>131</v>
      </c>
      <c r="D28" t="s">
        <v>130</v>
      </c>
      <c r="E28" t="s">
        <v>129</v>
      </c>
      <c r="F28" t="s">
        <v>128</v>
      </c>
      <c r="G28" s="3" t="s">
        <v>27</v>
      </c>
      <c r="H28" s="3" t="s">
        <v>57</v>
      </c>
      <c r="I28" s="26" t="s">
        <v>69</v>
      </c>
      <c r="J28" s="25" t="s">
        <v>70</v>
      </c>
      <c r="K28" s="3" t="s">
        <v>8</v>
      </c>
      <c r="L28" s="3" t="s">
        <v>25</v>
      </c>
      <c r="M28" t="s">
        <v>126</v>
      </c>
      <c r="N28" t="s">
        <v>125</v>
      </c>
      <c r="O28" t="s">
        <v>124</v>
      </c>
      <c r="P28" t="s">
        <v>123</v>
      </c>
      <c r="Q28" t="s">
        <v>122</v>
      </c>
      <c r="R28" s="30" t="s">
        <v>78</v>
      </c>
      <c r="U28" t="s">
        <v>155</v>
      </c>
      <c r="AB28">
        <v>1</v>
      </c>
      <c r="AD28" s="14" t="s">
        <v>4</v>
      </c>
      <c r="AE28" s="19">
        <f t="shared" si="193"/>
        <v>0</v>
      </c>
      <c r="AF28">
        <f t="shared" si="194"/>
        <v>0</v>
      </c>
      <c r="AG28" s="19" t="str">
        <f t="shared" si="195"/>
        <v>-</v>
      </c>
      <c r="AH28">
        <f t="shared" si="196"/>
        <v>0</v>
      </c>
      <c r="AI28" s="19">
        <f t="shared" si="0"/>
        <v>0</v>
      </c>
      <c r="AJ28" s="19">
        <f t="shared" si="197"/>
        <v>0</v>
      </c>
      <c r="AK28" s="19"/>
      <c r="AL28">
        <f t="shared" si="198"/>
        <v>0</v>
      </c>
      <c r="AM28" t="str">
        <f t="shared" si="199"/>
        <v>-</v>
      </c>
      <c r="AN28">
        <f t="shared" si="200"/>
        <v>0</v>
      </c>
      <c r="AO28" s="19">
        <f t="shared" si="1"/>
        <v>0</v>
      </c>
      <c r="AP28" s="19">
        <f t="shared" si="2"/>
        <v>0</v>
      </c>
      <c r="AQ28" s="19"/>
      <c r="AR28">
        <f t="shared" si="201"/>
        <v>0</v>
      </c>
      <c r="AS28" t="str">
        <f t="shared" si="202"/>
        <v>-</v>
      </c>
      <c r="AT28">
        <f t="shared" si="203"/>
        <v>0</v>
      </c>
      <c r="AU28" s="19">
        <f t="shared" si="3"/>
        <v>0</v>
      </c>
      <c r="AV28" s="19">
        <f t="shared" si="4"/>
        <v>0</v>
      </c>
      <c r="AW28" s="19"/>
      <c r="AX28">
        <f t="shared" si="204"/>
        <v>0</v>
      </c>
      <c r="AY28" t="str">
        <f t="shared" si="205"/>
        <v>-</v>
      </c>
      <c r="AZ28">
        <f t="shared" si="206"/>
        <v>0</v>
      </c>
      <c r="BA28" s="19">
        <f t="shared" si="207"/>
        <v>0</v>
      </c>
      <c r="BB28" s="19">
        <f t="shared" si="5"/>
        <v>0</v>
      </c>
      <c r="BC28" s="19"/>
      <c r="BD28">
        <f t="shared" si="208"/>
        <v>0</v>
      </c>
      <c r="BE28" s="19" t="str">
        <f t="shared" si="209"/>
        <v>-</v>
      </c>
      <c r="BF28">
        <f t="shared" si="6"/>
        <v>0</v>
      </c>
      <c r="BG28" s="19">
        <f t="shared" si="210"/>
        <v>0</v>
      </c>
      <c r="BH28" s="19">
        <f t="shared" si="7"/>
        <v>0</v>
      </c>
      <c r="BI28" s="19"/>
      <c r="BJ28">
        <f t="shared" si="8"/>
        <v>0</v>
      </c>
      <c r="BK28" t="str">
        <f t="shared" si="211"/>
        <v>-</v>
      </c>
      <c r="BL28">
        <f t="shared" si="9"/>
        <v>0</v>
      </c>
      <c r="BM28" s="19">
        <f t="shared" si="212"/>
        <v>0</v>
      </c>
      <c r="BN28" s="19">
        <f t="shared" si="10"/>
        <v>0</v>
      </c>
      <c r="BO28" s="19"/>
      <c r="BP28">
        <f t="shared" si="11"/>
        <v>0</v>
      </c>
      <c r="BR28">
        <f t="shared" si="12"/>
        <v>0</v>
      </c>
      <c r="BS28" s="19">
        <v>0</v>
      </c>
      <c r="BT28" s="19">
        <f t="shared" si="13"/>
        <v>0</v>
      </c>
      <c r="BU28" s="19"/>
      <c r="BV28" s="19">
        <f t="shared" si="213"/>
        <v>0.5</v>
      </c>
      <c r="BW28">
        <f t="shared" si="14"/>
        <v>0</v>
      </c>
      <c r="BX28" t="str">
        <f t="shared" si="214"/>
        <v>-</v>
      </c>
      <c r="BY28">
        <f t="shared" si="15"/>
        <v>0</v>
      </c>
      <c r="BZ28" s="19">
        <f t="shared" si="16"/>
        <v>0</v>
      </c>
      <c r="CA28" s="19">
        <f t="shared" si="17"/>
        <v>0</v>
      </c>
      <c r="CB28" s="19"/>
      <c r="CC28">
        <f t="shared" si="18"/>
        <v>1</v>
      </c>
      <c r="CD28">
        <f t="shared" si="215"/>
        <v>0.5</v>
      </c>
      <c r="CE28">
        <f t="shared" si="19"/>
        <v>0</v>
      </c>
      <c r="CF28" s="19">
        <f t="shared" si="20"/>
        <v>0</v>
      </c>
      <c r="CG28" s="19">
        <f t="shared" si="21"/>
        <v>0.1111111111111111</v>
      </c>
      <c r="CH28" s="19"/>
      <c r="CI28">
        <f t="shared" si="22"/>
        <v>1</v>
      </c>
      <c r="CJ28" s="19">
        <f t="shared" si="216"/>
        <v>0.5</v>
      </c>
      <c r="CK28">
        <f t="shared" si="23"/>
        <v>0</v>
      </c>
      <c r="CL28" s="19">
        <f t="shared" si="24"/>
        <v>0</v>
      </c>
      <c r="CM28" s="19">
        <f t="shared" si="25"/>
        <v>0.1111111111111111</v>
      </c>
      <c r="CN28" s="19"/>
      <c r="CO28">
        <f t="shared" si="26"/>
        <v>1</v>
      </c>
      <c r="CP28">
        <f t="shared" si="217"/>
        <v>0.5</v>
      </c>
      <c r="CQ28">
        <f t="shared" si="27"/>
        <v>0</v>
      </c>
      <c r="CR28" s="19">
        <f t="shared" si="28"/>
        <v>0</v>
      </c>
      <c r="CS28" s="19">
        <f t="shared" si="29"/>
        <v>0.1111111111111111</v>
      </c>
      <c r="CT28" s="19"/>
      <c r="CU28">
        <f t="shared" si="30"/>
        <v>1</v>
      </c>
      <c r="CV28" s="19">
        <f t="shared" si="218"/>
        <v>0.5</v>
      </c>
      <c r="CW28">
        <f t="shared" si="31"/>
        <v>0</v>
      </c>
      <c r="CX28" s="19">
        <f t="shared" si="32"/>
        <v>0</v>
      </c>
      <c r="CY28" s="19">
        <f t="shared" si="33"/>
        <v>0.1111111111111111</v>
      </c>
      <c r="CZ28" s="19"/>
      <c r="DA28">
        <f t="shared" si="34"/>
        <v>1</v>
      </c>
      <c r="DB28">
        <f t="shared" si="219"/>
        <v>0.5</v>
      </c>
      <c r="DC28">
        <f t="shared" si="35"/>
        <v>0</v>
      </c>
      <c r="DD28" s="19">
        <f t="shared" si="36"/>
        <v>0</v>
      </c>
      <c r="DE28" s="19">
        <f t="shared" si="37"/>
        <v>0.1111111111111111</v>
      </c>
      <c r="DF28" s="19"/>
      <c r="DG28">
        <f t="shared" si="38"/>
        <v>0</v>
      </c>
      <c r="DH28" s="19" t="str">
        <f t="shared" si="220"/>
        <v>-</v>
      </c>
      <c r="DI28">
        <f t="shared" si="39"/>
        <v>0</v>
      </c>
      <c r="DJ28" s="19">
        <f t="shared" si="40"/>
        <v>0</v>
      </c>
      <c r="DK28" s="19">
        <f t="shared" si="41"/>
        <v>0</v>
      </c>
      <c r="DL28" s="19"/>
      <c r="DM28">
        <f t="shared" si="42"/>
        <v>0</v>
      </c>
      <c r="DN28" t="str">
        <f t="shared" si="221"/>
        <v>-</v>
      </c>
      <c r="DO28">
        <f t="shared" si="43"/>
        <v>0</v>
      </c>
      <c r="DP28" s="19">
        <v>0</v>
      </c>
      <c r="DQ28" s="19">
        <f t="shared" si="44"/>
        <v>0</v>
      </c>
      <c r="DR28" s="19"/>
      <c r="DS28" s="19">
        <v>0</v>
      </c>
      <c r="DT28">
        <f t="shared" si="45"/>
        <v>1</v>
      </c>
      <c r="DU28">
        <f t="shared" si="222"/>
        <v>0.33333333333333331</v>
      </c>
      <c r="DV28">
        <f t="shared" si="46"/>
        <v>3</v>
      </c>
      <c r="DW28" s="19">
        <f t="shared" si="47"/>
        <v>0.22222222222222221</v>
      </c>
      <c r="DX28" s="19">
        <f t="shared" si="223"/>
        <v>0.3888888888888889</v>
      </c>
      <c r="DY28" s="19"/>
      <c r="DZ28">
        <f t="shared" si="48"/>
        <v>0</v>
      </c>
      <c r="EA28" t="str">
        <f t="shared" si="224"/>
        <v>-</v>
      </c>
      <c r="EB28">
        <f t="shared" si="49"/>
        <v>2</v>
      </c>
      <c r="EC28" s="19">
        <f t="shared" si="50"/>
        <v>0.33333333333333331</v>
      </c>
      <c r="ED28" s="19">
        <f t="shared" si="225"/>
        <v>0.22222222222222221</v>
      </c>
      <c r="EE28" s="19"/>
      <c r="EF28">
        <f t="shared" si="51"/>
        <v>1</v>
      </c>
      <c r="EG28" s="19">
        <f t="shared" si="226"/>
        <v>0.33333333333333331</v>
      </c>
      <c r="EH28">
        <f t="shared" si="52"/>
        <v>3</v>
      </c>
      <c r="EI28" s="19">
        <f t="shared" si="53"/>
        <v>0.22222222222222221</v>
      </c>
      <c r="EJ28" s="19">
        <f t="shared" si="227"/>
        <v>0.3888888888888889</v>
      </c>
      <c r="EK28" s="19"/>
      <c r="EL28">
        <f t="shared" si="54"/>
        <v>1</v>
      </c>
      <c r="EM28">
        <f t="shared" si="228"/>
        <v>0.5</v>
      </c>
      <c r="EN28">
        <f t="shared" si="55"/>
        <v>1</v>
      </c>
      <c r="EO28" s="19">
        <f t="shared" si="56"/>
        <v>0.1111111111111111</v>
      </c>
      <c r="EP28" s="19">
        <f t="shared" si="229"/>
        <v>0.16666666666666666</v>
      </c>
      <c r="EQ28" s="19"/>
      <c r="ER28">
        <f t="shared" si="57"/>
        <v>1</v>
      </c>
      <c r="ES28">
        <f t="shared" si="230"/>
        <v>0.33333333333333331</v>
      </c>
      <c r="ET28">
        <f t="shared" si="58"/>
        <v>3</v>
      </c>
      <c r="EU28" s="19">
        <f t="shared" si="59"/>
        <v>0.22222222222222221</v>
      </c>
      <c r="EV28" s="19">
        <f t="shared" si="231"/>
        <v>0.3888888888888889</v>
      </c>
      <c r="EW28" s="19"/>
      <c r="EX28">
        <f t="shared" si="60"/>
        <v>1</v>
      </c>
      <c r="EY28" s="19">
        <f t="shared" si="232"/>
        <v>0.33333333333333331</v>
      </c>
      <c r="EZ28">
        <f t="shared" si="61"/>
        <v>3</v>
      </c>
      <c r="FA28" s="19">
        <f t="shared" si="62"/>
        <v>0.22222222222222221</v>
      </c>
      <c r="FB28" s="19">
        <f t="shared" si="233"/>
        <v>0.22222222222222221</v>
      </c>
      <c r="FC28" s="19"/>
      <c r="FD28">
        <f t="shared" si="63"/>
        <v>0</v>
      </c>
      <c r="FF28">
        <f t="shared" si="64"/>
        <v>0</v>
      </c>
      <c r="FG28" s="19">
        <v>0</v>
      </c>
      <c r="FH28" s="19">
        <f t="shared" si="65"/>
        <v>0</v>
      </c>
      <c r="FI28" s="19"/>
      <c r="FJ28">
        <f t="shared" si="66"/>
        <v>0</v>
      </c>
      <c r="FL28">
        <f t="shared" si="67"/>
        <v>0</v>
      </c>
      <c r="FM28" s="19">
        <v>0</v>
      </c>
      <c r="FN28" s="19">
        <f t="shared" si="68"/>
        <v>0</v>
      </c>
      <c r="FP28" s="19">
        <f t="shared" si="69"/>
        <v>0.5</v>
      </c>
      <c r="FQ28">
        <f t="shared" si="70"/>
        <v>0</v>
      </c>
      <c r="FS28">
        <f t="shared" si="71"/>
        <v>1</v>
      </c>
      <c r="FT28" s="19">
        <f t="shared" si="72"/>
        <v>0.25</v>
      </c>
      <c r="FU28" s="19">
        <f t="shared" si="73"/>
        <v>0.15</v>
      </c>
      <c r="FV28" s="19"/>
      <c r="FW28">
        <f t="shared" si="74"/>
        <v>1</v>
      </c>
      <c r="FY28">
        <f t="shared" si="75"/>
        <v>1</v>
      </c>
      <c r="FZ28" s="19">
        <f t="shared" si="76"/>
        <v>0.125</v>
      </c>
      <c r="GA28" s="19">
        <f t="shared" si="77"/>
        <v>0.15</v>
      </c>
      <c r="GB28" s="19"/>
      <c r="GC28">
        <f t="shared" si="78"/>
        <v>0</v>
      </c>
      <c r="GE28">
        <f t="shared" si="79"/>
        <v>1</v>
      </c>
      <c r="GF28" s="19">
        <f t="shared" si="80"/>
        <v>0.33333333333333331</v>
      </c>
      <c r="GG28" s="19">
        <f t="shared" si="81"/>
        <v>0.15</v>
      </c>
      <c r="GH28" s="19"/>
      <c r="GI28">
        <f t="shared" si="82"/>
        <v>1</v>
      </c>
      <c r="GK28">
        <f t="shared" si="83"/>
        <v>1</v>
      </c>
      <c r="GL28" s="19">
        <f t="shared" si="84"/>
        <v>9.0909090909090912E-2</v>
      </c>
      <c r="GM28" s="19">
        <f t="shared" si="85"/>
        <v>0.15</v>
      </c>
      <c r="GN28" s="19"/>
      <c r="GO28">
        <f t="shared" si="86"/>
        <v>1</v>
      </c>
      <c r="GQ28">
        <f t="shared" si="87"/>
        <v>2</v>
      </c>
      <c r="GR28" s="19">
        <f t="shared" si="88"/>
        <v>0.2</v>
      </c>
      <c r="GS28" s="19">
        <f t="shared" si="89"/>
        <v>0.3</v>
      </c>
      <c r="GT28" s="19"/>
      <c r="GU28">
        <f t="shared" si="90"/>
        <v>0</v>
      </c>
      <c r="GW28">
        <f t="shared" si="91"/>
        <v>0</v>
      </c>
      <c r="GX28" s="19">
        <v>0</v>
      </c>
      <c r="GY28" s="19">
        <f t="shared" si="92"/>
        <v>0</v>
      </c>
      <c r="GZ28" s="19"/>
      <c r="HA28">
        <f t="shared" si="93"/>
        <v>1</v>
      </c>
      <c r="HC28">
        <f t="shared" si="94"/>
        <v>1</v>
      </c>
      <c r="HD28" s="19">
        <f t="shared" si="95"/>
        <v>0.125</v>
      </c>
      <c r="HE28" s="19">
        <f t="shared" si="96"/>
        <v>0.15</v>
      </c>
      <c r="HF28" s="19"/>
      <c r="HG28">
        <f t="shared" si="97"/>
        <v>0</v>
      </c>
      <c r="HI28">
        <f t="shared" si="98"/>
        <v>1</v>
      </c>
      <c r="HJ28" s="19">
        <f t="shared" si="99"/>
        <v>0.25</v>
      </c>
      <c r="HK28" s="19">
        <f t="shared" si="100"/>
        <v>0.15</v>
      </c>
      <c r="HL28" s="19"/>
      <c r="HM28">
        <f t="shared" si="101"/>
        <v>1</v>
      </c>
      <c r="HO28">
        <f t="shared" si="102"/>
        <v>2</v>
      </c>
      <c r="HP28" s="19">
        <f t="shared" si="103"/>
        <v>0.2</v>
      </c>
      <c r="HQ28" s="19">
        <f t="shared" si="104"/>
        <v>0.3</v>
      </c>
      <c r="HR28" s="19"/>
      <c r="HS28">
        <f t="shared" si="105"/>
        <v>0</v>
      </c>
      <c r="HU28">
        <f t="shared" si="106"/>
        <v>0</v>
      </c>
      <c r="HV28" s="19">
        <v>0</v>
      </c>
      <c r="HW28" s="19">
        <f t="shared" si="107"/>
        <v>0</v>
      </c>
      <c r="HX28" s="19"/>
      <c r="HY28" s="19">
        <f t="shared" si="234"/>
        <v>0</v>
      </c>
      <c r="HZ28">
        <f t="shared" si="235"/>
        <v>0</v>
      </c>
      <c r="IB28">
        <f t="shared" si="236"/>
        <v>2</v>
      </c>
      <c r="IC28" s="19">
        <f t="shared" si="237"/>
        <v>0.15789473684210525</v>
      </c>
      <c r="ID28" s="19">
        <f t="shared" si="238"/>
        <v>0.21052631578947367</v>
      </c>
      <c r="IE28" s="19"/>
      <c r="IF28">
        <f t="shared" si="108"/>
        <v>0</v>
      </c>
      <c r="IH28">
        <f t="shared" si="109"/>
        <v>2</v>
      </c>
      <c r="II28" s="19">
        <f t="shared" si="110"/>
        <v>0.15789473684210525</v>
      </c>
      <c r="IJ28" s="19">
        <f t="shared" si="239"/>
        <v>0.21052631578947367</v>
      </c>
      <c r="IK28" s="19"/>
      <c r="IL28">
        <f t="shared" si="240"/>
        <v>0</v>
      </c>
      <c r="IN28">
        <f t="shared" si="241"/>
        <v>2</v>
      </c>
      <c r="IO28" s="19">
        <f t="shared" si="242"/>
        <v>0.15789473684210525</v>
      </c>
      <c r="IP28" s="19">
        <f t="shared" si="243"/>
        <v>0.21052631578947367</v>
      </c>
      <c r="IQ28" s="19"/>
      <c r="IR28">
        <f t="shared" si="244"/>
        <v>0</v>
      </c>
      <c r="IT28">
        <f t="shared" si="245"/>
        <v>2</v>
      </c>
      <c r="IU28" s="19">
        <f t="shared" si="246"/>
        <v>0.15789473684210525</v>
      </c>
      <c r="IV28" s="19">
        <f t="shared" si="247"/>
        <v>0.21052631578947367</v>
      </c>
      <c r="IW28" s="19"/>
      <c r="IX28">
        <f t="shared" si="248"/>
        <v>0</v>
      </c>
      <c r="IZ28">
        <f t="shared" si="249"/>
        <v>1</v>
      </c>
      <c r="JA28" s="19">
        <f t="shared" si="250"/>
        <v>0.18181818181818182</v>
      </c>
      <c r="JB28" s="19">
        <f t="shared" si="251"/>
        <v>0</v>
      </c>
      <c r="JC28" s="19"/>
      <c r="JD28">
        <f t="shared" si="111"/>
        <v>0</v>
      </c>
      <c r="JF28">
        <f t="shared" si="112"/>
        <v>1</v>
      </c>
      <c r="JG28" s="19">
        <f t="shared" si="113"/>
        <v>0.125</v>
      </c>
      <c r="JH28" s="19">
        <f t="shared" si="252"/>
        <v>0.10526315789473684</v>
      </c>
      <c r="JI28" s="19"/>
      <c r="JJ28" s="19">
        <f t="shared" si="253"/>
        <v>1</v>
      </c>
      <c r="JK28">
        <f t="shared" si="114"/>
        <v>2</v>
      </c>
      <c r="JM28">
        <f t="shared" si="115"/>
        <v>1</v>
      </c>
      <c r="JN28" s="19">
        <f t="shared" si="116"/>
        <v>5.5555555555555552E-2</v>
      </c>
      <c r="JO28" s="19">
        <f t="shared" si="254"/>
        <v>0.16666666666666666</v>
      </c>
      <c r="JP28" s="19"/>
      <c r="JQ28">
        <f t="shared" si="117"/>
        <v>2</v>
      </c>
      <c r="JS28">
        <f t="shared" si="118"/>
        <v>1</v>
      </c>
      <c r="JT28" s="19">
        <f t="shared" si="119"/>
        <v>5.5555555555555552E-2</v>
      </c>
      <c r="JU28" s="19">
        <f t="shared" si="255"/>
        <v>0.16666666666666666</v>
      </c>
      <c r="JV28" s="19"/>
      <c r="JW28">
        <f t="shared" si="120"/>
        <v>2</v>
      </c>
      <c r="JY28">
        <f t="shared" si="121"/>
        <v>1</v>
      </c>
      <c r="JZ28" s="19">
        <f t="shared" si="122"/>
        <v>7.6923076923076927E-2</v>
      </c>
      <c r="KA28" s="19">
        <f t="shared" si="256"/>
        <v>0.16666666666666666</v>
      </c>
      <c r="KB28" s="19"/>
      <c r="KC28">
        <f t="shared" si="123"/>
        <v>1</v>
      </c>
      <c r="KE28">
        <f t="shared" si="124"/>
        <v>1</v>
      </c>
      <c r="KF28" s="19">
        <f t="shared" si="125"/>
        <v>6.25E-2</v>
      </c>
      <c r="KG28" s="19">
        <f t="shared" si="257"/>
        <v>0.1111111111111111</v>
      </c>
      <c r="KH28" s="19"/>
      <c r="KI28">
        <f t="shared" si="126"/>
        <v>1</v>
      </c>
      <c r="KK28">
        <f t="shared" si="127"/>
        <v>1</v>
      </c>
      <c r="KL28" s="19">
        <f t="shared" si="128"/>
        <v>7.1428571428571425E-2</v>
      </c>
      <c r="KM28" s="19">
        <f t="shared" si="258"/>
        <v>0.1111111111111111</v>
      </c>
      <c r="KN28" s="19"/>
      <c r="KO28">
        <f t="shared" si="129"/>
        <v>1</v>
      </c>
      <c r="KQ28">
        <f t="shared" si="130"/>
        <v>0</v>
      </c>
      <c r="KR28" s="19">
        <f t="shared" si="131"/>
        <v>0</v>
      </c>
      <c r="KS28" s="19">
        <f t="shared" si="259"/>
        <v>5.5555555555555552E-2</v>
      </c>
      <c r="KT28" s="19"/>
      <c r="KU28">
        <f t="shared" si="132"/>
        <v>1</v>
      </c>
      <c r="KW28">
        <f t="shared" si="133"/>
        <v>0</v>
      </c>
      <c r="KX28" s="19">
        <f t="shared" si="134"/>
        <v>0</v>
      </c>
      <c r="KY28" s="19">
        <f t="shared" si="135"/>
        <v>5.5555555555555552E-2</v>
      </c>
      <c r="KZ28" s="19"/>
      <c r="LA28" s="19">
        <f t="shared" si="260"/>
        <v>1</v>
      </c>
      <c r="LB28">
        <f t="shared" si="136"/>
        <v>4</v>
      </c>
      <c r="LD28">
        <f t="shared" si="137"/>
        <v>5</v>
      </c>
      <c r="LE28" s="19">
        <f t="shared" si="138"/>
        <v>0.26315789473684209</v>
      </c>
      <c r="LF28" s="19">
        <f t="shared" si="261"/>
        <v>0.47368421052631576</v>
      </c>
      <c r="LG28" s="19"/>
      <c r="LH28">
        <f t="shared" si="139"/>
        <v>4</v>
      </c>
      <c r="LJ28">
        <f t="shared" si="140"/>
        <v>5</v>
      </c>
      <c r="LK28" s="19">
        <f t="shared" si="141"/>
        <v>0.26315789473684209</v>
      </c>
      <c r="LL28" s="19">
        <f t="shared" si="262"/>
        <v>0.47368421052631576</v>
      </c>
      <c r="LM28" s="19"/>
      <c r="LN28">
        <f t="shared" si="142"/>
        <v>2</v>
      </c>
      <c r="LP28">
        <f t="shared" si="143"/>
        <v>1</v>
      </c>
      <c r="LQ28" s="19">
        <f t="shared" si="144"/>
        <v>9.0909090909090912E-2</v>
      </c>
      <c r="LR28" s="19">
        <f t="shared" si="263"/>
        <v>0.15789473684210525</v>
      </c>
      <c r="LS28" s="19"/>
      <c r="LT28">
        <f t="shared" si="145"/>
        <v>4</v>
      </c>
      <c r="LV28">
        <f t="shared" si="146"/>
        <v>5</v>
      </c>
      <c r="LW28" s="19">
        <f t="shared" si="147"/>
        <v>0.26315789473684209</v>
      </c>
      <c r="LX28" s="19">
        <f t="shared" si="264"/>
        <v>0.47368421052631576</v>
      </c>
      <c r="LY28" s="19"/>
      <c r="LZ28">
        <f t="shared" si="148"/>
        <v>4</v>
      </c>
      <c r="MB28">
        <f t="shared" si="149"/>
        <v>5</v>
      </c>
      <c r="MC28" s="19">
        <f t="shared" si="150"/>
        <v>0.26315789473684209</v>
      </c>
      <c r="MD28" s="19">
        <f t="shared" si="265"/>
        <v>0.47368421052631576</v>
      </c>
      <c r="ME28" s="19"/>
      <c r="MF28">
        <f t="shared" si="151"/>
        <v>0</v>
      </c>
      <c r="MH28">
        <f t="shared" si="152"/>
        <v>0</v>
      </c>
      <c r="MI28" s="19">
        <v>0</v>
      </c>
      <c r="MJ28" s="19">
        <f t="shared" si="153"/>
        <v>0</v>
      </c>
      <c r="MK28" s="19"/>
      <c r="ML28" s="19">
        <f t="shared" si="266"/>
        <v>0</v>
      </c>
      <c r="MM28">
        <f t="shared" si="154"/>
        <v>0</v>
      </c>
      <c r="MO28">
        <f t="shared" si="155"/>
        <v>1</v>
      </c>
      <c r="MP28" s="19">
        <f t="shared" si="156"/>
        <v>0.21052631578947367</v>
      </c>
      <c r="MQ28" s="19">
        <f t="shared" si="267"/>
        <v>0.31578947368421051</v>
      </c>
      <c r="MR28" s="19"/>
      <c r="MS28">
        <f t="shared" si="157"/>
        <v>0</v>
      </c>
      <c r="MU28">
        <f t="shared" si="158"/>
        <v>1</v>
      </c>
      <c r="MV28" s="19">
        <f t="shared" si="159"/>
        <v>0.21052631578947367</v>
      </c>
      <c r="MW28" s="19">
        <f t="shared" si="268"/>
        <v>0.31578947368421051</v>
      </c>
      <c r="MX28" s="19"/>
      <c r="MY28">
        <f t="shared" si="160"/>
        <v>0</v>
      </c>
      <c r="NA28">
        <f t="shared" si="161"/>
        <v>1</v>
      </c>
      <c r="NB28" s="19">
        <f t="shared" si="162"/>
        <v>0.21052631578947367</v>
      </c>
      <c r="NC28" s="19">
        <f t="shared" si="269"/>
        <v>0.31578947368421051</v>
      </c>
      <c r="ND28" s="19"/>
      <c r="NE28">
        <f t="shared" si="163"/>
        <v>0</v>
      </c>
      <c r="NG28">
        <f t="shared" si="164"/>
        <v>1</v>
      </c>
      <c r="NH28" s="19">
        <f t="shared" si="165"/>
        <v>0.21052631578947367</v>
      </c>
      <c r="NI28" s="19">
        <f t="shared" si="270"/>
        <v>0.31578947368421051</v>
      </c>
      <c r="NJ28" s="19"/>
      <c r="NK28">
        <f t="shared" si="166"/>
        <v>0</v>
      </c>
      <c r="NL28" s="19">
        <f t="shared" si="271"/>
        <v>0</v>
      </c>
      <c r="NM28">
        <f t="shared" si="167"/>
        <v>1</v>
      </c>
      <c r="NN28" s="19">
        <f t="shared" si="168"/>
        <v>0.21052631578947367</v>
      </c>
      <c r="NO28" s="19">
        <f t="shared" si="272"/>
        <v>0.31578947368421051</v>
      </c>
      <c r="NP28" s="19"/>
      <c r="NQ28">
        <v>0</v>
      </c>
      <c r="NS28">
        <v>0</v>
      </c>
      <c r="NT28" s="19">
        <v>0</v>
      </c>
      <c r="NU28" s="19">
        <v>0</v>
      </c>
      <c r="NW28">
        <v>0</v>
      </c>
      <c r="NY28">
        <v>0</v>
      </c>
      <c r="NZ28" s="19">
        <v>0</v>
      </c>
      <c r="OA28" s="19">
        <v>0</v>
      </c>
      <c r="OC28">
        <v>0</v>
      </c>
      <c r="OE28">
        <v>0</v>
      </c>
      <c r="OF28" s="19">
        <v>0</v>
      </c>
      <c r="OG28" s="19">
        <v>0</v>
      </c>
      <c r="OI28" s="19">
        <f t="shared" si="273"/>
        <v>0.33333333333333331</v>
      </c>
      <c r="OJ28">
        <f t="shared" si="169"/>
        <v>1</v>
      </c>
      <c r="OL28">
        <f t="shared" si="170"/>
        <v>3</v>
      </c>
      <c r="OM28" s="19">
        <f t="shared" si="171"/>
        <v>0.42857142857142855</v>
      </c>
      <c r="ON28" s="19">
        <f t="shared" si="274"/>
        <v>0.44444444444444442</v>
      </c>
      <c r="OO28" s="19"/>
      <c r="OP28">
        <f t="shared" si="172"/>
        <v>0</v>
      </c>
      <c r="OR28">
        <f t="shared" si="173"/>
        <v>2</v>
      </c>
      <c r="OS28" s="19">
        <f t="shared" si="174"/>
        <v>0.5</v>
      </c>
      <c r="OT28" s="19">
        <f t="shared" si="275"/>
        <v>0.16666666666666666</v>
      </c>
      <c r="OU28" s="19"/>
      <c r="OV28">
        <f t="shared" si="175"/>
        <v>0</v>
      </c>
      <c r="OX28">
        <f t="shared" si="176"/>
        <v>3</v>
      </c>
      <c r="OY28" s="19">
        <f t="shared" si="177"/>
        <v>1</v>
      </c>
      <c r="OZ28" s="19">
        <f t="shared" si="276"/>
        <v>0.16666666666666666</v>
      </c>
      <c r="PA28" s="19"/>
      <c r="PB28">
        <f t="shared" si="178"/>
        <v>1</v>
      </c>
      <c r="PD28">
        <f t="shared" si="179"/>
        <v>2</v>
      </c>
      <c r="PE28" s="19">
        <f t="shared" si="180"/>
        <v>0.33333333333333331</v>
      </c>
      <c r="PF28" s="19">
        <f t="shared" si="277"/>
        <v>0.44444444444444442</v>
      </c>
      <c r="PG28" s="19"/>
      <c r="PH28">
        <f t="shared" si="181"/>
        <v>1</v>
      </c>
      <c r="PJ28">
        <f t="shared" si="182"/>
        <v>5</v>
      </c>
      <c r="PK28" s="19">
        <f t="shared" si="183"/>
        <v>0.44444444444444442</v>
      </c>
      <c r="PL28" s="19">
        <f t="shared" si="278"/>
        <v>0.61111111111111116</v>
      </c>
      <c r="PM28" s="19"/>
      <c r="PN28">
        <f t="shared" si="184"/>
        <v>1</v>
      </c>
      <c r="PP28">
        <f t="shared" si="185"/>
        <v>5</v>
      </c>
      <c r="PQ28">
        <f t="shared" si="186"/>
        <v>0.44444444444444442</v>
      </c>
      <c r="PR28" s="19">
        <f t="shared" si="279"/>
        <v>0.61111111111111116</v>
      </c>
      <c r="PS28" s="19"/>
      <c r="PT28">
        <f t="shared" si="187"/>
        <v>0</v>
      </c>
      <c r="PV28">
        <f t="shared" si="188"/>
        <v>0</v>
      </c>
      <c r="PW28" s="19">
        <v>0</v>
      </c>
      <c r="PX28" s="19">
        <f t="shared" si="189"/>
        <v>0</v>
      </c>
      <c r="PY28" s="19"/>
      <c r="PZ28">
        <f t="shared" si="190"/>
        <v>1</v>
      </c>
      <c r="QB28">
        <f t="shared" si="191"/>
        <v>5</v>
      </c>
      <c r="QC28" s="19">
        <f t="shared" si="192"/>
        <v>0.44444444444444442</v>
      </c>
      <c r="QD28" s="19">
        <f t="shared" si="280"/>
        <v>0.61111111111111116</v>
      </c>
    </row>
    <row r="29" spans="1:446" ht="15" thickBot="1" x14ac:dyDescent="0.4">
      <c r="A29" s="29" t="s">
        <v>79</v>
      </c>
      <c r="B29" t="s">
        <v>127</v>
      </c>
      <c r="C29" t="s">
        <v>131</v>
      </c>
      <c r="D29" t="s">
        <v>130</v>
      </c>
      <c r="E29" t="s">
        <v>129</v>
      </c>
      <c r="F29" t="s">
        <v>128</v>
      </c>
      <c r="G29" s="1" t="s">
        <v>44</v>
      </c>
      <c r="H29" s="1" t="s">
        <v>53</v>
      </c>
      <c r="I29" s="26" t="s">
        <v>69</v>
      </c>
      <c r="J29" s="25" t="s">
        <v>70</v>
      </c>
      <c r="K29" s="1" t="s">
        <v>31</v>
      </c>
      <c r="L29" s="1" t="s">
        <v>30</v>
      </c>
      <c r="M29" t="s">
        <v>126</v>
      </c>
      <c r="N29" t="s">
        <v>125</v>
      </c>
      <c r="O29" t="s">
        <v>124</v>
      </c>
      <c r="P29" t="s">
        <v>123</v>
      </c>
      <c r="Q29" t="s">
        <v>122</v>
      </c>
      <c r="R29" s="30" t="s">
        <v>78</v>
      </c>
      <c r="U29" t="s">
        <v>156</v>
      </c>
      <c r="Z29">
        <v>1</v>
      </c>
      <c r="AB29">
        <v>1</v>
      </c>
      <c r="AC29">
        <v>1</v>
      </c>
      <c r="AD29" s="14" t="s">
        <v>91</v>
      </c>
      <c r="AE29" s="19">
        <f t="shared" si="193"/>
        <v>0</v>
      </c>
      <c r="AF29">
        <f t="shared" si="194"/>
        <v>0</v>
      </c>
      <c r="AG29" s="19">
        <f t="shared" si="195"/>
        <v>0</v>
      </c>
      <c r="AH29">
        <f t="shared" si="196"/>
        <v>2</v>
      </c>
      <c r="AI29" s="19">
        <f t="shared" si="0"/>
        <v>0.17647058823529413</v>
      </c>
      <c r="AJ29" s="19">
        <f t="shared" si="197"/>
        <v>0.23529411764705882</v>
      </c>
      <c r="AK29" s="19"/>
      <c r="AL29">
        <f t="shared" si="198"/>
        <v>0</v>
      </c>
      <c r="AM29">
        <f t="shared" si="199"/>
        <v>0</v>
      </c>
      <c r="AN29">
        <f t="shared" si="200"/>
        <v>2</v>
      </c>
      <c r="AO29" s="19">
        <f t="shared" si="1"/>
        <v>0.17647058823529413</v>
      </c>
      <c r="AP29" s="19">
        <f t="shared" si="2"/>
        <v>0.23529411764705882</v>
      </c>
      <c r="AQ29" s="19"/>
      <c r="AR29">
        <f t="shared" si="201"/>
        <v>0</v>
      </c>
      <c r="AS29">
        <f t="shared" si="202"/>
        <v>0</v>
      </c>
      <c r="AT29">
        <f t="shared" si="203"/>
        <v>2</v>
      </c>
      <c r="AU29" s="19">
        <f t="shared" si="3"/>
        <v>0.17647058823529413</v>
      </c>
      <c r="AV29" s="19">
        <f t="shared" si="4"/>
        <v>0.23529411764705882</v>
      </c>
      <c r="AW29" s="19"/>
      <c r="AX29">
        <f t="shared" si="204"/>
        <v>0</v>
      </c>
      <c r="AY29" t="str">
        <f t="shared" si="205"/>
        <v>-</v>
      </c>
      <c r="AZ29">
        <f t="shared" si="206"/>
        <v>0</v>
      </c>
      <c r="BA29" s="19">
        <f t="shared" si="207"/>
        <v>0.125</v>
      </c>
      <c r="BB29" s="19">
        <f t="shared" si="5"/>
        <v>5.8823529411764705E-2</v>
      </c>
      <c r="BC29" s="19"/>
      <c r="BD29">
        <f t="shared" si="208"/>
        <v>0</v>
      </c>
      <c r="BE29" s="19">
        <f t="shared" si="209"/>
        <v>0</v>
      </c>
      <c r="BF29">
        <f t="shared" si="6"/>
        <v>2</v>
      </c>
      <c r="BG29" s="19">
        <f t="shared" si="210"/>
        <v>0.17647058823529413</v>
      </c>
      <c r="BH29" s="19">
        <f t="shared" si="7"/>
        <v>0.23529411764705882</v>
      </c>
      <c r="BI29" s="19"/>
      <c r="BJ29">
        <f t="shared" si="8"/>
        <v>0</v>
      </c>
      <c r="BK29">
        <f t="shared" si="211"/>
        <v>0</v>
      </c>
      <c r="BL29">
        <f t="shared" si="9"/>
        <v>2</v>
      </c>
      <c r="BM29" s="19">
        <f t="shared" si="212"/>
        <v>0.22222222222222221</v>
      </c>
      <c r="BN29" s="19">
        <f t="shared" si="10"/>
        <v>5.8823529411764705E-2</v>
      </c>
      <c r="BO29" s="19"/>
      <c r="BP29">
        <f t="shared" si="11"/>
        <v>0</v>
      </c>
      <c r="BR29">
        <f t="shared" si="12"/>
        <v>0</v>
      </c>
      <c r="BS29" s="19">
        <v>0</v>
      </c>
      <c r="BT29" s="19">
        <f t="shared" si="13"/>
        <v>0</v>
      </c>
      <c r="BU29" s="19"/>
      <c r="BV29" s="19">
        <f t="shared" si="213"/>
        <v>0.5714285714285714</v>
      </c>
      <c r="BW29">
        <f t="shared" si="14"/>
        <v>0</v>
      </c>
      <c r="BX29" t="str">
        <f t="shared" si="214"/>
        <v>-</v>
      </c>
      <c r="BY29">
        <f t="shared" si="15"/>
        <v>2</v>
      </c>
      <c r="BZ29" s="19">
        <f t="shared" si="16"/>
        <v>1</v>
      </c>
      <c r="CA29" s="19">
        <f t="shared" si="17"/>
        <v>0.1111111111111111</v>
      </c>
      <c r="CB29" s="19"/>
      <c r="CC29">
        <f t="shared" si="18"/>
        <v>3</v>
      </c>
      <c r="CD29">
        <f t="shared" si="215"/>
        <v>0.5</v>
      </c>
      <c r="CE29">
        <f t="shared" si="19"/>
        <v>3</v>
      </c>
      <c r="CF29" s="19">
        <f t="shared" si="20"/>
        <v>0.21428571428571427</v>
      </c>
      <c r="CG29" s="19">
        <f t="shared" si="21"/>
        <v>0.5</v>
      </c>
      <c r="CH29" s="19"/>
      <c r="CI29">
        <f t="shared" si="22"/>
        <v>3</v>
      </c>
      <c r="CJ29" s="19">
        <f t="shared" si="216"/>
        <v>0.5</v>
      </c>
      <c r="CK29">
        <f t="shared" si="23"/>
        <v>3</v>
      </c>
      <c r="CL29" s="19">
        <f t="shared" si="24"/>
        <v>0.21428571428571427</v>
      </c>
      <c r="CM29" s="19">
        <f t="shared" si="25"/>
        <v>0.5</v>
      </c>
      <c r="CN29" s="19"/>
      <c r="CO29">
        <f t="shared" si="26"/>
        <v>3</v>
      </c>
      <c r="CP29">
        <f t="shared" si="217"/>
        <v>0.5</v>
      </c>
      <c r="CQ29">
        <f t="shared" si="27"/>
        <v>3</v>
      </c>
      <c r="CR29" s="19">
        <f t="shared" si="28"/>
        <v>0.21428571428571427</v>
      </c>
      <c r="CS29" s="19">
        <f t="shared" si="29"/>
        <v>0.5</v>
      </c>
      <c r="CT29" s="19"/>
      <c r="CU29">
        <f t="shared" si="30"/>
        <v>0</v>
      </c>
      <c r="CV29" s="19">
        <f t="shared" si="218"/>
        <v>0</v>
      </c>
      <c r="CW29">
        <f t="shared" si="31"/>
        <v>2</v>
      </c>
      <c r="CX29" s="19">
        <f t="shared" si="32"/>
        <v>0.2857142857142857</v>
      </c>
      <c r="CY29" s="19">
        <f t="shared" si="33"/>
        <v>0.22222222222222221</v>
      </c>
      <c r="CZ29" s="19"/>
      <c r="DA29">
        <f t="shared" si="34"/>
        <v>1</v>
      </c>
      <c r="DB29">
        <f t="shared" si="219"/>
        <v>0.5714285714285714</v>
      </c>
      <c r="DC29">
        <f t="shared" si="35"/>
        <v>3</v>
      </c>
      <c r="DD29" s="19">
        <f t="shared" si="36"/>
        <v>0.1875</v>
      </c>
      <c r="DE29" s="19">
        <f t="shared" si="37"/>
        <v>0.55555555555555558</v>
      </c>
      <c r="DF29" s="19"/>
      <c r="DG29">
        <f t="shared" si="38"/>
        <v>3</v>
      </c>
      <c r="DH29" s="19">
        <f t="shared" si="220"/>
        <v>0.75</v>
      </c>
      <c r="DI29">
        <f t="shared" si="39"/>
        <v>1</v>
      </c>
      <c r="DJ29" s="19">
        <f t="shared" si="40"/>
        <v>0.14285714285714285</v>
      </c>
      <c r="DK29" s="19">
        <f t="shared" si="41"/>
        <v>0.27777777777777779</v>
      </c>
      <c r="DL29" s="19"/>
      <c r="DM29">
        <f t="shared" si="42"/>
        <v>0</v>
      </c>
      <c r="DN29" t="str">
        <f t="shared" si="221"/>
        <v>-</v>
      </c>
      <c r="DO29">
        <f t="shared" si="43"/>
        <v>0</v>
      </c>
      <c r="DP29" s="19">
        <v>0</v>
      </c>
      <c r="DQ29" s="19">
        <f t="shared" si="44"/>
        <v>0</v>
      </c>
      <c r="DR29" s="19"/>
      <c r="DS29" s="19">
        <v>0</v>
      </c>
      <c r="DT29">
        <f t="shared" si="45"/>
        <v>1</v>
      </c>
      <c r="DU29">
        <f t="shared" si="222"/>
        <v>0.2</v>
      </c>
      <c r="DV29">
        <f t="shared" si="46"/>
        <v>0</v>
      </c>
      <c r="DW29" s="19">
        <f t="shared" si="47"/>
        <v>0</v>
      </c>
      <c r="DX29" s="19">
        <f t="shared" si="223"/>
        <v>0.27777777777777779</v>
      </c>
      <c r="DY29" s="19"/>
      <c r="DZ29">
        <f t="shared" si="48"/>
        <v>1</v>
      </c>
      <c r="EA29" t="str">
        <f t="shared" si="224"/>
        <v>-</v>
      </c>
      <c r="EB29">
        <f t="shared" si="49"/>
        <v>0</v>
      </c>
      <c r="EC29" s="19">
        <f t="shared" si="50"/>
        <v>0</v>
      </c>
      <c r="ED29" s="19">
        <f t="shared" si="225"/>
        <v>0.22222222222222221</v>
      </c>
      <c r="EE29" s="19"/>
      <c r="EF29">
        <f t="shared" si="51"/>
        <v>1</v>
      </c>
      <c r="EG29" s="19">
        <f t="shared" si="226"/>
        <v>0.2</v>
      </c>
      <c r="EH29">
        <f t="shared" si="52"/>
        <v>0</v>
      </c>
      <c r="EI29" s="19">
        <f t="shared" si="53"/>
        <v>0</v>
      </c>
      <c r="EJ29" s="19">
        <f t="shared" si="227"/>
        <v>0.27777777777777779</v>
      </c>
      <c r="EK29" s="19"/>
      <c r="EL29">
        <f t="shared" si="54"/>
        <v>0</v>
      </c>
      <c r="EM29">
        <f t="shared" si="228"/>
        <v>0</v>
      </c>
      <c r="EN29">
        <f t="shared" si="55"/>
        <v>0</v>
      </c>
      <c r="EO29" s="19">
        <f t="shared" si="56"/>
        <v>0</v>
      </c>
      <c r="EP29" s="19">
        <f t="shared" si="229"/>
        <v>5.5555555555555552E-2</v>
      </c>
      <c r="EQ29" s="19"/>
      <c r="ER29">
        <f t="shared" si="57"/>
        <v>1</v>
      </c>
      <c r="ES29">
        <f t="shared" si="230"/>
        <v>0.2</v>
      </c>
      <c r="ET29">
        <f t="shared" si="58"/>
        <v>0</v>
      </c>
      <c r="EU29" s="19">
        <f t="shared" si="59"/>
        <v>0</v>
      </c>
      <c r="EV29" s="19">
        <f t="shared" si="231"/>
        <v>0.27777777777777779</v>
      </c>
      <c r="EW29" s="19"/>
      <c r="EX29">
        <f t="shared" si="60"/>
        <v>1</v>
      </c>
      <c r="EY29" s="19">
        <f t="shared" si="232"/>
        <v>0.2</v>
      </c>
      <c r="EZ29">
        <f t="shared" si="61"/>
        <v>0</v>
      </c>
      <c r="FA29" s="19">
        <f t="shared" si="62"/>
        <v>0</v>
      </c>
      <c r="FB29" s="19">
        <f t="shared" si="233"/>
        <v>5.5555555555555552E-2</v>
      </c>
      <c r="FC29" s="19"/>
      <c r="FD29">
        <f t="shared" si="63"/>
        <v>0</v>
      </c>
      <c r="FF29">
        <f t="shared" si="64"/>
        <v>0</v>
      </c>
      <c r="FG29" s="19">
        <v>0</v>
      </c>
      <c r="FH29" s="19">
        <f t="shared" si="65"/>
        <v>0</v>
      </c>
      <c r="FI29" s="19"/>
      <c r="FJ29">
        <f t="shared" si="66"/>
        <v>0</v>
      </c>
      <c r="FL29">
        <f t="shared" si="67"/>
        <v>0</v>
      </c>
      <c r="FM29" s="19">
        <v>0</v>
      </c>
      <c r="FN29" s="19">
        <f t="shared" si="68"/>
        <v>0</v>
      </c>
      <c r="FP29" s="19">
        <f t="shared" si="69"/>
        <v>0.6</v>
      </c>
      <c r="FQ29">
        <f t="shared" si="70"/>
        <v>2</v>
      </c>
      <c r="FS29">
        <f t="shared" si="71"/>
        <v>2</v>
      </c>
      <c r="FT29" s="19">
        <f t="shared" si="72"/>
        <v>0.16666666666666666</v>
      </c>
      <c r="FU29" s="19">
        <f t="shared" si="73"/>
        <v>0.3</v>
      </c>
      <c r="FV29" s="19"/>
      <c r="FW29">
        <f t="shared" si="74"/>
        <v>1</v>
      </c>
      <c r="FY29">
        <f t="shared" si="75"/>
        <v>0</v>
      </c>
      <c r="FZ29" s="19">
        <f t="shared" si="76"/>
        <v>0</v>
      </c>
      <c r="GA29" s="19">
        <f t="shared" si="77"/>
        <v>0.05</v>
      </c>
      <c r="GB29" s="19"/>
      <c r="GC29">
        <f t="shared" si="78"/>
        <v>2</v>
      </c>
      <c r="GE29">
        <f t="shared" si="79"/>
        <v>2</v>
      </c>
      <c r="GF29" s="19">
        <f t="shared" si="80"/>
        <v>0.22222222222222221</v>
      </c>
      <c r="GG29" s="19">
        <f t="shared" si="81"/>
        <v>0.25</v>
      </c>
      <c r="GH29" s="19"/>
      <c r="GI29">
        <f t="shared" si="82"/>
        <v>1</v>
      </c>
      <c r="GK29">
        <f t="shared" si="83"/>
        <v>0</v>
      </c>
      <c r="GL29" s="19">
        <f t="shared" si="84"/>
        <v>0</v>
      </c>
      <c r="GM29" s="19">
        <f t="shared" si="85"/>
        <v>0.1</v>
      </c>
      <c r="GN29" s="19"/>
      <c r="GO29">
        <f t="shared" si="86"/>
        <v>3</v>
      </c>
      <c r="GQ29">
        <f t="shared" si="87"/>
        <v>2</v>
      </c>
      <c r="GR29" s="19">
        <f t="shared" si="88"/>
        <v>0.1</v>
      </c>
      <c r="GS29" s="19">
        <f t="shared" si="89"/>
        <v>0.35</v>
      </c>
      <c r="GT29" s="19"/>
      <c r="GU29">
        <f t="shared" si="90"/>
        <v>0</v>
      </c>
      <c r="GW29">
        <f t="shared" si="91"/>
        <v>0</v>
      </c>
      <c r="GX29" s="19">
        <v>0</v>
      </c>
      <c r="GY29" s="19">
        <f t="shared" si="92"/>
        <v>0</v>
      </c>
      <c r="GZ29" s="19"/>
      <c r="HA29">
        <f t="shared" si="93"/>
        <v>1</v>
      </c>
      <c r="HC29">
        <f t="shared" si="94"/>
        <v>0</v>
      </c>
      <c r="HD29" s="19">
        <f t="shared" si="95"/>
        <v>0</v>
      </c>
      <c r="HE29" s="19">
        <f t="shared" si="96"/>
        <v>0.05</v>
      </c>
      <c r="HF29" s="19"/>
      <c r="HG29">
        <f t="shared" si="97"/>
        <v>2</v>
      </c>
      <c r="HI29">
        <f t="shared" si="98"/>
        <v>2</v>
      </c>
      <c r="HJ29" s="19">
        <f t="shared" si="99"/>
        <v>0.16666666666666666</v>
      </c>
      <c r="HK29" s="19">
        <f t="shared" si="100"/>
        <v>0.3</v>
      </c>
      <c r="HL29" s="19"/>
      <c r="HM29">
        <f t="shared" si="101"/>
        <v>3</v>
      </c>
      <c r="HO29">
        <f t="shared" si="102"/>
        <v>2</v>
      </c>
      <c r="HP29" s="19">
        <f t="shared" si="103"/>
        <v>0.1</v>
      </c>
      <c r="HQ29" s="19">
        <f t="shared" si="104"/>
        <v>0.35</v>
      </c>
      <c r="HR29" s="19"/>
      <c r="HS29">
        <f t="shared" si="105"/>
        <v>0</v>
      </c>
      <c r="HU29">
        <f t="shared" si="106"/>
        <v>0</v>
      </c>
      <c r="HV29" s="19">
        <v>0</v>
      </c>
      <c r="HW29" s="19">
        <f t="shared" si="107"/>
        <v>0</v>
      </c>
      <c r="HX29" s="19"/>
      <c r="HY29" s="19">
        <f t="shared" si="234"/>
        <v>0.5</v>
      </c>
      <c r="HZ29">
        <f t="shared" si="235"/>
        <v>3</v>
      </c>
      <c r="IB29">
        <f t="shared" si="236"/>
        <v>2</v>
      </c>
      <c r="IC29" s="19">
        <f t="shared" si="237"/>
        <v>0.15789473684210525</v>
      </c>
      <c r="ID29" s="19">
        <f t="shared" si="238"/>
        <v>0.47368421052631576</v>
      </c>
      <c r="IE29" s="19"/>
      <c r="IF29">
        <f t="shared" si="108"/>
        <v>3</v>
      </c>
      <c r="IH29">
        <f t="shared" si="109"/>
        <v>2</v>
      </c>
      <c r="II29" s="19">
        <f t="shared" si="110"/>
        <v>0.15789473684210525</v>
      </c>
      <c r="IJ29" s="19">
        <f t="shared" si="239"/>
        <v>0.47368421052631576</v>
      </c>
      <c r="IK29" s="19"/>
      <c r="IL29">
        <f t="shared" si="240"/>
        <v>3</v>
      </c>
      <c r="IN29">
        <f t="shared" si="241"/>
        <v>2</v>
      </c>
      <c r="IO29" s="19">
        <f t="shared" si="242"/>
        <v>0.15789473684210525</v>
      </c>
      <c r="IP29" s="19">
        <f t="shared" si="243"/>
        <v>0.47368421052631576</v>
      </c>
      <c r="IQ29" s="19"/>
      <c r="IR29">
        <f t="shared" si="244"/>
        <v>3</v>
      </c>
      <c r="IT29">
        <f t="shared" si="245"/>
        <v>2</v>
      </c>
      <c r="IU29" s="19">
        <f t="shared" si="246"/>
        <v>0.15789473684210525</v>
      </c>
      <c r="IV29" s="19">
        <f t="shared" si="247"/>
        <v>0.47368421052631576</v>
      </c>
      <c r="IW29" s="19"/>
      <c r="IX29">
        <f t="shared" si="248"/>
        <v>3</v>
      </c>
      <c r="IZ29">
        <f t="shared" si="249"/>
        <v>0</v>
      </c>
      <c r="JA29" s="19">
        <f t="shared" si="250"/>
        <v>0</v>
      </c>
      <c r="JB29" s="19">
        <f t="shared" si="251"/>
        <v>0</v>
      </c>
      <c r="JC29" s="19"/>
      <c r="JD29">
        <f t="shared" si="111"/>
        <v>0</v>
      </c>
      <c r="JF29">
        <f t="shared" si="112"/>
        <v>2</v>
      </c>
      <c r="JG29" s="19">
        <f t="shared" si="113"/>
        <v>0.375</v>
      </c>
      <c r="JH29" s="19">
        <f t="shared" si="252"/>
        <v>0.15789473684210525</v>
      </c>
      <c r="JI29" s="19"/>
      <c r="JJ29" s="19">
        <f t="shared" si="253"/>
        <v>0.75</v>
      </c>
      <c r="JK29">
        <f t="shared" si="114"/>
        <v>3</v>
      </c>
      <c r="JM29">
        <f t="shared" si="115"/>
        <v>0</v>
      </c>
      <c r="JN29" s="19">
        <f t="shared" si="116"/>
        <v>0.1111111111111111</v>
      </c>
      <c r="JO29" s="19">
        <f t="shared" si="254"/>
        <v>0.33333333333333331</v>
      </c>
      <c r="JP29" s="19"/>
      <c r="JQ29">
        <f t="shared" si="117"/>
        <v>3</v>
      </c>
      <c r="JS29">
        <f t="shared" si="118"/>
        <v>0</v>
      </c>
      <c r="JT29" s="19">
        <f t="shared" si="119"/>
        <v>0.1111111111111111</v>
      </c>
      <c r="JU29" s="19">
        <f t="shared" si="255"/>
        <v>0.33333333333333331</v>
      </c>
      <c r="JV29" s="19"/>
      <c r="JW29">
        <f t="shared" si="120"/>
        <v>3</v>
      </c>
      <c r="JY29">
        <f t="shared" si="121"/>
        <v>0</v>
      </c>
      <c r="JZ29" s="19">
        <f t="shared" si="122"/>
        <v>0.15384615384615385</v>
      </c>
      <c r="KA29" s="19">
        <f t="shared" si="256"/>
        <v>0.33333333333333331</v>
      </c>
      <c r="KB29" s="19"/>
      <c r="KC29">
        <f t="shared" si="123"/>
        <v>3</v>
      </c>
      <c r="KE29">
        <f t="shared" si="124"/>
        <v>0</v>
      </c>
      <c r="KF29" s="19">
        <f t="shared" si="125"/>
        <v>0</v>
      </c>
      <c r="KG29" s="19">
        <f t="shared" si="257"/>
        <v>0.22222222222222221</v>
      </c>
      <c r="KH29" s="19"/>
      <c r="KI29">
        <f t="shared" si="126"/>
        <v>2</v>
      </c>
      <c r="KK29">
        <f t="shared" si="127"/>
        <v>0</v>
      </c>
      <c r="KL29" s="19">
        <f t="shared" si="128"/>
        <v>0.14285714285714285</v>
      </c>
      <c r="KM29" s="19">
        <f t="shared" si="258"/>
        <v>0.27777777777777779</v>
      </c>
      <c r="KN29" s="19"/>
      <c r="KO29">
        <f t="shared" si="129"/>
        <v>0</v>
      </c>
      <c r="KQ29">
        <f t="shared" si="130"/>
        <v>0</v>
      </c>
      <c r="KR29" s="19">
        <f t="shared" si="131"/>
        <v>1</v>
      </c>
      <c r="KS29" s="19">
        <f t="shared" si="259"/>
        <v>0.1111111111111111</v>
      </c>
      <c r="KT29" s="19"/>
      <c r="KU29">
        <f t="shared" si="132"/>
        <v>1</v>
      </c>
      <c r="KW29">
        <f t="shared" si="133"/>
        <v>0</v>
      </c>
      <c r="KX29" s="19">
        <f t="shared" si="134"/>
        <v>0</v>
      </c>
      <c r="KY29" s="19">
        <f t="shared" si="135"/>
        <v>5.5555555555555552E-2</v>
      </c>
      <c r="KZ29" s="19"/>
      <c r="LA29" s="19">
        <f t="shared" si="260"/>
        <v>0.33333333333333331</v>
      </c>
      <c r="LB29">
        <f t="shared" si="136"/>
        <v>2</v>
      </c>
      <c r="LD29">
        <f t="shared" si="137"/>
        <v>0</v>
      </c>
      <c r="LE29" s="19">
        <f t="shared" si="138"/>
        <v>5.2631578947368418E-2</v>
      </c>
      <c r="LF29" s="19">
        <f t="shared" si="261"/>
        <v>0.36842105263157893</v>
      </c>
      <c r="LG29" s="19"/>
      <c r="LH29">
        <f t="shared" si="139"/>
        <v>2</v>
      </c>
      <c r="LJ29">
        <f t="shared" si="140"/>
        <v>0</v>
      </c>
      <c r="LK29" s="19">
        <f t="shared" si="141"/>
        <v>5.2631578947368418E-2</v>
      </c>
      <c r="LL29" s="19">
        <f t="shared" si="262"/>
        <v>0.36842105263157893</v>
      </c>
      <c r="LM29" s="19"/>
      <c r="LN29">
        <f t="shared" si="142"/>
        <v>2</v>
      </c>
      <c r="LP29">
        <f t="shared" si="143"/>
        <v>0</v>
      </c>
      <c r="LQ29" s="19">
        <f t="shared" si="144"/>
        <v>0</v>
      </c>
      <c r="LR29" s="19">
        <f t="shared" si="263"/>
        <v>0.15789473684210525</v>
      </c>
      <c r="LS29" s="19"/>
      <c r="LT29">
        <f t="shared" si="145"/>
        <v>2</v>
      </c>
      <c r="LV29">
        <f t="shared" si="146"/>
        <v>0</v>
      </c>
      <c r="LW29" s="19">
        <f t="shared" si="147"/>
        <v>5.2631578947368418E-2</v>
      </c>
      <c r="LX29" s="19">
        <f t="shared" si="264"/>
        <v>0.36842105263157893</v>
      </c>
      <c r="LY29" s="19"/>
      <c r="LZ29">
        <f t="shared" si="148"/>
        <v>2</v>
      </c>
      <c r="MB29">
        <f t="shared" si="149"/>
        <v>0</v>
      </c>
      <c r="MC29" s="19">
        <f t="shared" si="150"/>
        <v>5.2631578947368418E-2</v>
      </c>
      <c r="MD29" s="19">
        <f t="shared" si="265"/>
        <v>0.36842105263157893</v>
      </c>
      <c r="ME29" s="19"/>
      <c r="MF29">
        <f t="shared" si="151"/>
        <v>0</v>
      </c>
      <c r="MH29">
        <f t="shared" si="152"/>
        <v>0</v>
      </c>
      <c r="MI29" s="19">
        <v>0</v>
      </c>
      <c r="MJ29" s="19">
        <f t="shared" si="153"/>
        <v>0</v>
      </c>
      <c r="MK29" s="19"/>
      <c r="ML29" s="19">
        <f t="shared" si="266"/>
        <v>0.77777777777777779</v>
      </c>
      <c r="MM29">
        <f t="shared" si="154"/>
        <v>7</v>
      </c>
      <c r="MO29">
        <f t="shared" si="155"/>
        <v>0</v>
      </c>
      <c r="MP29" s="19">
        <f t="shared" si="156"/>
        <v>0.10526315789473684</v>
      </c>
      <c r="MQ29" s="19">
        <f t="shared" si="267"/>
        <v>0.57894736842105265</v>
      </c>
      <c r="MR29" s="19"/>
      <c r="MS29">
        <f t="shared" si="157"/>
        <v>7</v>
      </c>
      <c r="MU29">
        <f t="shared" si="158"/>
        <v>0</v>
      </c>
      <c r="MV29" s="19">
        <f t="shared" si="159"/>
        <v>0.10526315789473684</v>
      </c>
      <c r="MW29" s="19">
        <f t="shared" si="268"/>
        <v>0.57894736842105265</v>
      </c>
      <c r="MX29" s="19"/>
      <c r="MY29">
        <f t="shared" si="160"/>
        <v>7</v>
      </c>
      <c r="NA29">
        <f t="shared" si="161"/>
        <v>0</v>
      </c>
      <c r="NB29" s="19">
        <f t="shared" si="162"/>
        <v>0.10526315789473684</v>
      </c>
      <c r="NC29" s="19">
        <f t="shared" si="269"/>
        <v>0.57894736842105265</v>
      </c>
      <c r="ND29" s="19"/>
      <c r="NE29">
        <f t="shared" si="163"/>
        <v>7</v>
      </c>
      <c r="NG29">
        <f t="shared" si="164"/>
        <v>0</v>
      </c>
      <c r="NH29" s="19">
        <f t="shared" si="165"/>
        <v>0.10526315789473684</v>
      </c>
      <c r="NI29" s="19">
        <f t="shared" si="270"/>
        <v>0.57894736842105265</v>
      </c>
      <c r="NJ29" s="19"/>
      <c r="NK29">
        <f t="shared" si="166"/>
        <v>7</v>
      </c>
      <c r="NL29" s="19">
        <f t="shared" si="271"/>
        <v>0.77777777777777779</v>
      </c>
      <c r="NM29">
        <f t="shared" si="167"/>
        <v>0</v>
      </c>
      <c r="NN29" s="19">
        <f t="shared" si="168"/>
        <v>0.10526315789473684</v>
      </c>
      <c r="NO29" s="19">
        <f t="shared" si="272"/>
        <v>0.57894736842105265</v>
      </c>
      <c r="NP29" s="19"/>
      <c r="NQ29">
        <v>0</v>
      </c>
      <c r="NS29">
        <v>0</v>
      </c>
      <c r="NT29" s="19">
        <v>0</v>
      </c>
      <c r="NU29" s="19">
        <v>0</v>
      </c>
      <c r="NW29">
        <v>0</v>
      </c>
      <c r="NY29">
        <v>0</v>
      </c>
      <c r="NZ29" s="19">
        <v>0</v>
      </c>
      <c r="OA29" s="19">
        <v>0</v>
      </c>
      <c r="OC29">
        <v>0</v>
      </c>
      <c r="OE29">
        <v>0</v>
      </c>
      <c r="OF29" s="19">
        <v>0</v>
      </c>
      <c r="OG29" s="19">
        <v>0</v>
      </c>
      <c r="OI29" s="19">
        <f t="shared" si="273"/>
        <v>0</v>
      </c>
      <c r="OJ29">
        <f t="shared" si="169"/>
        <v>0</v>
      </c>
      <c r="OL29">
        <f t="shared" si="170"/>
        <v>0</v>
      </c>
      <c r="OM29" s="19">
        <f t="shared" si="171"/>
        <v>0</v>
      </c>
      <c r="ON29" s="19">
        <f t="shared" si="274"/>
        <v>0.1111111111111111</v>
      </c>
      <c r="OO29" s="19"/>
      <c r="OP29">
        <f t="shared" si="172"/>
        <v>0</v>
      </c>
      <c r="OR29">
        <f t="shared" si="173"/>
        <v>0</v>
      </c>
      <c r="OS29" s="19">
        <f t="shared" si="174"/>
        <v>0</v>
      </c>
      <c r="OT29" s="19">
        <f t="shared" si="275"/>
        <v>0</v>
      </c>
      <c r="OU29" s="19"/>
      <c r="OV29">
        <f t="shared" si="175"/>
        <v>0</v>
      </c>
      <c r="OX29">
        <f t="shared" si="176"/>
        <v>0</v>
      </c>
      <c r="OY29" s="19">
        <f t="shared" si="177"/>
        <v>0</v>
      </c>
      <c r="OZ29" s="19">
        <f t="shared" si="276"/>
        <v>0</v>
      </c>
      <c r="PA29" s="19"/>
      <c r="PB29">
        <f t="shared" si="178"/>
        <v>0</v>
      </c>
      <c r="PD29">
        <f t="shared" si="179"/>
        <v>0</v>
      </c>
      <c r="PE29" s="19">
        <f t="shared" si="180"/>
        <v>0</v>
      </c>
      <c r="PF29" s="19">
        <f t="shared" si="277"/>
        <v>0.1111111111111111</v>
      </c>
      <c r="PG29" s="19"/>
      <c r="PH29">
        <f t="shared" si="181"/>
        <v>0</v>
      </c>
      <c r="PJ29">
        <f t="shared" si="182"/>
        <v>0</v>
      </c>
      <c r="PK29" s="19">
        <f t="shared" si="183"/>
        <v>0</v>
      </c>
      <c r="PL29" s="19">
        <f t="shared" si="278"/>
        <v>0.1111111111111111</v>
      </c>
      <c r="PM29" s="19"/>
      <c r="PN29">
        <f t="shared" si="184"/>
        <v>0</v>
      </c>
      <c r="PP29">
        <f t="shared" si="185"/>
        <v>0</v>
      </c>
      <c r="PQ29">
        <f t="shared" si="186"/>
        <v>0</v>
      </c>
      <c r="PR29" s="19">
        <f t="shared" si="279"/>
        <v>0.1111111111111111</v>
      </c>
      <c r="PS29" s="19"/>
      <c r="PT29">
        <f t="shared" si="187"/>
        <v>0</v>
      </c>
      <c r="PV29">
        <f t="shared" si="188"/>
        <v>0</v>
      </c>
      <c r="PW29" s="19">
        <v>0</v>
      </c>
      <c r="PX29" s="19">
        <f t="shared" si="189"/>
        <v>0</v>
      </c>
      <c r="PY29" s="19"/>
      <c r="PZ29">
        <f t="shared" si="190"/>
        <v>0</v>
      </c>
      <c r="QB29">
        <f t="shared" si="191"/>
        <v>0</v>
      </c>
      <c r="QC29" s="19">
        <f t="shared" si="192"/>
        <v>0</v>
      </c>
      <c r="QD29" s="19">
        <f t="shared" si="280"/>
        <v>0.1111111111111111</v>
      </c>
    </row>
    <row r="30" spans="1:446" ht="15" thickBot="1" x14ac:dyDescent="0.4">
      <c r="A30" s="29" t="s">
        <v>79</v>
      </c>
      <c r="B30" t="s">
        <v>127</v>
      </c>
      <c r="C30" t="s">
        <v>131</v>
      </c>
      <c r="D30" t="s">
        <v>130</v>
      </c>
      <c r="E30" t="s">
        <v>129</v>
      </c>
      <c r="F30" t="s">
        <v>128</v>
      </c>
      <c r="G30" s="2" t="s">
        <v>37</v>
      </c>
      <c r="H30" s="2" t="s">
        <v>33</v>
      </c>
      <c r="I30" s="26" t="s">
        <v>69</v>
      </c>
      <c r="J30" s="25" t="s">
        <v>70</v>
      </c>
      <c r="K30" s="2" t="s">
        <v>52</v>
      </c>
      <c r="L30" s="2" t="s">
        <v>26</v>
      </c>
      <c r="M30" t="s">
        <v>126</v>
      </c>
      <c r="N30" t="s">
        <v>125</v>
      </c>
      <c r="O30" t="s">
        <v>124</v>
      </c>
      <c r="P30" t="s">
        <v>123</v>
      </c>
      <c r="Q30" t="s">
        <v>122</v>
      </c>
      <c r="R30" s="30" t="s">
        <v>78</v>
      </c>
      <c r="U30" t="s">
        <v>157</v>
      </c>
      <c r="AC30">
        <v>1</v>
      </c>
      <c r="AD30" s="14" t="s">
        <v>54</v>
      </c>
      <c r="AE30" s="19">
        <f t="shared" si="193"/>
        <v>1</v>
      </c>
      <c r="AF30">
        <f t="shared" si="194"/>
        <v>1</v>
      </c>
      <c r="AG30" s="19">
        <f t="shared" si="195"/>
        <v>1</v>
      </c>
      <c r="AH30">
        <f t="shared" si="196"/>
        <v>0</v>
      </c>
      <c r="AI30" s="19">
        <f t="shared" si="0"/>
        <v>5.8823529411764705E-2</v>
      </c>
      <c r="AJ30" s="19">
        <f t="shared" si="197"/>
        <v>0.11764705882352941</v>
      </c>
      <c r="AK30" s="19"/>
      <c r="AL30">
        <f t="shared" si="198"/>
        <v>1</v>
      </c>
      <c r="AM30">
        <f t="shared" si="199"/>
        <v>1</v>
      </c>
      <c r="AN30">
        <f t="shared" si="200"/>
        <v>0</v>
      </c>
      <c r="AO30" s="19">
        <f t="shared" si="1"/>
        <v>5.8823529411764705E-2</v>
      </c>
      <c r="AP30" s="19">
        <f t="shared" si="2"/>
        <v>0.11764705882352941</v>
      </c>
      <c r="AQ30" s="19"/>
      <c r="AR30">
        <f t="shared" si="201"/>
        <v>1</v>
      </c>
      <c r="AS30">
        <f t="shared" si="202"/>
        <v>1</v>
      </c>
      <c r="AT30">
        <f t="shared" si="203"/>
        <v>0</v>
      </c>
      <c r="AU30" s="19">
        <f t="shared" si="3"/>
        <v>5.8823529411764705E-2</v>
      </c>
      <c r="AV30" s="19">
        <f t="shared" si="4"/>
        <v>0.11764705882352941</v>
      </c>
      <c r="AW30" s="19"/>
      <c r="AX30">
        <f t="shared" si="204"/>
        <v>1</v>
      </c>
      <c r="AY30">
        <f t="shared" si="205"/>
        <v>1</v>
      </c>
      <c r="AZ30">
        <f t="shared" si="206"/>
        <v>0</v>
      </c>
      <c r="BA30" s="19">
        <f t="shared" si="207"/>
        <v>0.125</v>
      </c>
      <c r="BB30" s="19">
        <f t="shared" si="5"/>
        <v>0.11764705882352941</v>
      </c>
      <c r="BC30" s="19"/>
      <c r="BD30">
        <f t="shared" si="208"/>
        <v>1</v>
      </c>
      <c r="BE30" s="19">
        <f t="shared" si="209"/>
        <v>1</v>
      </c>
      <c r="BF30">
        <f t="shared" si="6"/>
        <v>0</v>
      </c>
      <c r="BG30" s="19">
        <f t="shared" si="210"/>
        <v>5.8823529411764705E-2</v>
      </c>
      <c r="BH30" s="19">
        <f t="shared" si="7"/>
        <v>0.11764705882352941</v>
      </c>
      <c r="BI30" s="19"/>
      <c r="BJ30">
        <f t="shared" si="8"/>
        <v>0</v>
      </c>
      <c r="BK30" t="str">
        <f t="shared" si="211"/>
        <v>-</v>
      </c>
      <c r="BL30">
        <f t="shared" si="9"/>
        <v>0</v>
      </c>
      <c r="BM30" s="19">
        <f t="shared" si="212"/>
        <v>0</v>
      </c>
      <c r="BN30" s="19">
        <f t="shared" si="10"/>
        <v>0</v>
      </c>
      <c r="BO30" s="19"/>
      <c r="BP30">
        <f t="shared" si="11"/>
        <v>0</v>
      </c>
      <c r="BR30">
        <f t="shared" si="12"/>
        <v>0</v>
      </c>
      <c r="BS30" s="19">
        <v>0</v>
      </c>
      <c r="BT30" s="19">
        <f t="shared" si="13"/>
        <v>0</v>
      </c>
      <c r="BU30" s="19"/>
      <c r="BV30" s="19">
        <f t="shared" si="213"/>
        <v>0</v>
      </c>
      <c r="BW30">
        <f t="shared" si="14"/>
        <v>0</v>
      </c>
      <c r="BX30" t="str">
        <f t="shared" si="214"/>
        <v>-</v>
      </c>
      <c r="BY30">
        <f t="shared" si="15"/>
        <v>0</v>
      </c>
      <c r="BZ30" s="19">
        <f t="shared" si="16"/>
        <v>0</v>
      </c>
      <c r="CA30" s="19">
        <f t="shared" si="17"/>
        <v>0</v>
      </c>
      <c r="CB30" s="19"/>
      <c r="CC30">
        <f t="shared" si="18"/>
        <v>0</v>
      </c>
      <c r="CD30" t="str">
        <f t="shared" si="215"/>
        <v>-</v>
      </c>
      <c r="CE30">
        <f t="shared" si="19"/>
        <v>0</v>
      </c>
      <c r="CF30" s="19">
        <f t="shared" si="20"/>
        <v>0</v>
      </c>
      <c r="CG30" s="19">
        <f t="shared" si="21"/>
        <v>0</v>
      </c>
      <c r="CH30" s="19"/>
      <c r="CI30">
        <f t="shared" si="22"/>
        <v>0</v>
      </c>
      <c r="CJ30" s="19" t="str">
        <f t="shared" si="216"/>
        <v>-</v>
      </c>
      <c r="CK30">
        <f t="shared" si="23"/>
        <v>0</v>
      </c>
      <c r="CL30" s="19">
        <f t="shared" si="24"/>
        <v>0</v>
      </c>
      <c r="CM30" s="19">
        <f t="shared" si="25"/>
        <v>0</v>
      </c>
      <c r="CN30" s="19"/>
      <c r="CO30">
        <f t="shared" si="26"/>
        <v>0</v>
      </c>
      <c r="CP30" t="str">
        <f t="shared" si="217"/>
        <v>-</v>
      </c>
      <c r="CQ30">
        <f t="shared" si="27"/>
        <v>0</v>
      </c>
      <c r="CR30" s="19">
        <f t="shared" si="28"/>
        <v>0</v>
      </c>
      <c r="CS30" s="19">
        <f t="shared" si="29"/>
        <v>0</v>
      </c>
      <c r="CT30" s="19"/>
      <c r="CU30">
        <f t="shared" si="30"/>
        <v>0</v>
      </c>
      <c r="CV30" s="19" t="str">
        <f t="shared" si="218"/>
        <v>-</v>
      </c>
      <c r="CW30">
        <f t="shared" si="31"/>
        <v>0</v>
      </c>
      <c r="CX30" s="19">
        <f t="shared" si="32"/>
        <v>0</v>
      </c>
      <c r="CY30" s="19">
        <f t="shared" si="33"/>
        <v>0</v>
      </c>
      <c r="CZ30" s="19"/>
      <c r="DA30">
        <f t="shared" si="34"/>
        <v>0</v>
      </c>
      <c r="DB30" t="str">
        <f t="shared" si="219"/>
        <v>-</v>
      </c>
      <c r="DC30">
        <f t="shared" si="35"/>
        <v>0</v>
      </c>
      <c r="DD30" s="19">
        <f t="shared" si="36"/>
        <v>0</v>
      </c>
      <c r="DE30" s="19">
        <f t="shared" si="37"/>
        <v>0</v>
      </c>
      <c r="DF30" s="19"/>
      <c r="DG30">
        <f t="shared" si="38"/>
        <v>0</v>
      </c>
      <c r="DH30" s="19" t="str">
        <f t="shared" si="220"/>
        <v>-</v>
      </c>
      <c r="DI30">
        <f t="shared" si="39"/>
        <v>0</v>
      </c>
      <c r="DJ30" s="19">
        <f t="shared" si="40"/>
        <v>0</v>
      </c>
      <c r="DK30" s="19">
        <f t="shared" si="41"/>
        <v>0</v>
      </c>
      <c r="DL30" s="19"/>
      <c r="DM30">
        <f t="shared" si="42"/>
        <v>0</v>
      </c>
      <c r="DN30" t="str">
        <f t="shared" si="221"/>
        <v>-</v>
      </c>
      <c r="DO30">
        <f t="shared" si="43"/>
        <v>0</v>
      </c>
      <c r="DP30" s="19">
        <v>0</v>
      </c>
      <c r="DQ30" s="19">
        <f t="shared" si="44"/>
        <v>0</v>
      </c>
      <c r="DR30" s="19"/>
      <c r="DS30" s="19">
        <v>0</v>
      </c>
      <c r="DT30">
        <f t="shared" si="45"/>
        <v>1</v>
      </c>
      <c r="DU30">
        <f t="shared" si="222"/>
        <v>0.5</v>
      </c>
      <c r="DV30">
        <f t="shared" si="46"/>
        <v>0</v>
      </c>
      <c r="DW30" s="19">
        <f t="shared" si="47"/>
        <v>5.5555555555555552E-2</v>
      </c>
      <c r="DX30" s="19">
        <f t="shared" si="223"/>
        <v>0.16666666666666666</v>
      </c>
      <c r="DY30" s="19"/>
      <c r="DZ30">
        <f t="shared" si="48"/>
        <v>0</v>
      </c>
      <c r="EA30" t="str">
        <f t="shared" si="224"/>
        <v>-</v>
      </c>
      <c r="EB30">
        <f t="shared" si="49"/>
        <v>0</v>
      </c>
      <c r="EC30" s="19">
        <f t="shared" si="50"/>
        <v>0.1111111111111111</v>
      </c>
      <c r="ED30" s="19">
        <f t="shared" si="225"/>
        <v>5.5555555555555552E-2</v>
      </c>
      <c r="EE30" s="19"/>
      <c r="EF30">
        <f t="shared" si="51"/>
        <v>1</v>
      </c>
      <c r="EG30" s="19">
        <f t="shared" si="226"/>
        <v>0.5</v>
      </c>
      <c r="EH30">
        <f t="shared" si="52"/>
        <v>0</v>
      </c>
      <c r="EI30" s="19">
        <f t="shared" si="53"/>
        <v>5.5555555555555552E-2</v>
      </c>
      <c r="EJ30" s="19">
        <f t="shared" si="227"/>
        <v>0.16666666666666666</v>
      </c>
      <c r="EK30" s="19"/>
      <c r="EL30">
        <f t="shared" si="54"/>
        <v>1</v>
      </c>
      <c r="EM30">
        <f t="shared" si="228"/>
        <v>0.5</v>
      </c>
      <c r="EN30">
        <f t="shared" si="55"/>
        <v>0</v>
      </c>
      <c r="EO30" s="19">
        <f t="shared" si="56"/>
        <v>0</v>
      </c>
      <c r="EP30" s="19">
        <f t="shared" si="229"/>
        <v>0.1111111111111111</v>
      </c>
      <c r="EQ30" s="19"/>
      <c r="ER30">
        <f t="shared" si="57"/>
        <v>1</v>
      </c>
      <c r="ES30">
        <f t="shared" si="230"/>
        <v>0.5</v>
      </c>
      <c r="ET30">
        <f t="shared" si="58"/>
        <v>0</v>
      </c>
      <c r="EU30" s="19">
        <f t="shared" si="59"/>
        <v>5.5555555555555552E-2</v>
      </c>
      <c r="EV30" s="19">
        <f t="shared" si="231"/>
        <v>0.16666666666666666</v>
      </c>
      <c r="EW30" s="19"/>
      <c r="EX30">
        <f t="shared" si="60"/>
        <v>1</v>
      </c>
      <c r="EY30" s="19">
        <f t="shared" si="232"/>
        <v>0.5</v>
      </c>
      <c r="EZ30">
        <f t="shared" si="61"/>
        <v>0</v>
      </c>
      <c r="FA30" s="19">
        <f t="shared" si="62"/>
        <v>5.5555555555555552E-2</v>
      </c>
      <c r="FB30" s="19">
        <f t="shared" si="233"/>
        <v>5.5555555555555552E-2</v>
      </c>
      <c r="FC30" s="19"/>
      <c r="FD30">
        <f t="shared" si="63"/>
        <v>0</v>
      </c>
      <c r="FF30">
        <f t="shared" si="64"/>
        <v>0</v>
      </c>
      <c r="FG30" s="19">
        <v>0</v>
      </c>
      <c r="FH30" s="19">
        <f t="shared" si="65"/>
        <v>0</v>
      </c>
      <c r="FI30" s="19"/>
      <c r="FJ30">
        <f t="shared" si="66"/>
        <v>0</v>
      </c>
      <c r="FL30">
        <f t="shared" si="67"/>
        <v>0</v>
      </c>
      <c r="FM30" s="19">
        <v>0</v>
      </c>
      <c r="FN30" s="19">
        <f t="shared" si="68"/>
        <v>0</v>
      </c>
      <c r="FP30" s="19">
        <f t="shared" si="69"/>
        <v>0</v>
      </c>
      <c r="FQ30">
        <f t="shared" si="70"/>
        <v>0</v>
      </c>
      <c r="FS30">
        <f t="shared" si="71"/>
        <v>0</v>
      </c>
      <c r="FT30" s="19">
        <f t="shared" si="72"/>
        <v>0</v>
      </c>
      <c r="FU30" s="19">
        <f t="shared" si="73"/>
        <v>0</v>
      </c>
      <c r="FV30" s="19"/>
      <c r="FW30">
        <f t="shared" si="74"/>
        <v>0</v>
      </c>
      <c r="FY30">
        <f t="shared" si="75"/>
        <v>0</v>
      </c>
      <c r="FZ30" s="19">
        <f t="shared" si="76"/>
        <v>0</v>
      </c>
      <c r="GA30" s="19">
        <f t="shared" si="77"/>
        <v>0</v>
      </c>
      <c r="GB30" s="19"/>
      <c r="GC30">
        <f t="shared" si="78"/>
        <v>0</v>
      </c>
      <c r="GE30">
        <f t="shared" si="79"/>
        <v>0</v>
      </c>
      <c r="GF30" s="19">
        <f t="shared" si="80"/>
        <v>0</v>
      </c>
      <c r="GG30" s="19">
        <f t="shared" si="81"/>
        <v>0</v>
      </c>
      <c r="GH30" s="19"/>
      <c r="GI30">
        <f t="shared" si="82"/>
        <v>0</v>
      </c>
      <c r="GK30">
        <f t="shared" si="83"/>
        <v>0</v>
      </c>
      <c r="GL30" s="19">
        <f t="shared" si="84"/>
        <v>0</v>
      </c>
      <c r="GM30" s="19">
        <f t="shared" si="85"/>
        <v>0</v>
      </c>
      <c r="GN30" s="19"/>
      <c r="GO30">
        <f t="shared" si="86"/>
        <v>0</v>
      </c>
      <c r="GQ30">
        <f t="shared" si="87"/>
        <v>0</v>
      </c>
      <c r="GR30" s="19">
        <f t="shared" si="88"/>
        <v>0</v>
      </c>
      <c r="GS30" s="19">
        <f t="shared" si="89"/>
        <v>0</v>
      </c>
      <c r="GT30" s="19"/>
      <c r="GU30">
        <f t="shared" si="90"/>
        <v>0</v>
      </c>
      <c r="GW30">
        <f t="shared" si="91"/>
        <v>0</v>
      </c>
      <c r="GX30" s="19">
        <v>0</v>
      </c>
      <c r="GY30" s="19">
        <f t="shared" si="92"/>
        <v>0</v>
      </c>
      <c r="GZ30" s="19"/>
      <c r="HA30">
        <f t="shared" si="93"/>
        <v>0</v>
      </c>
      <c r="HC30">
        <f t="shared" si="94"/>
        <v>0</v>
      </c>
      <c r="HD30" s="19">
        <f t="shared" si="95"/>
        <v>0</v>
      </c>
      <c r="HE30" s="19">
        <f t="shared" si="96"/>
        <v>0</v>
      </c>
      <c r="HF30" s="19"/>
      <c r="HG30">
        <f t="shared" si="97"/>
        <v>0</v>
      </c>
      <c r="HI30">
        <f t="shared" si="98"/>
        <v>0</v>
      </c>
      <c r="HJ30" s="19">
        <f t="shared" si="99"/>
        <v>0</v>
      </c>
      <c r="HK30" s="19">
        <f t="shared" si="100"/>
        <v>0</v>
      </c>
      <c r="HL30" s="19"/>
      <c r="HM30">
        <f t="shared" si="101"/>
        <v>0</v>
      </c>
      <c r="HO30">
        <f t="shared" si="102"/>
        <v>0</v>
      </c>
      <c r="HP30" s="19">
        <f t="shared" si="103"/>
        <v>0</v>
      </c>
      <c r="HQ30" s="19">
        <f t="shared" si="104"/>
        <v>0</v>
      </c>
      <c r="HR30" s="19"/>
      <c r="HS30">
        <f t="shared" si="105"/>
        <v>0</v>
      </c>
      <c r="HU30">
        <f t="shared" si="106"/>
        <v>0</v>
      </c>
      <c r="HV30" s="19">
        <v>0</v>
      </c>
      <c r="HW30" s="19">
        <f t="shared" si="107"/>
        <v>0</v>
      </c>
      <c r="HX30" s="19"/>
      <c r="HY30" s="19">
        <f t="shared" si="234"/>
        <v>0.42857142857142855</v>
      </c>
      <c r="HZ30">
        <f t="shared" si="235"/>
        <v>3</v>
      </c>
      <c r="IB30">
        <f t="shared" si="236"/>
        <v>2</v>
      </c>
      <c r="IC30" s="19">
        <f t="shared" si="237"/>
        <v>0.10526315789473684</v>
      </c>
      <c r="ID30" s="19">
        <f t="shared" si="238"/>
        <v>0.47368421052631576</v>
      </c>
      <c r="IE30" s="19"/>
      <c r="IF30">
        <f t="shared" si="108"/>
        <v>3</v>
      </c>
      <c r="IH30">
        <f t="shared" si="109"/>
        <v>2</v>
      </c>
      <c r="II30" s="19">
        <f t="shared" si="110"/>
        <v>0.10526315789473684</v>
      </c>
      <c r="IJ30" s="19">
        <f t="shared" si="239"/>
        <v>0.47368421052631576</v>
      </c>
      <c r="IK30" s="19"/>
      <c r="IL30">
        <f t="shared" si="240"/>
        <v>3</v>
      </c>
      <c r="IN30">
        <f t="shared" si="241"/>
        <v>2</v>
      </c>
      <c r="IO30" s="19">
        <f t="shared" si="242"/>
        <v>0.10526315789473684</v>
      </c>
      <c r="IP30" s="19">
        <f t="shared" si="243"/>
        <v>0.47368421052631576</v>
      </c>
      <c r="IQ30" s="19"/>
      <c r="IR30">
        <f t="shared" si="244"/>
        <v>3</v>
      </c>
      <c r="IT30">
        <f t="shared" si="245"/>
        <v>2</v>
      </c>
      <c r="IU30" s="19">
        <f t="shared" si="246"/>
        <v>0.10526315789473684</v>
      </c>
      <c r="IV30" s="19">
        <f t="shared" si="247"/>
        <v>0.47368421052631576</v>
      </c>
      <c r="IW30" s="19"/>
      <c r="IX30">
        <f t="shared" si="248"/>
        <v>1</v>
      </c>
      <c r="IZ30">
        <f t="shared" si="249"/>
        <v>2</v>
      </c>
      <c r="JA30" s="19">
        <f t="shared" si="250"/>
        <v>0.18181818181818182</v>
      </c>
      <c r="JB30" s="19">
        <f t="shared" si="251"/>
        <v>0</v>
      </c>
      <c r="JC30" s="19"/>
      <c r="JD30">
        <f t="shared" si="111"/>
        <v>2</v>
      </c>
      <c r="JF30">
        <f t="shared" si="112"/>
        <v>0</v>
      </c>
      <c r="JG30" s="19">
        <f t="shared" si="113"/>
        <v>0</v>
      </c>
      <c r="JH30" s="19">
        <f t="shared" si="252"/>
        <v>0.26315789473684209</v>
      </c>
      <c r="JI30" s="19"/>
      <c r="JJ30" s="19">
        <f t="shared" si="253"/>
        <v>1</v>
      </c>
      <c r="JK30">
        <f t="shared" si="114"/>
        <v>1</v>
      </c>
      <c r="JM30">
        <f t="shared" si="115"/>
        <v>0</v>
      </c>
      <c r="JN30" s="19">
        <f t="shared" si="116"/>
        <v>0</v>
      </c>
      <c r="JO30" s="19">
        <f t="shared" si="254"/>
        <v>5.5555555555555552E-2</v>
      </c>
      <c r="JP30" s="19"/>
      <c r="JQ30">
        <f t="shared" si="117"/>
        <v>1</v>
      </c>
      <c r="JS30">
        <f t="shared" si="118"/>
        <v>0</v>
      </c>
      <c r="JT30" s="19">
        <f t="shared" si="119"/>
        <v>0</v>
      </c>
      <c r="JU30" s="19">
        <f t="shared" si="255"/>
        <v>5.5555555555555552E-2</v>
      </c>
      <c r="JV30" s="19"/>
      <c r="JW30">
        <f t="shared" si="120"/>
        <v>1</v>
      </c>
      <c r="JY30">
        <f t="shared" si="121"/>
        <v>0</v>
      </c>
      <c r="JZ30" s="19">
        <f t="shared" si="122"/>
        <v>0</v>
      </c>
      <c r="KA30" s="19">
        <f t="shared" si="256"/>
        <v>5.5555555555555552E-2</v>
      </c>
      <c r="KB30" s="19"/>
      <c r="KC30">
        <f t="shared" si="123"/>
        <v>1</v>
      </c>
      <c r="KE30">
        <f t="shared" si="124"/>
        <v>0</v>
      </c>
      <c r="KF30" s="19">
        <f t="shared" si="125"/>
        <v>0</v>
      </c>
      <c r="KG30" s="19">
        <f t="shared" si="257"/>
        <v>5.5555555555555552E-2</v>
      </c>
      <c r="KH30" s="19"/>
      <c r="KI30">
        <f t="shared" si="126"/>
        <v>1</v>
      </c>
      <c r="KK30">
        <f t="shared" si="127"/>
        <v>0</v>
      </c>
      <c r="KL30" s="19">
        <f t="shared" si="128"/>
        <v>0</v>
      </c>
      <c r="KM30" s="19">
        <f t="shared" si="258"/>
        <v>5.5555555555555552E-2</v>
      </c>
      <c r="KN30" s="19"/>
      <c r="KO30">
        <f t="shared" si="129"/>
        <v>0</v>
      </c>
      <c r="KQ30">
        <f t="shared" si="130"/>
        <v>0</v>
      </c>
      <c r="KR30" s="19">
        <f t="shared" si="131"/>
        <v>0</v>
      </c>
      <c r="KS30" s="19">
        <f t="shared" si="259"/>
        <v>0</v>
      </c>
      <c r="KT30" s="19"/>
      <c r="KU30">
        <f t="shared" si="132"/>
        <v>0</v>
      </c>
      <c r="KW30">
        <f t="shared" si="133"/>
        <v>0</v>
      </c>
      <c r="KX30" s="19">
        <f t="shared" si="134"/>
        <v>0</v>
      </c>
      <c r="KY30" s="19">
        <f t="shared" si="135"/>
        <v>0</v>
      </c>
      <c r="KZ30" s="19"/>
      <c r="LA30" s="19">
        <f t="shared" si="260"/>
        <v>0</v>
      </c>
      <c r="LB30">
        <f t="shared" si="136"/>
        <v>0</v>
      </c>
      <c r="LD30">
        <f t="shared" si="137"/>
        <v>0</v>
      </c>
      <c r="LE30" s="19">
        <f t="shared" si="138"/>
        <v>0</v>
      </c>
      <c r="LF30" s="19">
        <f t="shared" si="261"/>
        <v>5.2631578947368418E-2</v>
      </c>
      <c r="LG30" s="19"/>
      <c r="LH30">
        <f t="shared" si="139"/>
        <v>0</v>
      </c>
      <c r="LJ30">
        <f t="shared" si="140"/>
        <v>0</v>
      </c>
      <c r="LK30" s="19">
        <f t="shared" si="141"/>
        <v>0</v>
      </c>
      <c r="LL30" s="19">
        <f t="shared" si="262"/>
        <v>5.2631578947368418E-2</v>
      </c>
      <c r="LM30" s="19"/>
      <c r="LN30">
        <f t="shared" si="142"/>
        <v>0</v>
      </c>
      <c r="LP30">
        <f t="shared" si="143"/>
        <v>0</v>
      </c>
      <c r="LQ30" s="19">
        <f t="shared" si="144"/>
        <v>0</v>
      </c>
      <c r="LR30" s="19">
        <f t="shared" si="263"/>
        <v>5.2631578947368418E-2</v>
      </c>
      <c r="LS30" s="19"/>
      <c r="LT30">
        <f t="shared" si="145"/>
        <v>0</v>
      </c>
      <c r="LV30">
        <f t="shared" si="146"/>
        <v>0</v>
      </c>
      <c r="LW30" s="19">
        <f t="shared" si="147"/>
        <v>0</v>
      </c>
      <c r="LX30" s="19">
        <f t="shared" si="264"/>
        <v>5.2631578947368418E-2</v>
      </c>
      <c r="LY30" s="19"/>
      <c r="LZ30">
        <f t="shared" si="148"/>
        <v>0</v>
      </c>
      <c r="MB30">
        <f t="shared" si="149"/>
        <v>0</v>
      </c>
      <c r="MC30" s="19">
        <f t="shared" si="150"/>
        <v>0</v>
      </c>
      <c r="MD30" s="19">
        <f t="shared" si="265"/>
        <v>5.2631578947368418E-2</v>
      </c>
      <c r="ME30" s="19"/>
      <c r="MF30">
        <f t="shared" si="151"/>
        <v>0</v>
      </c>
      <c r="MH30">
        <f t="shared" si="152"/>
        <v>0</v>
      </c>
      <c r="MI30" s="19">
        <v>0</v>
      </c>
      <c r="MJ30" s="19">
        <f t="shared" si="153"/>
        <v>0</v>
      </c>
      <c r="MK30" s="19"/>
      <c r="ML30" s="19">
        <f t="shared" si="266"/>
        <v>0</v>
      </c>
      <c r="MM30">
        <f t="shared" si="154"/>
        <v>0</v>
      </c>
      <c r="MO30">
        <f t="shared" si="155"/>
        <v>0</v>
      </c>
      <c r="MP30" s="19">
        <f t="shared" si="156"/>
        <v>0</v>
      </c>
      <c r="MQ30" s="19">
        <f t="shared" si="267"/>
        <v>0</v>
      </c>
      <c r="MR30" s="19"/>
      <c r="MS30">
        <f t="shared" si="157"/>
        <v>0</v>
      </c>
      <c r="MU30">
        <f t="shared" si="158"/>
        <v>0</v>
      </c>
      <c r="MV30" s="19">
        <f t="shared" si="159"/>
        <v>0</v>
      </c>
      <c r="MW30" s="19">
        <f t="shared" si="268"/>
        <v>0</v>
      </c>
      <c r="MX30" s="19"/>
      <c r="MY30">
        <f t="shared" si="160"/>
        <v>0</v>
      </c>
      <c r="NA30">
        <f t="shared" si="161"/>
        <v>0</v>
      </c>
      <c r="NB30" s="19">
        <f t="shared" si="162"/>
        <v>0</v>
      </c>
      <c r="NC30" s="19">
        <f t="shared" si="269"/>
        <v>0</v>
      </c>
      <c r="ND30" s="19"/>
      <c r="NE30">
        <f t="shared" si="163"/>
        <v>0</v>
      </c>
      <c r="NG30">
        <f t="shared" si="164"/>
        <v>0</v>
      </c>
      <c r="NH30" s="19">
        <f t="shared" si="165"/>
        <v>0</v>
      </c>
      <c r="NI30" s="19">
        <f t="shared" si="270"/>
        <v>0</v>
      </c>
      <c r="NJ30" s="19"/>
      <c r="NK30">
        <f t="shared" si="166"/>
        <v>0</v>
      </c>
      <c r="NL30" s="19" t="str">
        <f t="shared" si="271"/>
        <v>-</v>
      </c>
      <c r="NM30">
        <f t="shared" si="167"/>
        <v>0</v>
      </c>
      <c r="NN30" s="19">
        <f t="shared" si="168"/>
        <v>0</v>
      </c>
      <c r="NO30" s="19">
        <f t="shared" si="272"/>
        <v>0</v>
      </c>
      <c r="NP30" s="19"/>
      <c r="NQ30">
        <v>0</v>
      </c>
      <c r="NS30">
        <v>0</v>
      </c>
      <c r="NT30" s="19">
        <v>0</v>
      </c>
      <c r="NU30" s="19">
        <v>0</v>
      </c>
      <c r="NW30">
        <v>0</v>
      </c>
      <c r="NY30">
        <v>0</v>
      </c>
      <c r="NZ30" s="19">
        <v>0</v>
      </c>
      <c r="OA30" s="19">
        <v>0</v>
      </c>
      <c r="OC30">
        <v>0</v>
      </c>
      <c r="OE30">
        <v>0</v>
      </c>
      <c r="OF30" s="19">
        <v>0</v>
      </c>
      <c r="OG30" s="19">
        <v>0</v>
      </c>
      <c r="OI30" s="19">
        <f t="shared" si="273"/>
        <v>0</v>
      </c>
      <c r="OJ30">
        <f t="shared" si="169"/>
        <v>0</v>
      </c>
      <c r="OL30">
        <f t="shared" si="170"/>
        <v>0</v>
      </c>
      <c r="OM30" s="19">
        <f t="shared" si="171"/>
        <v>0</v>
      </c>
      <c r="ON30" s="19">
        <f t="shared" si="274"/>
        <v>0</v>
      </c>
      <c r="OO30" s="19"/>
      <c r="OP30">
        <f t="shared" si="172"/>
        <v>0</v>
      </c>
      <c r="OR30">
        <f t="shared" si="173"/>
        <v>0</v>
      </c>
      <c r="OS30" s="19">
        <f t="shared" si="174"/>
        <v>0</v>
      </c>
      <c r="OT30" s="19">
        <f t="shared" si="275"/>
        <v>0</v>
      </c>
      <c r="OU30" s="19"/>
      <c r="OV30">
        <f t="shared" si="175"/>
        <v>0</v>
      </c>
      <c r="OX30">
        <f t="shared" si="176"/>
        <v>0</v>
      </c>
      <c r="OY30" s="19">
        <f t="shared" si="177"/>
        <v>0</v>
      </c>
      <c r="OZ30" s="19">
        <f t="shared" si="276"/>
        <v>0</v>
      </c>
      <c r="PA30" s="19"/>
      <c r="PB30">
        <f t="shared" si="178"/>
        <v>0</v>
      </c>
      <c r="PD30">
        <f t="shared" si="179"/>
        <v>0</v>
      </c>
      <c r="PE30" s="19">
        <f t="shared" si="180"/>
        <v>0</v>
      </c>
      <c r="PF30" s="19">
        <f t="shared" si="277"/>
        <v>0</v>
      </c>
      <c r="PG30" s="19"/>
      <c r="PH30">
        <f t="shared" si="181"/>
        <v>0</v>
      </c>
      <c r="PJ30">
        <f t="shared" si="182"/>
        <v>0</v>
      </c>
      <c r="PK30" s="19">
        <f t="shared" si="183"/>
        <v>0</v>
      </c>
      <c r="PL30" s="19">
        <f t="shared" si="278"/>
        <v>0</v>
      </c>
      <c r="PM30" s="19"/>
      <c r="PN30">
        <f t="shared" si="184"/>
        <v>0</v>
      </c>
      <c r="PP30">
        <f t="shared" si="185"/>
        <v>0</v>
      </c>
      <c r="PQ30">
        <f t="shared" si="186"/>
        <v>0</v>
      </c>
      <c r="PR30" s="19">
        <f t="shared" si="279"/>
        <v>0</v>
      </c>
      <c r="PS30" s="19"/>
      <c r="PT30">
        <f t="shared" si="187"/>
        <v>0</v>
      </c>
      <c r="PV30">
        <f t="shared" si="188"/>
        <v>0</v>
      </c>
      <c r="PW30" s="19">
        <v>0</v>
      </c>
      <c r="PX30" s="19">
        <f t="shared" si="189"/>
        <v>0</v>
      </c>
      <c r="PY30" s="19"/>
      <c r="PZ30">
        <f t="shared" si="190"/>
        <v>0</v>
      </c>
      <c r="QB30">
        <f t="shared" si="191"/>
        <v>0</v>
      </c>
      <c r="QC30" s="19">
        <f t="shared" si="192"/>
        <v>0</v>
      </c>
      <c r="QD30" s="19">
        <f t="shared" si="280"/>
        <v>0</v>
      </c>
    </row>
    <row r="31" spans="1:446" ht="15" thickBot="1" x14ac:dyDescent="0.4">
      <c r="A31" s="29" t="s">
        <v>79</v>
      </c>
      <c r="B31" t="s">
        <v>127</v>
      </c>
      <c r="C31" t="s">
        <v>131</v>
      </c>
      <c r="D31" t="s">
        <v>130</v>
      </c>
      <c r="E31" t="s">
        <v>129</v>
      </c>
      <c r="F31" t="s">
        <v>128</v>
      </c>
      <c r="G31" s="3" t="s">
        <v>91</v>
      </c>
      <c r="H31" s="3" t="s">
        <v>29</v>
      </c>
      <c r="I31" s="26" t="s">
        <v>69</v>
      </c>
      <c r="J31" s="25" t="s">
        <v>70</v>
      </c>
      <c r="K31" s="3" t="s">
        <v>21</v>
      </c>
      <c r="L31" s="3" t="s">
        <v>17</v>
      </c>
      <c r="M31" t="s">
        <v>126</v>
      </c>
      <c r="N31" t="s">
        <v>125</v>
      </c>
      <c r="O31" t="s">
        <v>124</v>
      </c>
      <c r="P31" t="s">
        <v>123</v>
      </c>
      <c r="Q31" t="s">
        <v>122</v>
      </c>
      <c r="R31" s="30" t="s">
        <v>78</v>
      </c>
      <c r="U31" t="s">
        <v>158</v>
      </c>
      <c r="AA31">
        <v>1</v>
      </c>
      <c r="AD31" s="14" t="s">
        <v>11</v>
      </c>
      <c r="AE31" s="19">
        <f t="shared" si="193"/>
        <v>0</v>
      </c>
      <c r="AF31">
        <f t="shared" si="194"/>
        <v>0</v>
      </c>
      <c r="AG31" s="19" t="str">
        <f t="shared" si="195"/>
        <v>-</v>
      </c>
      <c r="AH31">
        <f t="shared" si="196"/>
        <v>0</v>
      </c>
      <c r="AI31" s="19">
        <f t="shared" si="0"/>
        <v>0</v>
      </c>
      <c r="AJ31" s="19">
        <f t="shared" si="197"/>
        <v>0</v>
      </c>
      <c r="AK31" s="19"/>
      <c r="AL31">
        <f t="shared" si="198"/>
        <v>0</v>
      </c>
      <c r="AM31" t="str">
        <f t="shared" si="199"/>
        <v>-</v>
      </c>
      <c r="AN31">
        <f t="shared" si="200"/>
        <v>0</v>
      </c>
      <c r="AO31" s="19">
        <f t="shared" si="1"/>
        <v>0</v>
      </c>
      <c r="AP31" s="19">
        <f t="shared" si="2"/>
        <v>0</v>
      </c>
      <c r="AQ31" s="19"/>
      <c r="AR31">
        <f t="shared" si="201"/>
        <v>0</v>
      </c>
      <c r="AS31" t="str">
        <f t="shared" si="202"/>
        <v>-</v>
      </c>
      <c r="AT31">
        <f t="shared" si="203"/>
        <v>0</v>
      </c>
      <c r="AU31" s="19">
        <f t="shared" si="3"/>
        <v>0</v>
      </c>
      <c r="AV31" s="19">
        <f t="shared" si="4"/>
        <v>0</v>
      </c>
      <c r="AW31" s="19"/>
      <c r="AX31">
        <f t="shared" si="204"/>
        <v>0</v>
      </c>
      <c r="AY31" t="str">
        <f t="shared" si="205"/>
        <v>-</v>
      </c>
      <c r="AZ31">
        <f t="shared" si="206"/>
        <v>0</v>
      </c>
      <c r="BA31" s="19">
        <f t="shared" si="207"/>
        <v>0</v>
      </c>
      <c r="BB31" s="19">
        <f t="shared" si="5"/>
        <v>0</v>
      </c>
      <c r="BC31" s="19"/>
      <c r="BD31">
        <f t="shared" si="208"/>
        <v>0</v>
      </c>
      <c r="BE31" s="19" t="str">
        <f t="shared" si="209"/>
        <v>-</v>
      </c>
      <c r="BF31">
        <f t="shared" si="6"/>
        <v>0</v>
      </c>
      <c r="BG31" s="19">
        <f t="shared" si="210"/>
        <v>0</v>
      </c>
      <c r="BH31" s="19">
        <f t="shared" si="7"/>
        <v>0</v>
      </c>
      <c r="BI31" s="19"/>
      <c r="BJ31">
        <f t="shared" si="8"/>
        <v>0</v>
      </c>
      <c r="BK31" t="str">
        <f t="shared" si="211"/>
        <v>-</v>
      </c>
      <c r="BL31">
        <f t="shared" si="9"/>
        <v>0</v>
      </c>
      <c r="BM31" s="19">
        <f t="shared" si="212"/>
        <v>0</v>
      </c>
      <c r="BN31" s="19">
        <f t="shared" si="10"/>
        <v>0</v>
      </c>
      <c r="BO31" s="19"/>
      <c r="BP31">
        <f t="shared" si="11"/>
        <v>0</v>
      </c>
      <c r="BR31">
        <f t="shared" si="12"/>
        <v>0</v>
      </c>
      <c r="BS31" s="19">
        <v>0</v>
      </c>
      <c r="BT31" s="19">
        <f t="shared" si="13"/>
        <v>0</v>
      </c>
      <c r="BU31" s="19"/>
      <c r="BV31" s="19">
        <f t="shared" si="213"/>
        <v>0</v>
      </c>
      <c r="BW31">
        <f t="shared" si="14"/>
        <v>0</v>
      </c>
      <c r="BX31" t="str">
        <f t="shared" si="214"/>
        <v>-</v>
      </c>
      <c r="BY31">
        <f t="shared" si="15"/>
        <v>0</v>
      </c>
      <c r="BZ31" s="19">
        <f t="shared" si="16"/>
        <v>0</v>
      </c>
      <c r="CA31" s="19">
        <f t="shared" si="17"/>
        <v>0</v>
      </c>
      <c r="CB31" s="19"/>
      <c r="CC31">
        <f t="shared" si="18"/>
        <v>0</v>
      </c>
      <c r="CD31" t="str">
        <f t="shared" si="215"/>
        <v>-</v>
      </c>
      <c r="CE31">
        <f t="shared" si="19"/>
        <v>0</v>
      </c>
      <c r="CF31" s="19">
        <f t="shared" si="20"/>
        <v>0</v>
      </c>
      <c r="CG31" s="19">
        <f t="shared" si="21"/>
        <v>0</v>
      </c>
      <c r="CH31" s="19"/>
      <c r="CI31">
        <f t="shared" si="22"/>
        <v>0</v>
      </c>
      <c r="CJ31" s="19" t="str">
        <f t="shared" si="216"/>
        <v>-</v>
      </c>
      <c r="CK31">
        <f t="shared" si="23"/>
        <v>0</v>
      </c>
      <c r="CL31" s="19">
        <f t="shared" si="24"/>
        <v>0</v>
      </c>
      <c r="CM31" s="19">
        <f t="shared" si="25"/>
        <v>0</v>
      </c>
      <c r="CN31" s="19"/>
      <c r="CO31">
        <f t="shared" si="26"/>
        <v>0</v>
      </c>
      <c r="CP31" t="str">
        <f t="shared" si="217"/>
        <v>-</v>
      </c>
      <c r="CQ31">
        <f t="shared" si="27"/>
        <v>0</v>
      </c>
      <c r="CR31" s="19">
        <f t="shared" si="28"/>
        <v>0</v>
      </c>
      <c r="CS31" s="19">
        <f t="shared" si="29"/>
        <v>0</v>
      </c>
      <c r="CT31" s="19"/>
      <c r="CU31">
        <f t="shared" si="30"/>
        <v>0</v>
      </c>
      <c r="CV31" s="19" t="str">
        <f t="shared" si="218"/>
        <v>-</v>
      </c>
      <c r="CW31">
        <f t="shared" si="31"/>
        <v>0</v>
      </c>
      <c r="CX31" s="19">
        <f t="shared" si="32"/>
        <v>0</v>
      </c>
      <c r="CY31" s="19">
        <f t="shared" si="33"/>
        <v>0</v>
      </c>
      <c r="CZ31" s="19"/>
      <c r="DA31">
        <f t="shared" si="34"/>
        <v>0</v>
      </c>
      <c r="DB31" t="str">
        <f t="shared" si="219"/>
        <v>-</v>
      </c>
      <c r="DC31">
        <f t="shared" si="35"/>
        <v>0</v>
      </c>
      <c r="DD31" s="19">
        <f t="shared" si="36"/>
        <v>0</v>
      </c>
      <c r="DE31" s="19">
        <f t="shared" si="37"/>
        <v>0</v>
      </c>
      <c r="DF31" s="19"/>
      <c r="DG31">
        <f t="shared" si="38"/>
        <v>0</v>
      </c>
      <c r="DH31" s="19" t="str">
        <f t="shared" si="220"/>
        <v>-</v>
      </c>
      <c r="DI31">
        <f t="shared" si="39"/>
        <v>0</v>
      </c>
      <c r="DJ31" s="19">
        <f t="shared" si="40"/>
        <v>0</v>
      </c>
      <c r="DK31" s="19">
        <f t="shared" si="41"/>
        <v>0</v>
      </c>
      <c r="DL31" s="19"/>
      <c r="DM31">
        <f t="shared" si="42"/>
        <v>0</v>
      </c>
      <c r="DN31" t="str">
        <f t="shared" si="221"/>
        <v>-</v>
      </c>
      <c r="DO31">
        <f t="shared" si="43"/>
        <v>0</v>
      </c>
      <c r="DP31" s="19">
        <v>0</v>
      </c>
      <c r="DQ31" s="19">
        <f t="shared" si="44"/>
        <v>0</v>
      </c>
      <c r="DR31" s="19"/>
      <c r="DS31" s="19">
        <v>0</v>
      </c>
      <c r="DT31">
        <f t="shared" si="45"/>
        <v>0</v>
      </c>
      <c r="DU31" t="str">
        <f t="shared" si="222"/>
        <v>-</v>
      </c>
      <c r="DV31">
        <f t="shared" si="46"/>
        <v>0</v>
      </c>
      <c r="DW31" s="19">
        <f t="shared" si="47"/>
        <v>0</v>
      </c>
      <c r="DX31" s="19">
        <f t="shared" si="223"/>
        <v>0</v>
      </c>
      <c r="DY31" s="19"/>
      <c r="DZ31">
        <f t="shared" si="48"/>
        <v>0</v>
      </c>
      <c r="EA31" t="str">
        <f t="shared" si="224"/>
        <v>-</v>
      </c>
      <c r="EB31">
        <f t="shared" si="49"/>
        <v>0</v>
      </c>
      <c r="EC31" s="19">
        <f t="shared" si="50"/>
        <v>0</v>
      </c>
      <c r="ED31" s="19">
        <f t="shared" si="225"/>
        <v>0</v>
      </c>
      <c r="EE31" s="19"/>
      <c r="EF31">
        <f t="shared" si="51"/>
        <v>0</v>
      </c>
      <c r="EG31" s="19" t="str">
        <f t="shared" si="226"/>
        <v>-</v>
      </c>
      <c r="EH31">
        <f t="shared" si="52"/>
        <v>0</v>
      </c>
      <c r="EI31" s="19">
        <f t="shared" si="53"/>
        <v>0</v>
      </c>
      <c r="EJ31" s="19">
        <f t="shared" si="227"/>
        <v>0</v>
      </c>
      <c r="EK31" s="19"/>
      <c r="EL31">
        <f t="shared" si="54"/>
        <v>0</v>
      </c>
      <c r="EM31" t="str">
        <f t="shared" si="228"/>
        <v>-</v>
      </c>
      <c r="EN31">
        <f t="shared" si="55"/>
        <v>0</v>
      </c>
      <c r="EO31" s="19">
        <f t="shared" si="56"/>
        <v>0</v>
      </c>
      <c r="EP31" s="19">
        <f t="shared" si="229"/>
        <v>0</v>
      </c>
      <c r="EQ31" s="19"/>
      <c r="ER31">
        <f t="shared" si="57"/>
        <v>0</v>
      </c>
      <c r="ES31" t="str">
        <f t="shared" si="230"/>
        <v>-</v>
      </c>
      <c r="ET31">
        <f t="shared" si="58"/>
        <v>0</v>
      </c>
      <c r="EU31" s="19">
        <f t="shared" si="59"/>
        <v>0</v>
      </c>
      <c r="EV31" s="19">
        <f t="shared" si="231"/>
        <v>0</v>
      </c>
      <c r="EW31" s="19"/>
      <c r="EX31">
        <f t="shared" si="60"/>
        <v>0</v>
      </c>
      <c r="EY31" s="19" t="str">
        <f t="shared" si="232"/>
        <v>-</v>
      </c>
      <c r="EZ31">
        <f t="shared" si="61"/>
        <v>0</v>
      </c>
      <c r="FA31" s="19">
        <f t="shared" si="62"/>
        <v>0</v>
      </c>
      <c r="FB31" s="19">
        <f t="shared" si="233"/>
        <v>0</v>
      </c>
      <c r="FC31" s="19"/>
      <c r="FD31">
        <f t="shared" si="63"/>
        <v>0</v>
      </c>
      <c r="FF31">
        <f t="shared" si="64"/>
        <v>0</v>
      </c>
      <c r="FG31" s="19">
        <v>0</v>
      </c>
      <c r="FH31" s="19">
        <f t="shared" si="65"/>
        <v>0</v>
      </c>
      <c r="FI31" s="19"/>
      <c r="FJ31">
        <f t="shared" si="66"/>
        <v>0</v>
      </c>
      <c r="FL31">
        <f t="shared" si="67"/>
        <v>0</v>
      </c>
      <c r="FM31" s="19">
        <v>0</v>
      </c>
      <c r="FN31" s="19">
        <f t="shared" si="68"/>
        <v>0</v>
      </c>
      <c r="FP31" s="19">
        <f t="shared" si="69"/>
        <v>0</v>
      </c>
      <c r="FQ31">
        <f t="shared" si="70"/>
        <v>0</v>
      </c>
      <c r="FS31">
        <f t="shared" si="71"/>
        <v>0</v>
      </c>
      <c r="FT31" s="19">
        <f t="shared" si="72"/>
        <v>0</v>
      </c>
      <c r="FU31" s="19">
        <f t="shared" si="73"/>
        <v>0</v>
      </c>
      <c r="FV31" s="19"/>
      <c r="FW31">
        <f t="shared" si="74"/>
        <v>0</v>
      </c>
      <c r="FY31">
        <f t="shared" si="75"/>
        <v>0</v>
      </c>
      <c r="FZ31" s="19">
        <f t="shared" si="76"/>
        <v>0</v>
      </c>
      <c r="GA31" s="19">
        <f t="shared" si="77"/>
        <v>0</v>
      </c>
      <c r="GB31" s="19"/>
      <c r="GC31">
        <f t="shared" si="78"/>
        <v>0</v>
      </c>
      <c r="GE31">
        <f t="shared" si="79"/>
        <v>0</v>
      </c>
      <c r="GF31" s="19">
        <f t="shared" si="80"/>
        <v>0</v>
      </c>
      <c r="GG31" s="19">
        <f t="shared" si="81"/>
        <v>0</v>
      </c>
      <c r="GH31" s="19"/>
      <c r="GI31">
        <f t="shared" si="82"/>
        <v>0</v>
      </c>
      <c r="GK31">
        <f t="shared" si="83"/>
        <v>0</v>
      </c>
      <c r="GL31" s="19">
        <f t="shared" si="84"/>
        <v>0</v>
      </c>
      <c r="GM31" s="19">
        <f t="shared" si="85"/>
        <v>0</v>
      </c>
      <c r="GN31" s="19"/>
      <c r="GO31">
        <f t="shared" si="86"/>
        <v>0</v>
      </c>
      <c r="GQ31">
        <f t="shared" si="87"/>
        <v>0</v>
      </c>
      <c r="GR31" s="19">
        <f t="shared" si="88"/>
        <v>0</v>
      </c>
      <c r="GS31" s="19">
        <f t="shared" si="89"/>
        <v>0</v>
      </c>
      <c r="GT31" s="19"/>
      <c r="GU31">
        <f t="shared" si="90"/>
        <v>0</v>
      </c>
      <c r="GW31">
        <f t="shared" si="91"/>
        <v>0</v>
      </c>
      <c r="GX31" s="19">
        <v>0</v>
      </c>
      <c r="GY31" s="19">
        <f t="shared" si="92"/>
        <v>0</v>
      </c>
      <c r="GZ31" s="19"/>
      <c r="HA31">
        <f t="shared" si="93"/>
        <v>0</v>
      </c>
      <c r="HC31">
        <f t="shared" si="94"/>
        <v>0</v>
      </c>
      <c r="HD31" s="19">
        <f t="shared" si="95"/>
        <v>0</v>
      </c>
      <c r="HE31" s="19">
        <f t="shared" si="96"/>
        <v>0</v>
      </c>
      <c r="HF31" s="19"/>
      <c r="HG31">
        <f t="shared" si="97"/>
        <v>0</v>
      </c>
      <c r="HI31">
        <f t="shared" si="98"/>
        <v>0</v>
      </c>
      <c r="HJ31" s="19">
        <f t="shared" si="99"/>
        <v>0</v>
      </c>
      <c r="HK31" s="19">
        <f t="shared" si="100"/>
        <v>0</v>
      </c>
      <c r="HL31" s="19"/>
      <c r="HM31">
        <f t="shared" si="101"/>
        <v>0</v>
      </c>
      <c r="HO31">
        <f t="shared" si="102"/>
        <v>0</v>
      </c>
      <c r="HP31" s="19">
        <f t="shared" si="103"/>
        <v>0</v>
      </c>
      <c r="HQ31" s="19">
        <f t="shared" si="104"/>
        <v>0</v>
      </c>
      <c r="HR31" s="19"/>
      <c r="HS31">
        <f t="shared" si="105"/>
        <v>0</v>
      </c>
      <c r="HU31">
        <f t="shared" si="106"/>
        <v>0</v>
      </c>
      <c r="HV31" s="19">
        <v>0</v>
      </c>
      <c r="HW31" s="19">
        <f t="shared" si="107"/>
        <v>0</v>
      </c>
      <c r="HX31" s="19"/>
      <c r="HY31" s="19">
        <f t="shared" si="234"/>
        <v>0</v>
      </c>
      <c r="HZ31">
        <f t="shared" si="235"/>
        <v>0</v>
      </c>
      <c r="IB31">
        <f t="shared" si="236"/>
        <v>0</v>
      </c>
      <c r="IC31" s="19">
        <f t="shared" si="237"/>
        <v>0</v>
      </c>
      <c r="ID31" s="19">
        <f t="shared" si="238"/>
        <v>0</v>
      </c>
      <c r="IE31" s="19"/>
      <c r="IF31">
        <f t="shared" si="108"/>
        <v>0</v>
      </c>
      <c r="IH31">
        <f t="shared" si="109"/>
        <v>0</v>
      </c>
      <c r="II31" s="19">
        <f t="shared" si="110"/>
        <v>0</v>
      </c>
      <c r="IJ31" s="19">
        <f t="shared" si="239"/>
        <v>0</v>
      </c>
      <c r="IK31" s="19"/>
      <c r="IL31">
        <f t="shared" si="240"/>
        <v>0</v>
      </c>
      <c r="IN31">
        <f t="shared" si="241"/>
        <v>0</v>
      </c>
      <c r="IO31" s="19">
        <f t="shared" si="242"/>
        <v>0</v>
      </c>
      <c r="IP31" s="19">
        <f t="shared" si="243"/>
        <v>0</v>
      </c>
      <c r="IQ31" s="19"/>
      <c r="IR31">
        <f t="shared" si="244"/>
        <v>0</v>
      </c>
      <c r="IT31">
        <f t="shared" si="245"/>
        <v>0</v>
      </c>
      <c r="IU31" s="19">
        <f t="shared" si="246"/>
        <v>0</v>
      </c>
      <c r="IV31" s="19">
        <f t="shared" si="247"/>
        <v>0</v>
      </c>
      <c r="IW31" s="19"/>
      <c r="IX31">
        <f t="shared" si="248"/>
        <v>0</v>
      </c>
      <c r="IZ31">
        <f t="shared" si="249"/>
        <v>0</v>
      </c>
      <c r="JA31" s="19">
        <f t="shared" si="250"/>
        <v>0</v>
      </c>
      <c r="JB31" s="19">
        <f t="shared" si="251"/>
        <v>0</v>
      </c>
      <c r="JC31" s="19"/>
      <c r="JD31">
        <f t="shared" si="111"/>
        <v>0</v>
      </c>
      <c r="JF31">
        <f t="shared" si="112"/>
        <v>0</v>
      </c>
      <c r="JG31" s="19">
        <f t="shared" si="113"/>
        <v>0</v>
      </c>
      <c r="JH31" s="19">
        <f t="shared" si="252"/>
        <v>0</v>
      </c>
      <c r="JI31" s="19"/>
      <c r="JJ31" s="19">
        <f t="shared" si="253"/>
        <v>0</v>
      </c>
      <c r="JK31">
        <f t="shared" si="114"/>
        <v>0</v>
      </c>
      <c r="JM31">
        <f t="shared" si="115"/>
        <v>0</v>
      </c>
      <c r="JN31" s="19">
        <f t="shared" si="116"/>
        <v>0</v>
      </c>
      <c r="JO31" s="19">
        <f t="shared" si="254"/>
        <v>0</v>
      </c>
      <c r="JP31" s="19"/>
      <c r="JQ31">
        <f t="shared" si="117"/>
        <v>0</v>
      </c>
      <c r="JS31">
        <f t="shared" si="118"/>
        <v>0</v>
      </c>
      <c r="JT31" s="19">
        <f t="shared" si="119"/>
        <v>0</v>
      </c>
      <c r="JU31" s="19">
        <f t="shared" si="255"/>
        <v>0</v>
      </c>
      <c r="JV31" s="19"/>
      <c r="JW31">
        <f t="shared" si="120"/>
        <v>0</v>
      </c>
      <c r="JY31">
        <f t="shared" si="121"/>
        <v>0</v>
      </c>
      <c r="JZ31" s="19">
        <f t="shared" si="122"/>
        <v>0</v>
      </c>
      <c r="KA31" s="19">
        <f t="shared" si="256"/>
        <v>0</v>
      </c>
      <c r="KB31" s="19"/>
      <c r="KC31">
        <f t="shared" si="123"/>
        <v>0</v>
      </c>
      <c r="KE31">
        <f t="shared" si="124"/>
        <v>0</v>
      </c>
      <c r="KF31" s="19">
        <f t="shared" si="125"/>
        <v>0</v>
      </c>
      <c r="KG31" s="19">
        <f t="shared" si="257"/>
        <v>0</v>
      </c>
      <c r="KH31" s="19"/>
      <c r="KI31">
        <f t="shared" si="126"/>
        <v>0</v>
      </c>
      <c r="KK31">
        <f t="shared" si="127"/>
        <v>0</v>
      </c>
      <c r="KL31" s="19">
        <f t="shared" si="128"/>
        <v>0</v>
      </c>
      <c r="KM31" s="19">
        <f t="shared" si="258"/>
        <v>0</v>
      </c>
      <c r="KN31" s="19"/>
      <c r="KO31">
        <f t="shared" si="129"/>
        <v>0</v>
      </c>
      <c r="KQ31">
        <f t="shared" si="130"/>
        <v>0</v>
      </c>
      <c r="KR31" s="19">
        <f t="shared" si="131"/>
        <v>0</v>
      </c>
      <c r="KS31" s="19">
        <f t="shared" si="259"/>
        <v>0</v>
      </c>
      <c r="KT31" s="19"/>
      <c r="KU31">
        <f t="shared" si="132"/>
        <v>0</v>
      </c>
      <c r="KW31">
        <f t="shared" si="133"/>
        <v>0</v>
      </c>
      <c r="KX31" s="19">
        <f t="shared" si="134"/>
        <v>0</v>
      </c>
      <c r="KY31" s="19">
        <f t="shared" si="135"/>
        <v>0</v>
      </c>
      <c r="KZ31" s="19"/>
      <c r="LA31" s="19">
        <f t="shared" si="260"/>
        <v>1</v>
      </c>
      <c r="LB31">
        <f t="shared" si="136"/>
        <v>1</v>
      </c>
      <c r="LD31">
        <f t="shared" si="137"/>
        <v>0</v>
      </c>
      <c r="LE31" s="19">
        <f t="shared" si="138"/>
        <v>0</v>
      </c>
      <c r="LF31" s="19">
        <f t="shared" si="261"/>
        <v>5.2631578947368418E-2</v>
      </c>
      <c r="LG31" s="19"/>
      <c r="LH31">
        <f t="shared" si="139"/>
        <v>1</v>
      </c>
      <c r="LJ31">
        <f t="shared" si="140"/>
        <v>0</v>
      </c>
      <c r="LK31" s="19">
        <f t="shared" si="141"/>
        <v>0</v>
      </c>
      <c r="LL31" s="19">
        <f t="shared" si="262"/>
        <v>5.2631578947368418E-2</v>
      </c>
      <c r="LM31" s="19"/>
      <c r="LN31">
        <f t="shared" si="142"/>
        <v>1</v>
      </c>
      <c r="LP31">
        <f t="shared" si="143"/>
        <v>0</v>
      </c>
      <c r="LQ31" s="19">
        <f t="shared" si="144"/>
        <v>0</v>
      </c>
      <c r="LR31" s="19">
        <f t="shared" si="263"/>
        <v>5.2631578947368418E-2</v>
      </c>
      <c r="LS31" s="19"/>
      <c r="LT31">
        <f t="shared" si="145"/>
        <v>1</v>
      </c>
      <c r="LV31">
        <f t="shared" si="146"/>
        <v>0</v>
      </c>
      <c r="LW31" s="19">
        <f t="shared" si="147"/>
        <v>0</v>
      </c>
      <c r="LX31" s="19">
        <f t="shared" si="264"/>
        <v>5.2631578947368418E-2</v>
      </c>
      <c r="LY31" s="19"/>
      <c r="LZ31">
        <f t="shared" si="148"/>
        <v>1</v>
      </c>
      <c r="MB31">
        <f t="shared" si="149"/>
        <v>0</v>
      </c>
      <c r="MC31" s="19">
        <f t="shared" si="150"/>
        <v>0</v>
      </c>
      <c r="MD31" s="19">
        <f t="shared" si="265"/>
        <v>5.2631578947368418E-2</v>
      </c>
      <c r="ME31" s="19"/>
      <c r="MF31">
        <f t="shared" si="151"/>
        <v>0</v>
      </c>
      <c r="MH31">
        <f t="shared" si="152"/>
        <v>0</v>
      </c>
      <c r="MI31" s="19">
        <v>0</v>
      </c>
      <c r="MJ31" s="19">
        <f t="shared" si="153"/>
        <v>0</v>
      </c>
      <c r="MK31" s="19"/>
      <c r="ML31" s="19">
        <f t="shared" si="266"/>
        <v>0</v>
      </c>
      <c r="MM31">
        <f t="shared" si="154"/>
        <v>0</v>
      </c>
      <c r="MO31">
        <f t="shared" si="155"/>
        <v>0</v>
      </c>
      <c r="MP31" s="19">
        <f t="shared" si="156"/>
        <v>0</v>
      </c>
      <c r="MQ31" s="19">
        <f t="shared" si="267"/>
        <v>0</v>
      </c>
      <c r="MR31" s="19"/>
      <c r="MS31">
        <f t="shared" si="157"/>
        <v>0</v>
      </c>
      <c r="MU31">
        <f t="shared" si="158"/>
        <v>0</v>
      </c>
      <c r="MV31" s="19">
        <f t="shared" si="159"/>
        <v>0</v>
      </c>
      <c r="MW31" s="19">
        <f t="shared" si="268"/>
        <v>0</v>
      </c>
      <c r="MX31" s="19"/>
      <c r="MY31">
        <f t="shared" si="160"/>
        <v>0</v>
      </c>
      <c r="NA31">
        <f t="shared" si="161"/>
        <v>0</v>
      </c>
      <c r="NB31" s="19">
        <f t="shared" si="162"/>
        <v>0</v>
      </c>
      <c r="NC31" s="19">
        <f t="shared" si="269"/>
        <v>0</v>
      </c>
      <c r="ND31" s="19"/>
      <c r="NE31">
        <f t="shared" si="163"/>
        <v>0</v>
      </c>
      <c r="NG31">
        <f t="shared" si="164"/>
        <v>0</v>
      </c>
      <c r="NH31" s="19">
        <f t="shared" si="165"/>
        <v>0</v>
      </c>
      <c r="NI31" s="19">
        <f t="shared" si="270"/>
        <v>0</v>
      </c>
      <c r="NJ31" s="19"/>
      <c r="NK31">
        <f t="shared" si="166"/>
        <v>0</v>
      </c>
      <c r="NL31" s="19" t="str">
        <f t="shared" si="271"/>
        <v>-</v>
      </c>
      <c r="NM31">
        <f t="shared" si="167"/>
        <v>0</v>
      </c>
      <c r="NN31" s="19">
        <f t="shared" si="168"/>
        <v>0</v>
      </c>
      <c r="NO31" s="19">
        <f t="shared" si="272"/>
        <v>0</v>
      </c>
      <c r="NP31" s="19"/>
      <c r="NQ31">
        <v>0</v>
      </c>
      <c r="NS31">
        <v>0</v>
      </c>
      <c r="NT31" s="19">
        <v>0</v>
      </c>
      <c r="NU31" s="19">
        <v>0</v>
      </c>
      <c r="NW31">
        <v>0</v>
      </c>
      <c r="NY31">
        <v>0</v>
      </c>
      <c r="NZ31" s="19">
        <v>0</v>
      </c>
      <c r="OA31" s="19">
        <v>0</v>
      </c>
      <c r="OC31">
        <v>0</v>
      </c>
      <c r="OE31">
        <v>0</v>
      </c>
      <c r="OF31" s="19">
        <v>0</v>
      </c>
      <c r="OG31" s="19">
        <v>0</v>
      </c>
      <c r="OI31" s="19">
        <f t="shared" si="273"/>
        <v>0</v>
      </c>
      <c r="OJ31">
        <f t="shared" si="169"/>
        <v>0</v>
      </c>
      <c r="OL31">
        <f t="shared" si="170"/>
        <v>0</v>
      </c>
      <c r="OM31" s="19">
        <f t="shared" si="171"/>
        <v>0</v>
      </c>
      <c r="ON31" s="19">
        <f t="shared" si="274"/>
        <v>0</v>
      </c>
      <c r="OO31" s="19"/>
      <c r="OP31">
        <f t="shared" si="172"/>
        <v>0</v>
      </c>
      <c r="OR31">
        <f t="shared" si="173"/>
        <v>0</v>
      </c>
      <c r="OS31" s="19">
        <f t="shared" si="174"/>
        <v>0</v>
      </c>
      <c r="OT31" s="19">
        <f t="shared" si="275"/>
        <v>0</v>
      </c>
      <c r="OU31" s="19"/>
      <c r="OV31">
        <f t="shared" si="175"/>
        <v>0</v>
      </c>
      <c r="OX31">
        <f t="shared" si="176"/>
        <v>0</v>
      </c>
      <c r="OY31" s="19">
        <f t="shared" si="177"/>
        <v>0</v>
      </c>
      <c r="OZ31" s="19">
        <f t="shared" si="276"/>
        <v>0</v>
      </c>
      <c r="PA31" s="19"/>
      <c r="PB31">
        <f t="shared" si="178"/>
        <v>0</v>
      </c>
      <c r="PD31">
        <f t="shared" si="179"/>
        <v>0</v>
      </c>
      <c r="PE31" s="19">
        <f t="shared" si="180"/>
        <v>0</v>
      </c>
      <c r="PF31" s="19">
        <f t="shared" si="277"/>
        <v>0</v>
      </c>
      <c r="PG31" s="19"/>
      <c r="PH31">
        <f t="shared" si="181"/>
        <v>0</v>
      </c>
      <c r="PJ31">
        <f t="shared" si="182"/>
        <v>0</v>
      </c>
      <c r="PK31" s="19">
        <f t="shared" si="183"/>
        <v>0</v>
      </c>
      <c r="PL31" s="19">
        <f t="shared" si="278"/>
        <v>0</v>
      </c>
      <c r="PM31" s="19"/>
      <c r="PN31">
        <f t="shared" si="184"/>
        <v>0</v>
      </c>
      <c r="PP31">
        <f t="shared" si="185"/>
        <v>0</v>
      </c>
      <c r="PQ31">
        <f t="shared" si="186"/>
        <v>0</v>
      </c>
      <c r="PR31" s="19">
        <f t="shared" si="279"/>
        <v>0</v>
      </c>
      <c r="PS31" s="19"/>
      <c r="PT31">
        <f t="shared" si="187"/>
        <v>0</v>
      </c>
      <c r="PV31">
        <f t="shared" si="188"/>
        <v>0</v>
      </c>
      <c r="PW31" s="19">
        <v>0</v>
      </c>
      <c r="PX31" s="19">
        <f t="shared" si="189"/>
        <v>0</v>
      </c>
      <c r="PY31" s="19"/>
      <c r="PZ31">
        <f t="shared" si="190"/>
        <v>0</v>
      </c>
      <c r="QB31">
        <f t="shared" si="191"/>
        <v>0</v>
      </c>
      <c r="QC31" s="19">
        <f t="shared" si="192"/>
        <v>0</v>
      </c>
      <c r="QD31" s="19">
        <f t="shared" si="280"/>
        <v>0</v>
      </c>
    </row>
    <row r="32" spans="1:446" ht="15" thickBot="1" x14ac:dyDescent="0.4">
      <c r="A32" s="29" t="s">
        <v>79</v>
      </c>
      <c r="B32" t="s">
        <v>127</v>
      </c>
      <c r="C32" t="s">
        <v>131</v>
      </c>
      <c r="D32" t="s">
        <v>130</v>
      </c>
      <c r="E32" t="s">
        <v>129</v>
      </c>
      <c r="F32" t="s">
        <v>128</v>
      </c>
      <c r="G32" s="2" t="s">
        <v>58</v>
      </c>
      <c r="H32" s="2" t="s">
        <v>61</v>
      </c>
      <c r="I32" s="26" t="s">
        <v>69</v>
      </c>
      <c r="J32" s="25" t="s">
        <v>70</v>
      </c>
      <c r="K32" s="2" t="s">
        <v>67</v>
      </c>
      <c r="L32" s="2" t="s">
        <v>10</v>
      </c>
      <c r="M32" t="s">
        <v>126</v>
      </c>
      <c r="N32" t="s">
        <v>125</v>
      </c>
      <c r="O32" t="s">
        <v>124</v>
      </c>
      <c r="P32" t="s">
        <v>123</v>
      </c>
      <c r="Q32" t="s">
        <v>122</v>
      </c>
      <c r="R32" s="30" t="s">
        <v>78</v>
      </c>
      <c r="U32" t="s">
        <v>159</v>
      </c>
      <c r="Z32">
        <v>1</v>
      </c>
      <c r="AD32" s="14" t="s">
        <v>41</v>
      </c>
      <c r="AE32" s="19">
        <f t="shared" si="193"/>
        <v>0</v>
      </c>
      <c r="AF32">
        <f t="shared" si="194"/>
        <v>0</v>
      </c>
      <c r="AG32" s="19" t="str">
        <f t="shared" si="195"/>
        <v>-</v>
      </c>
      <c r="AH32">
        <f t="shared" si="196"/>
        <v>0</v>
      </c>
      <c r="AI32" s="19">
        <f t="shared" si="0"/>
        <v>0</v>
      </c>
      <c r="AJ32" s="19">
        <f t="shared" si="197"/>
        <v>0</v>
      </c>
      <c r="AK32" s="19"/>
      <c r="AL32">
        <f t="shared" si="198"/>
        <v>0</v>
      </c>
      <c r="AM32" t="str">
        <f t="shared" si="199"/>
        <v>-</v>
      </c>
      <c r="AN32">
        <f t="shared" si="200"/>
        <v>0</v>
      </c>
      <c r="AO32" s="19">
        <f t="shared" si="1"/>
        <v>0</v>
      </c>
      <c r="AP32" s="19">
        <f t="shared" si="2"/>
        <v>0</v>
      </c>
      <c r="AQ32" s="19"/>
      <c r="AR32">
        <f t="shared" si="201"/>
        <v>0</v>
      </c>
      <c r="AS32" t="str">
        <f t="shared" si="202"/>
        <v>-</v>
      </c>
      <c r="AT32">
        <f t="shared" si="203"/>
        <v>0</v>
      </c>
      <c r="AU32" s="19">
        <f t="shared" si="3"/>
        <v>0</v>
      </c>
      <c r="AV32" s="19">
        <f t="shared" si="4"/>
        <v>0</v>
      </c>
      <c r="AW32" s="19"/>
      <c r="AX32">
        <f t="shared" si="204"/>
        <v>0</v>
      </c>
      <c r="AY32" t="str">
        <f t="shared" si="205"/>
        <v>-</v>
      </c>
      <c r="AZ32">
        <f t="shared" si="206"/>
        <v>0</v>
      </c>
      <c r="BA32" s="19">
        <f t="shared" si="207"/>
        <v>0</v>
      </c>
      <c r="BB32" s="19">
        <f t="shared" si="5"/>
        <v>0</v>
      </c>
      <c r="BC32" s="19"/>
      <c r="BD32">
        <f t="shared" si="208"/>
        <v>0</v>
      </c>
      <c r="BE32" s="19" t="str">
        <f t="shared" si="209"/>
        <v>-</v>
      </c>
      <c r="BF32">
        <f t="shared" si="6"/>
        <v>0</v>
      </c>
      <c r="BG32" s="19">
        <f t="shared" si="210"/>
        <v>0</v>
      </c>
      <c r="BH32" s="19">
        <f t="shared" si="7"/>
        <v>0</v>
      </c>
      <c r="BI32" s="19"/>
      <c r="BJ32">
        <f t="shared" si="8"/>
        <v>0</v>
      </c>
      <c r="BK32" t="str">
        <f t="shared" si="211"/>
        <v>-</v>
      </c>
      <c r="BL32">
        <f t="shared" si="9"/>
        <v>0</v>
      </c>
      <c r="BM32" s="19">
        <f t="shared" si="212"/>
        <v>0</v>
      </c>
      <c r="BN32" s="19">
        <f t="shared" si="10"/>
        <v>0</v>
      </c>
      <c r="BO32" s="19"/>
      <c r="BP32">
        <f t="shared" si="11"/>
        <v>0</v>
      </c>
      <c r="BR32">
        <f t="shared" si="12"/>
        <v>0</v>
      </c>
      <c r="BS32" s="19">
        <v>0</v>
      </c>
      <c r="BT32" s="19">
        <f t="shared" si="13"/>
        <v>0</v>
      </c>
      <c r="BU32" s="19"/>
      <c r="BV32" s="19">
        <f t="shared" si="213"/>
        <v>0</v>
      </c>
      <c r="BW32">
        <f t="shared" si="14"/>
        <v>0</v>
      </c>
      <c r="BX32" t="str">
        <f t="shared" si="214"/>
        <v>-</v>
      </c>
      <c r="BY32">
        <f t="shared" si="15"/>
        <v>0</v>
      </c>
      <c r="BZ32" s="19">
        <f t="shared" si="16"/>
        <v>0</v>
      </c>
      <c r="CA32" s="19">
        <f t="shared" si="17"/>
        <v>0</v>
      </c>
      <c r="CB32" s="19"/>
      <c r="CC32">
        <f t="shared" si="18"/>
        <v>0</v>
      </c>
      <c r="CD32" t="str">
        <f t="shared" si="215"/>
        <v>-</v>
      </c>
      <c r="CE32">
        <f t="shared" si="19"/>
        <v>0</v>
      </c>
      <c r="CF32" s="19">
        <f t="shared" si="20"/>
        <v>0</v>
      </c>
      <c r="CG32" s="19">
        <f t="shared" si="21"/>
        <v>0</v>
      </c>
      <c r="CH32" s="19"/>
      <c r="CI32">
        <f t="shared" si="22"/>
        <v>0</v>
      </c>
      <c r="CJ32" s="19" t="str">
        <f t="shared" si="216"/>
        <v>-</v>
      </c>
      <c r="CK32">
        <f t="shared" si="23"/>
        <v>0</v>
      </c>
      <c r="CL32" s="19">
        <f t="shared" si="24"/>
        <v>0</v>
      </c>
      <c r="CM32" s="19">
        <f t="shared" si="25"/>
        <v>0</v>
      </c>
      <c r="CN32" s="19"/>
      <c r="CO32">
        <f t="shared" si="26"/>
        <v>0</v>
      </c>
      <c r="CP32" t="str">
        <f t="shared" si="217"/>
        <v>-</v>
      </c>
      <c r="CQ32">
        <f t="shared" si="27"/>
        <v>0</v>
      </c>
      <c r="CR32" s="19">
        <f t="shared" si="28"/>
        <v>0</v>
      </c>
      <c r="CS32" s="19">
        <f t="shared" si="29"/>
        <v>0</v>
      </c>
      <c r="CT32" s="19"/>
      <c r="CU32">
        <f t="shared" si="30"/>
        <v>0</v>
      </c>
      <c r="CV32" s="19" t="str">
        <f t="shared" si="218"/>
        <v>-</v>
      </c>
      <c r="CW32">
        <f t="shared" si="31"/>
        <v>0</v>
      </c>
      <c r="CX32" s="19">
        <f t="shared" si="32"/>
        <v>0</v>
      </c>
      <c r="CY32" s="19">
        <f t="shared" si="33"/>
        <v>0</v>
      </c>
      <c r="CZ32" s="19"/>
      <c r="DA32">
        <f t="shared" si="34"/>
        <v>0</v>
      </c>
      <c r="DB32" t="str">
        <f t="shared" si="219"/>
        <v>-</v>
      </c>
      <c r="DC32">
        <f t="shared" si="35"/>
        <v>0</v>
      </c>
      <c r="DD32" s="19">
        <f t="shared" si="36"/>
        <v>0</v>
      </c>
      <c r="DE32" s="19">
        <f t="shared" si="37"/>
        <v>0</v>
      </c>
      <c r="DF32" s="19"/>
      <c r="DG32">
        <f t="shared" si="38"/>
        <v>0</v>
      </c>
      <c r="DH32" s="19" t="str">
        <f t="shared" si="220"/>
        <v>-</v>
      </c>
      <c r="DI32">
        <f t="shared" si="39"/>
        <v>0</v>
      </c>
      <c r="DJ32" s="19">
        <f t="shared" si="40"/>
        <v>0</v>
      </c>
      <c r="DK32" s="19">
        <f t="shared" si="41"/>
        <v>0</v>
      </c>
      <c r="DL32" s="19"/>
      <c r="DM32">
        <f t="shared" si="42"/>
        <v>0</v>
      </c>
      <c r="DN32" t="str">
        <f t="shared" si="221"/>
        <v>-</v>
      </c>
      <c r="DO32">
        <f t="shared" si="43"/>
        <v>0</v>
      </c>
      <c r="DP32" s="19">
        <v>0</v>
      </c>
      <c r="DQ32" s="19">
        <f t="shared" si="44"/>
        <v>0</v>
      </c>
      <c r="DR32" s="19"/>
      <c r="DS32" s="19">
        <v>0</v>
      </c>
      <c r="DT32">
        <f t="shared" si="45"/>
        <v>0</v>
      </c>
      <c r="DU32" t="str">
        <f t="shared" si="222"/>
        <v>-</v>
      </c>
      <c r="DV32">
        <f t="shared" si="46"/>
        <v>0</v>
      </c>
      <c r="DW32" s="19">
        <f t="shared" si="47"/>
        <v>0</v>
      </c>
      <c r="DX32" s="19">
        <f t="shared" si="223"/>
        <v>0</v>
      </c>
      <c r="DY32" s="19"/>
      <c r="DZ32">
        <f t="shared" si="48"/>
        <v>0</v>
      </c>
      <c r="EA32" t="str">
        <f t="shared" si="224"/>
        <v>-</v>
      </c>
      <c r="EB32">
        <f t="shared" si="49"/>
        <v>0</v>
      </c>
      <c r="EC32" s="19">
        <f t="shared" si="50"/>
        <v>0</v>
      </c>
      <c r="ED32" s="19">
        <f t="shared" si="225"/>
        <v>0</v>
      </c>
      <c r="EE32" s="19"/>
      <c r="EF32">
        <f t="shared" si="51"/>
        <v>0</v>
      </c>
      <c r="EG32" s="19" t="str">
        <f t="shared" si="226"/>
        <v>-</v>
      </c>
      <c r="EH32">
        <f t="shared" si="52"/>
        <v>0</v>
      </c>
      <c r="EI32" s="19">
        <f t="shared" si="53"/>
        <v>0</v>
      </c>
      <c r="EJ32" s="19">
        <f t="shared" si="227"/>
        <v>0</v>
      </c>
      <c r="EK32" s="19"/>
      <c r="EL32">
        <f t="shared" si="54"/>
        <v>0</v>
      </c>
      <c r="EM32" t="str">
        <f t="shared" si="228"/>
        <v>-</v>
      </c>
      <c r="EN32">
        <f t="shared" si="55"/>
        <v>0</v>
      </c>
      <c r="EO32" s="19">
        <f t="shared" si="56"/>
        <v>0</v>
      </c>
      <c r="EP32" s="19">
        <f t="shared" si="229"/>
        <v>0</v>
      </c>
      <c r="EQ32" s="19"/>
      <c r="ER32">
        <f t="shared" si="57"/>
        <v>0</v>
      </c>
      <c r="ES32" t="str">
        <f t="shared" si="230"/>
        <v>-</v>
      </c>
      <c r="ET32">
        <f t="shared" si="58"/>
        <v>0</v>
      </c>
      <c r="EU32" s="19">
        <f t="shared" si="59"/>
        <v>0</v>
      </c>
      <c r="EV32" s="19">
        <f t="shared" si="231"/>
        <v>0</v>
      </c>
      <c r="EW32" s="19"/>
      <c r="EX32">
        <f t="shared" si="60"/>
        <v>0</v>
      </c>
      <c r="EY32" s="19" t="str">
        <f t="shared" si="232"/>
        <v>-</v>
      </c>
      <c r="EZ32">
        <f t="shared" si="61"/>
        <v>0</v>
      </c>
      <c r="FA32" s="19">
        <f t="shared" si="62"/>
        <v>0</v>
      </c>
      <c r="FB32" s="19">
        <f t="shared" si="233"/>
        <v>0</v>
      </c>
      <c r="FC32" s="19"/>
      <c r="FD32">
        <f t="shared" si="63"/>
        <v>0</v>
      </c>
      <c r="FF32">
        <f t="shared" si="64"/>
        <v>0</v>
      </c>
      <c r="FG32" s="19">
        <v>0</v>
      </c>
      <c r="FH32" s="19">
        <f t="shared" si="65"/>
        <v>0</v>
      </c>
      <c r="FI32" s="19"/>
      <c r="FJ32">
        <f t="shared" si="66"/>
        <v>0</v>
      </c>
      <c r="FL32">
        <f t="shared" si="67"/>
        <v>0</v>
      </c>
      <c r="FM32" s="19">
        <v>0</v>
      </c>
      <c r="FN32" s="19">
        <f t="shared" si="68"/>
        <v>0</v>
      </c>
      <c r="FP32" s="19">
        <f t="shared" si="69"/>
        <v>0</v>
      </c>
      <c r="FQ32">
        <f t="shared" si="70"/>
        <v>0</v>
      </c>
      <c r="FS32">
        <f t="shared" si="71"/>
        <v>0</v>
      </c>
      <c r="FT32" s="19">
        <f t="shared" si="72"/>
        <v>0</v>
      </c>
      <c r="FU32" s="19">
        <f t="shared" si="73"/>
        <v>0</v>
      </c>
      <c r="FV32" s="19"/>
      <c r="FW32">
        <f t="shared" si="74"/>
        <v>0</v>
      </c>
      <c r="FY32">
        <f t="shared" si="75"/>
        <v>0</v>
      </c>
      <c r="FZ32" s="19">
        <f t="shared" si="76"/>
        <v>0</v>
      </c>
      <c r="GA32" s="19">
        <f t="shared" si="77"/>
        <v>0</v>
      </c>
      <c r="GB32" s="19"/>
      <c r="GC32">
        <f t="shared" si="78"/>
        <v>0</v>
      </c>
      <c r="GE32">
        <f t="shared" si="79"/>
        <v>0</v>
      </c>
      <c r="GF32" s="19">
        <f t="shared" si="80"/>
        <v>0</v>
      </c>
      <c r="GG32" s="19">
        <f t="shared" si="81"/>
        <v>0</v>
      </c>
      <c r="GH32" s="19"/>
      <c r="GI32">
        <f t="shared" si="82"/>
        <v>0</v>
      </c>
      <c r="GK32">
        <f t="shared" si="83"/>
        <v>0</v>
      </c>
      <c r="GL32" s="19">
        <f t="shared" si="84"/>
        <v>0</v>
      </c>
      <c r="GM32" s="19">
        <f t="shared" si="85"/>
        <v>0</v>
      </c>
      <c r="GN32" s="19"/>
      <c r="GO32">
        <f t="shared" si="86"/>
        <v>0</v>
      </c>
      <c r="GQ32">
        <f t="shared" si="87"/>
        <v>0</v>
      </c>
      <c r="GR32" s="19">
        <f t="shared" si="88"/>
        <v>0</v>
      </c>
      <c r="GS32" s="19">
        <f t="shared" si="89"/>
        <v>0</v>
      </c>
      <c r="GT32" s="19"/>
      <c r="GU32">
        <f t="shared" si="90"/>
        <v>0</v>
      </c>
      <c r="GW32">
        <f t="shared" si="91"/>
        <v>0</v>
      </c>
      <c r="GX32" s="19">
        <v>0</v>
      </c>
      <c r="GY32" s="19">
        <f t="shared" si="92"/>
        <v>0</v>
      </c>
      <c r="GZ32" s="19"/>
      <c r="HA32">
        <f t="shared" si="93"/>
        <v>0</v>
      </c>
      <c r="HC32">
        <f t="shared" si="94"/>
        <v>0</v>
      </c>
      <c r="HD32" s="19">
        <f t="shared" si="95"/>
        <v>0</v>
      </c>
      <c r="HE32" s="19">
        <f t="shared" si="96"/>
        <v>0</v>
      </c>
      <c r="HF32" s="19"/>
      <c r="HG32">
        <f t="shared" si="97"/>
        <v>0</v>
      </c>
      <c r="HI32">
        <f t="shared" si="98"/>
        <v>0</v>
      </c>
      <c r="HJ32" s="19">
        <f t="shared" si="99"/>
        <v>0</v>
      </c>
      <c r="HK32" s="19">
        <f t="shared" si="100"/>
        <v>0</v>
      </c>
      <c r="HL32" s="19"/>
      <c r="HM32">
        <f t="shared" si="101"/>
        <v>0</v>
      </c>
      <c r="HO32">
        <f t="shared" si="102"/>
        <v>0</v>
      </c>
      <c r="HP32" s="19">
        <f t="shared" si="103"/>
        <v>0</v>
      </c>
      <c r="HQ32" s="19">
        <f t="shared" si="104"/>
        <v>0</v>
      </c>
      <c r="HR32" s="19"/>
      <c r="HS32">
        <f t="shared" si="105"/>
        <v>0</v>
      </c>
      <c r="HU32">
        <f t="shared" si="106"/>
        <v>0</v>
      </c>
      <c r="HV32" s="19">
        <v>0</v>
      </c>
      <c r="HW32" s="19">
        <f t="shared" si="107"/>
        <v>0</v>
      </c>
      <c r="HX32" s="19"/>
      <c r="HY32" s="19">
        <f t="shared" si="234"/>
        <v>0</v>
      </c>
      <c r="HZ32">
        <f t="shared" si="235"/>
        <v>0</v>
      </c>
      <c r="IB32">
        <f t="shared" si="236"/>
        <v>0</v>
      </c>
      <c r="IC32" s="19">
        <f t="shared" si="237"/>
        <v>0</v>
      </c>
      <c r="ID32" s="19">
        <f t="shared" si="238"/>
        <v>0</v>
      </c>
      <c r="IE32" s="19"/>
      <c r="IF32">
        <f t="shared" si="108"/>
        <v>0</v>
      </c>
      <c r="IH32">
        <f t="shared" si="109"/>
        <v>0</v>
      </c>
      <c r="II32" s="19">
        <f t="shared" si="110"/>
        <v>0</v>
      </c>
      <c r="IJ32" s="19">
        <f t="shared" si="239"/>
        <v>0</v>
      </c>
      <c r="IK32" s="19"/>
      <c r="IL32">
        <f t="shared" si="240"/>
        <v>0</v>
      </c>
      <c r="IN32">
        <f t="shared" si="241"/>
        <v>0</v>
      </c>
      <c r="IO32" s="19">
        <f t="shared" si="242"/>
        <v>0</v>
      </c>
      <c r="IP32" s="19">
        <f t="shared" si="243"/>
        <v>0</v>
      </c>
      <c r="IQ32" s="19"/>
      <c r="IR32">
        <f t="shared" si="244"/>
        <v>0</v>
      </c>
      <c r="IT32">
        <f t="shared" si="245"/>
        <v>0</v>
      </c>
      <c r="IU32" s="19">
        <f t="shared" si="246"/>
        <v>0</v>
      </c>
      <c r="IV32" s="19">
        <f t="shared" si="247"/>
        <v>0</v>
      </c>
      <c r="IW32" s="19"/>
      <c r="IX32">
        <f t="shared" si="248"/>
        <v>0</v>
      </c>
      <c r="IZ32">
        <f t="shared" si="249"/>
        <v>0</v>
      </c>
      <c r="JA32" s="19">
        <f t="shared" si="250"/>
        <v>0</v>
      </c>
      <c r="JB32" s="19">
        <f t="shared" si="251"/>
        <v>0</v>
      </c>
      <c r="JC32" s="19"/>
      <c r="JD32">
        <f t="shared" si="111"/>
        <v>0</v>
      </c>
      <c r="JF32">
        <f t="shared" si="112"/>
        <v>0</v>
      </c>
      <c r="JG32" s="19">
        <f t="shared" si="113"/>
        <v>0</v>
      </c>
      <c r="JH32" s="19">
        <f t="shared" si="252"/>
        <v>0</v>
      </c>
      <c r="JI32" s="19"/>
      <c r="JJ32" s="19">
        <f t="shared" si="253"/>
        <v>0</v>
      </c>
      <c r="JK32">
        <f t="shared" si="114"/>
        <v>0</v>
      </c>
      <c r="JM32">
        <f t="shared" si="115"/>
        <v>0</v>
      </c>
      <c r="JN32" s="19">
        <f t="shared" si="116"/>
        <v>0</v>
      </c>
      <c r="JO32" s="19">
        <f t="shared" si="254"/>
        <v>5.5555555555555552E-2</v>
      </c>
      <c r="JP32" s="19"/>
      <c r="JQ32">
        <f t="shared" si="117"/>
        <v>0</v>
      </c>
      <c r="JS32">
        <f t="shared" si="118"/>
        <v>0</v>
      </c>
      <c r="JT32" s="19">
        <f t="shared" si="119"/>
        <v>0</v>
      </c>
      <c r="JU32" s="19">
        <f t="shared" si="255"/>
        <v>5.5555555555555552E-2</v>
      </c>
      <c r="JV32" s="19"/>
      <c r="JW32">
        <f t="shared" si="120"/>
        <v>0</v>
      </c>
      <c r="JY32">
        <f t="shared" si="121"/>
        <v>0</v>
      </c>
      <c r="JZ32" s="19">
        <f t="shared" si="122"/>
        <v>0</v>
      </c>
      <c r="KA32" s="19">
        <f t="shared" si="256"/>
        <v>0</v>
      </c>
      <c r="KB32" s="19"/>
      <c r="KC32">
        <f t="shared" si="123"/>
        <v>0</v>
      </c>
      <c r="KE32">
        <f t="shared" si="124"/>
        <v>0</v>
      </c>
      <c r="KF32" s="19">
        <f t="shared" si="125"/>
        <v>0</v>
      </c>
      <c r="KG32" s="19">
        <f t="shared" si="257"/>
        <v>5.5555555555555552E-2</v>
      </c>
      <c r="KH32" s="19"/>
      <c r="KI32">
        <f t="shared" si="126"/>
        <v>0</v>
      </c>
      <c r="KK32">
        <f t="shared" si="127"/>
        <v>0</v>
      </c>
      <c r="KL32" s="19">
        <f t="shared" si="128"/>
        <v>0</v>
      </c>
      <c r="KM32" s="19">
        <f t="shared" si="258"/>
        <v>5.5555555555555552E-2</v>
      </c>
      <c r="KN32" s="19"/>
      <c r="KO32">
        <f t="shared" si="129"/>
        <v>0</v>
      </c>
      <c r="KQ32">
        <f t="shared" si="130"/>
        <v>0</v>
      </c>
      <c r="KR32" s="19">
        <f t="shared" si="131"/>
        <v>0</v>
      </c>
      <c r="KS32" s="19">
        <f t="shared" si="259"/>
        <v>5.5555555555555552E-2</v>
      </c>
      <c r="KT32" s="19"/>
      <c r="KU32">
        <f t="shared" si="132"/>
        <v>0</v>
      </c>
      <c r="KW32">
        <f t="shared" si="133"/>
        <v>0</v>
      </c>
      <c r="KX32" s="19">
        <f t="shared" si="134"/>
        <v>0</v>
      </c>
      <c r="KY32" s="19">
        <f t="shared" si="135"/>
        <v>0</v>
      </c>
      <c r="KZ32" s="19"/>
      <c r="LA32" s="19">
        <f t="shared" si="260"/>
        <v>0</v>
      </c>
      <c r="LB32">
        <f t="shared" si="136"/>
        <v>0</v>
      </c>
      <c r="LD32">
        <f t="shared" si="137"/>
        <v>0</v>
      </c>
      <c r="LE32" s="19">
        <f t="shared" si="138"/>
        <v>0</v>
      </c>
      <c r="LF32" s="19">
        <f t="shared" si="261"/>
        <v>0</v>
      </c>
      <c r="LG32" s="19"/>
      <c r="LH32">
        <f t="shared" si="139"/>
        <v>0</v>
      </c>
      <c r="LJ32">
        <f t="shared" si="140"/>
        <v>0</v>
      </c>
      <c r="LK32" s="19">
        <f t="shared" si="141"/>
        <v>0</v>
      </c>
      <c r="LL32" s="19">
        <f t="shared" si="262"/>
        <v>0</v>
      </c>
      <c r="LM32" s="19"/>
      <c r="LN32">
        <f t="shared" si="142"/>
        <v>0</v>
      </c>
      <c r="LP32">
        <f t="shared" si="143"/>
        <v>0</v>
      </c>
      <c r="LQ32" s="19">
        <f t="shared" si="144"/>
        <v>0</v>
      </c>
      <c r="LR32" s="19">
        <f t="shared" si="263"/>
        <v>0</v>
      </c>
      <c r="LS32" s="19"/>
      <c r="LT32">
        <f t="shared" si="145"/>
        <v>0</v>
      </c>
      <c r="LV32">
        <f t="shared" si="146"/>
        <v>0</v>
      </c>
      <c r="LW32" s="19">
        <f t="shared" si="147"/>
        <v>0</v>
      </c>
      <c r="LX32" s="19">
        <f t="shared" si="264"/>
        <v>0</v>
      </c>
      <c r="LY32" s="19"/>
      <c r="LZ32">
        <f t="shared" si="148"/>
        <v>0</v>
      </c>
      <c r="MB32">
        <f t="shared" si="149"/>
        <v>0</v>
      </c>
      <c r="MC32" s="19">
        <f t="shared" si="150"/>
        <v>0</v>
      </c>
      <c r="MD32" s="19">
        <f t="shared" si="265"/>
        <v>0</v>
      </c>
      <c r="ME32" s="19"/>
      <c r="MF32">
        <f t="shared" si="151"/>
        <v>0</v>
      </c>
      <c r="MH32">
        <f t="shared" si="152"/>
        <v>0</v>
      </c>
      <c r="MI32" s="19">
        <v>0</v>
      </c>
      <c r="MJ32" s="19">
        <f t="shared" si="153"/>
        <v>0</v>
      </c>
      <c r="MK32" s="19"/>
      <c r="ML32" s="19">
        <f t="shared" si="266"/>
        <v>0</v>
      </c>
      <c r="MM32">
        <f t="shared" si="154"/>
        <v>0</v>
      </c>
      <c r="MO32">
        <f t="shared" si="155"/>
        <v>0</v>
      </c>
      <c r="MP32" s="19">
        <f t="shared" si="156"/>
        <v>0</v>
      </c>
      <c r="MQ32" s="19">
        <f t="shared" si="267"/>
        <v>0</v>
      </c>
      <c r="MR32" s="19"/>
      <c r="MS32">
        <f t="shared" si="157"/>
        <v>0</v>
      </c>
      <c r="MU32">
        <f t="shared" si="158"/>
        <v>0</v>
      </c>
      <c r="MV32" s="19">
        <f t="shared" si="159"/>
        <v>0</v>
      </c>
      <c r="MW32" s="19">
        <f t="shared" si="268"/>
        <v>0</v>
      </c>
      <c r="MX32" s="19"/>
      <c r="MY32">
        <f t="shared" si="160"/>
        <v>0</v>
      </c>
      <c r="NA32">
        <f t="shared" si="161"/>
        <v>0</v>
      </c>
      <c r="NB32" s="19">
        <f t="shared" si="162"/>
        <v>0</v>
      </c>
      <c r="NC32" s="19">
        <f t="shared" si="269"/>
        <v>0</v>
      </c>
      <c r="ND32" s="19"/>
      <c r="NE32">
        <f t="shared" si="163"/>
        <v>0</v>
      </c>
      <c r="NG32">
        <f t="shared" si="164"/>
        <v>0</v>
      </c>
      <c r="NH32" s="19">
        <f t="shared" si="165"/>
        <v>0</v>
      </c>
      <c r="NI32" s="19">
        <f t="shared" si="270"/>
        <v>0</v>
      </c>
      <c r="NJ32" s="19"/>
      <c r="NK32">
        <f t="shared" si="166"/>
        <v>0</v>
      </c>
      <c r="NL32" s="19" t="str">
        <f t="shared" si="271"/>
        <v>-</v>
      </c>
      <c r="NM32">
        <f t="shared" si="167"/>
        <v>0</v>
      </c>
      <c r="NN32" s="19">
        <f t="shared" si="168"/>
        <v>0</v>
      </c>
      <c r="NO32" s="19">
        <f t="shared" si="272"/>
        <v>0</v>
      </c>
      <c r="NP32" s="19"/>
      <c r="NQ32">
        <v>0</v>
      </c>
      <c r="NS32">
        <v>0</v>
      </c>
      <c r="NT32" s="19">
        <v>0</v>
      </c>
      <c r="NU32" s="19">
        <v>0</v>
      </c>
      <c r="NW32">
        <v>0</v>
      </c>
      <c r="NY32">
        <v>0</v>
      </c>
      <c r="NZ32" s="19">
        <v>0</v>
      </c>
      <c r="OA32" s="19">
        <v>0</v>
      </c>
      <c r="OC32">
        <v>0</v>
      </c>
      <c r="OE32">
        <v>0</v>
      </c>
      <c r="OF32" s="19">
        <v>0</v>
      </c>
      <c r="OG32" s="19">
        <v>0</v>
      </c>
      <c r="OI32" s="19">
        <f t="shared" si="273"/>
        <v>0</v>
      </c>
      <c r="OJ32">
        <f t="shared" si="169"/>
        <v>0</v>
      </c>
      <c r="OL32">
        <f t="shared" si="170"/>
        <v>0</v>
      </c>
      <c r="OM32" s="19">
        <f t="shared" si="171"/>
        <v>0</v>
      </c>
      <c r="ON32" s="19">
        <f t="shared" si="274"/>
        <v>0</v>
      </c>
      <c r="OO32" s="19"/>
      <c r="OP32">
        <f t="shared" si="172"/>
        <v>0</v>
      </c>
      <c r="OR32">
        <f t="shared" si="173"/>
        <v>0</v>
      </c>
      <c r="OS32" s="19">
        <f t="shared" si="174"/>
        <v>0</v>
      </c>
      <c r="OT32" s="19">
        <f t="shared" si="275"/>
        <v>0</v>
      </c>
      <c r="OU32" s="19"/>
      <c r="OV32">
        <f t="shared" si="175"/>
        <v>0</v>
      </c>
      <c r="OX32">
        <f t="shared" si="176"/>
        <v>0</v>
      </c>
      <c r="OY32" s="19">
        <f t="shared" si="177"/>
        <v>0</v>
      </c>
      <c r="OZ32" s="19">
        <f t="shared" si="276"/>
        <v>0</v>
      </c>
      <c r="PA32" s="19"/>
      <c r="PB32">
        <f t="shared" si="178"/>
        <v>0</v>
      </c>
      <c r="PD32">
        <f t="shared" si="179"/>
        <v>0</v>
      </c>
      <c r="PE32" s="19">
        <f t="shared" si="180"/>
        <v>0</v>
      </c>
      <c r="PF32" s="19">
        <f t="shared" si="277"/>
        <v>0</v>
      </c>
      <c r="PG32" s="19"/>
      <c r="PH32">
        <f t="shared" si="181"/>
        <v>0</v>
      </c>
      <c r="PJ32">
        <f t="shared" si="182"/>
        <v>0</v>
      </c>
      <c r="PK32" s="19">
        <f t="shared" si="183"/>
        <v>0</v>
      </c>
      <c r="PL32" s="19">
        <f t="shared" si="278"/>
        <v>0</v>
      </c>
      <c r="PM32" s="19"/>
      <c r="PN32">
        <f t="shared" si="184"/>
        <v>0</v>
      </c>
      <c r="PP32">
        <f t="shared" si="185"/>
        <v>0</v>
      </c>
      <c r="PQ32">
        <f t="shared" si="186"/>
        <v>0</v>
      </c>
      <c r="PR32" s="19">
        <f t="shared" si="279"/>
        <v>0</v>
      </c>
      <c r="PS32" s="19"/>
      <c r="PT32">
        <f t="shared" si="187"/>
        <v>0</v>
      </c>
      <c r="PV32">
        <f t="shared" si="188"/>
        <v>0</v>
      </c>
      <c r="PW32" s="19">
        <v>0</v>
      </c>
      <c r="PX32" s="19">
        <f t="shared" si="189"/>
        <v>0</v>
      </c>
      <c r="PY32" s="19"/>
      <c r="PZ32">
        <f t="shared" si="190"/>
        <v>0</v>
      </c>
      <c r="QB32">
        <f t="shared" si="191"/>
        <v>0</v>
      </c>
      <c r="QC32" s="19">
        <f t="shared" si="192"/>
        <v>0</v>
      </c>
      <c r="QD32" s="19">
        <f t="shared" si="280"/>
        <v>0</v>
      </c>
    </row>
    <row r="33" spans="1:446" ht="15" thickBot="1" x14ac:dyDescent="0.4">
      <c r="U33" t="s">
        <v>160</v>
      </c>
      <c r="Z33">
        <v>1</v>
      </c>
      <c r="AB33">
        <v>1</v>
      </c>
      <c r="AC33">
        <v>1</v>
      </c>
      <c r="AD33" s="14" t="s">
        <v>20</v>
      </c>
      <c r="AE33" s="19">
        <f t="shared" si="193"/>
        <v>0</v>
      </c>
      <c r="AF33">
        <f t="shared" si="194"/>
        <v>0</v>
      </c>
      <c r="AG33" s="19" t="str">
        <f t="shared" si="195"/>
        <v>-</v>
      </c>
      <c r="AH33">
        <f t="shared" si="196"/>
        <v>0</v>
      </c>
      <c r="AI33" s="19">
        <f t="shared" si="0"/>
        <v>5.8823529411764705E-2</v>
      </c>
      <c r="AJ33" s="19">
        <f t="shared" si="197"/>
        <v>5.8823529411764705E-2</v>
      </c>
      <c r="AK33" s="19"/>
      <c r="AL33">
        <f t="shared" si="198"/>
        <v>0</v>
      </c>
      <c r="AM33" t="str">
        <f t="shared" si="199"/>
        <v>-</v>
      </c>
      <c r="AN33">
        <f t="shared" si="200"/>
        <v>0</v>
      </c>
      <c r="AO33" s="19">
        <f t="shared" si="1"/>
        <v>5.8823529411764705E-2</v>
      </c>
      <c r="AP33" s="19">
        <f t="shared" si="2"/>
        <v>5.8823529411764705E-2</v>
      </c>
      <c r="AQ33" s="19"/>
      <c r="AR33">
        <f t="shared" si="201"/>
        <v>0</v>
      </c>
      <c r="AS33" t="str">
        <f t="shared" si="202"/>
        <v>-</v>
      </c>
      <c r="AT33">
        <f t="shared" si="203"/>
        <v>0</v>
      </c>
      <c r="AU33" s="19">
        <f t="shared" si="3"/>
        <v>5.8823529411764705E-2</v>
      </c>
      <c r="AV33" s="19">
        <f t="shared" si="4"/>
        <v>5.8823529411764705E-2</v>
      </c>
      <c r="AW33" s="19"/>
      <c r="AX33">
        <f t="shared" si="204"/>
        <v>0</v>
      </c>
      <c r="AY33" t="str">
        <f t="shared" si="205"/>
        <v>-</v>
      </c>
      <c r="AZ33">
        <f t="shared" si="206"/>
        <v>0</v>
      </c>
      <c r="BA33" s="19">
        <f t="shared" si="207"/>
        <v>0.125</v>
      </c>
      <c r="BB33" s="19">
        <f t="shared" si="5"/>
        <v>5.8823529411764705E-2</v>
      </c>
      <c r="BC33" s="19"/>
      <c r="BD33">
        <f t="shared" si="208"/>
        <v>0</v>
      </c>
      <c r="BE33" s="19" t="str">
        <f t="shared" si="209"/>
        <v>-</v>
      </c>
      <c r="BF33">
        <f t="shared" si="6"/>
        <v>0</v>
      </c>
      <c r="BG33" s="19">
        <f t="shared" si="210"/>
        <v>5.8823529411764705E-2</v>
      </c>
      <c r="BH33" s="19">
        <f t="shared" si="7"/>
        <v>5.8823529411764705E-2</v>
      </c>
      <c r="BI33" s="19"/>
      <c r="BJ33">
        <f t="shared" si="8"/>
        <v>0</v>
      </c>
      <c r="BK33" t="str">
        <f t="shared" si="211"/>
        <v>-</v>
      </c>
      <c r="BL33">
        <f t="shared" si="9"/>
        <v>0</v>
      </c>
      <c r="BM33" s="19">
        <f t="shared" si="212"/>
        <v>0</v>
      </c>
      <c r="BN33" s="19">
        <f t="shared" si="10"/>
        <v>0</v>
      </c>
      <c r="BO33" s="19"/>
      <c r="BP33">
        <f t="shared" si="11"/>
        <v>0</v>
      </c>
      <c r="BR33">
        <f t="shared" si="12"/>
        <v>0</v>
      </c>
      <c r="BS33" s="19">
        <v>0</v>
      </c>
      <c r="BT33" s="19">
        <f t="shared" si="13"/>
        <v>0</v>
      </c>
      <c r="BU33" s="19"/>
      <c r="BV33" s="19">
        <f t="shared" si="213"/>
        <v>0</v>
      </c>
      <c r="BW33">
        <f t="shared" si="14"/>
        <v>0</v>
      </c>
      <c r="BX33">
        <f t="shared" si="214"/>
        <v>0</v>
      </c>
      <c r="BY33">
        <f t="shared" si="15"/>
        <v>0</v>
      </c>
      <c r="BZ33" s="19">
        <f t="shared" si="16"/>
        <v>0</v>
      </c>
      <c r="CA33" s="19">
        <f t="shared" si="17"/>
        <v>5.5555555555555552E-2</v>
      </c>
      <c r="CB33" s="19"/>
      <c r="CC33">
        <f t="shared" si="18"/>
        <v>0</v>
      </c>
      <c r="CD33">
        <f t="shared" si="215"/>
        <v>0</v>
      </c>
      <c r="CE33">
        <f t="shared" si="19"/>
        <v>0</v>
      </c>
      <c r="CF33" s="19">
        <f t="shared" si="20"/>
        <v>0</v>
      </c>
      <c r="CG33" s="19">
        <f t="shared" si="21"/>
        <v>5.5555555555555552E-2</v>
      </c>
      <c r="CH33" s="19"/>
      <c r="CI33">
        <f t="shared" si="22"/>
        <v>0</v>
      </c>
      <c r="CJ33" s="19">
        <f t="shared" si="216"/>
        <v>0</v>
      </c>
      <c r="CK33">
        <f t="shared" si="23"/>
        <v>0</v>
      </c>
      <c r="CL33" s="19">
        <f t="shared" si="24"/>
        <v>0</v>
      </c>
      <c r="CM33" s="19">
        <f t="shared" si="25"/>
        <v>5.5555555555555552E-2</v>
      </c>
      <c r="CN33" s="19"/>
      <c r="CO33">
        <f t="shared" si="26"/>
        <v>0</v>
      </c>
      <c r="CP33">
        <f t="shared" si="217"/>
        <v>0</v>
      </c>
      <c r="CQ33">
        <f t="shared" si="27"/>
        <v>0</v>
      </c>
      <c r="CR33" s="19">
        <f t="shared" si="28"/>
        <v>0</v>
      </c>
      <c r="CS33" s="19">
        <f t="shared" si="29"/>
        <v>5.5555555555555552E-2</v>
      </c>
      <c r="CT33" s="19"/>
      <c r="CU33">
        <f t="shared" si="30"/>
        <v>0</v>
      </c>
      <c r="CV33" s="19">
        <f t="shared" si="218"/>
        <v>0</v>
      </c>
      <c r="CW33">
        <f t="shared" si="31"/>
        <v>0</v>
      </c>
      <c r="CX33" s="19">
        <f t="shared" si="32"/>
        <v>0</v>
      </c>
      <c r="CY33" s="19">
        <f t="shared" si="33"/>
        <v>5.5555555555555552E-2</v>
      </c>
      <c r="CZ33" s="19"/>
      <c r="DA33">
        <f t="shared" si="34"/>
        <v>0</v>
      </c>
      <c r="DB33" t="str">
        <f t="shared" si="219"/>
        <v>-</v>
      </c>
      <c r="DC33">
        <f t="shared" si="35"/>
        <v>0</v>
      </c>
      <c r="DD33" s="19">
        <f t="shared" si="36"/>
        <v>0</v>
      </c>
      <c r="DE33" s="19">
        <f t="shared" si="37"/>
        <v>0</v>
      </c>
      <c r="DF33" s="19"/>
      <c r="DG33">
        <f t="shared" si="38"/>
        <v>0</v>
      </c>
      <c r="DH33" s="19" t="str">
        <f t="shared" si="220"/>
        <v>-</v>
      </c>
      <c r="DI33">
        <f t="shared" si="39"/>
        <v>0</v>
      </c>
      <c r="DJ33" s="19">
        <f t="shared" si="40"/>
        <v>0</v>
      </c>
      <c r="DK33" s="19">
        <f t="shared" si="41"/>
        <v>0</v>
      </c>
      <c r="DL33" s="19"/>
      <c r="DM33">
        <f t="shared" si="42"/>
        <v>0</v>
      </c>
      <c r="DN33" t="str">
        <f t="shared" si="221"/>
        <v>-</v>
      </c>
      <c r="DO33">
        <f t="shared" si="43"/>
        <v>0</v>
      </c>
      <c r="DP33" s="19">
        <v>0</v>
      </c>
      <c r="DQ33" s="19">
        <f t="shared" si="44"/>
        <v>0</v>
      </c>
      <c r="DR33" s="19"/>
      <c r="DS33" s="19">
        <v>0</v>
      </c>
      <c r="DT33">
        <f t="shared" si="45"/>
        <v>2</v>
      </c>
      <c r="DU33">
        <f t="shared" si="222"/>
        <v>0.4</v>
      </c>
      <c r="DV33">
        <f t="shared" si="46"/>
        <v>0</v>
      </c>
      <c r="DW33" s="19">
        <f t="shared" si="47"/>
        <v>0.1111111111111111</v>
      </c>
      <c r="DX33" s="19">
        <f t="shared" si="223"/>
        <v>0.3888888888888889</v>
      </c>
      <c r="DY33" s="19"/>
      <c r="DZ33">
        <f t="shared" si="48"/>
        <v>1</v>
      </c>
      <c r="EA33" t="str">
        <f t="shared" si="224"/>
        <v>-</v>
      </c>
      <c r="EB33">
        <f t="shared" si="49"/>
        <v>0</v>
      </c>
      <c r="EC33" s="19">
        <f t="shared" si="50"/>
        <v>0.22222222222222221</v>
      </c>
      <c r="ED33" s="19">
        <f t="shared" si="225"/>
        <v>0.22222222222222221</v>
      </c>
      <c r="EE33" s="19"/>
      <c r="EF33">
        <f t="shared" si="51"/>
        <v>2</v>
      </c>
      <c r="EG33" s="19">
        <f t="shared" si="226"/>
        <v>0.4</v>
      </c>
      <c r="EH33">
        <f t="shared" si="52"/>
        <v>0</v>
      </c>
      <c r="EI33" s="19">
        <f t="shared" si="53"/>
        <v>0.1111111111111111</v>
      </c>
      <c r="EJ33" s="19">
        <f t="shared" si="227"/>
        <v>0.3888888888888889</v>
      </c>
      <c r="EK33" s="19"/>
      <c r="EL33">
        <f t="shared" si="54"/>
        <v>1</v>
      </c>
      <c r="EM33">
        <f t="shared" si="228"/>
        <v>0.33333333333333331</v>
      </c>
      <c r="EN33">
        <f t="shared" si="55"/>
        <v>0</v>
      </c>
      <c r="EO33" s="19">
        <f t="shared" si="56"/>
        <v>0</v>
      </c>
      <c r="EP33" s="19">
        <f t="shared" si="229"/>
        <v>0.16666666666666666</v>
      </c>
      <c r="EQ33" s="19"/>
      <c r="ER33">
        <f t="shared" si="57"/>
        <v>2</v>
      </c>
      <c r="ES33">
        <f t="shared" si="230"/>
        <v>0.4</v>
      </c>
      <c r="ET33">
        <f t="shared" si="58"/>
        <v>0</v>
      </c>
      <c r="EU33" s="19">
        <f t="shared" si="59"/>
        <v>0.1111111111111111</v>
      </c>
      <c r="EV33" s="19">
        <f t="shared" si="231"/>
        <v>0.3888888888888889</v>
      </c>
      <c r="EW33" s="19"/>
      <c r="EX33">
        <f t="shared" si="60"/>
        <v>2</v>
      </c>
      <c r="EY33" s="19">
        <f t="shared" si="232"/>
        <v>0.4</v>
      </c>
      <c r="EZ33">
        <f t="shared" si="61"/>
        <v>0</v>
      </c>
      <c r="FA33" s="19">
        <f t="shared" si="62"/>
        <v>0.1111111111111111</v>
      </c>
      <c r="FB33" s="19">
        <f t="shared" si="233"/>
        <v>0.1111111111111111</v>
      </c>
      <c r="FC33" s="19"/>
      <c r="FD33">
        <f t="shared" si="63"/>
        <v>0</v>
      </c>
      <c r="FF33">
        <f t="shared" si="64"/>
        <v>0</v>
      </c>
      <c r="FG33" s="19">
        <v>0</v>
      </c>
      <c r="FH33" s="19">
        <f t="shared" si="65"/>
        <v>0</v>
      </c>
      <c r="FI33" s="19"/>
      <c r="FJ33">
        <f t="shared" si="66"/>
        <v>0</v>
      </c>
      <c r="FL33">
        <f t="shared" si="67"/>
        <v>0</v>
      </c>
      <c r="FM33" s="19">
        <v>0</v>
      </c>
      <c r="FN33" s="19">
        <f t="shared" si="68"/>
        <v>0</v>
      </c>
      <c r="FP33" s="19">
        <f t="shared" si="69"/>
        <v>0</v>
      </c>
      <c r="FQ33">
        <f t="shared" si="70"/>
        <v>0</v>
      </c>
      <c r="FS33">
        <f t="shared" si="71"/>
        <v>1</v>
      </c>
      <c r="FT33" s="19">
        <f t="shared" si="72"/>
        <v>0.16666666666666666</v>
      </c>
      <c r="FU33" s="19">
        <f t="shared" si="73"/>
        <v>0.15</v>
      </c>
      <c r="FV33" s="19"/>
      <c r="FW33">
        <f t="shared" si="74"/>
        <v>0</v>
      </c>
      <c r="FY33">
        <f t="shared" si="75"/>
        <v>0</v>
      </c>
      <c r="FZ33" s="19">
        <f t="shared" si="76"/>
        <v>0</v>
      </c>
      <c r="GA33" s="19">
        <f t="shared" si="77"/>
        <v>0.05</v>
      </c>
      <c r="GB33" s="19"/>
      <c r="GC33">
        <f t="shared" si="78"/>
        <v>0</v>
      </c>
      <c r="GE33">
        <f t="shared" si="79"/>
        <v>1</v>
      </c>
      <c r="GF33" s="19">
        <f t="shared" si="80"/>
        <v>0.22222222222222221</v>
      </c>
      <c r="GG33" s="19">
        <f t="shared" si="81"/>
        <v>0.1</v>
      </c>
      <c r="GH33" s="19"/>
      <c r="GI33">
        <f t="shared" si="82"/>
        <v>0</v>
      </c>
      <c r="GK33">
        <f t="shared" si="83"/>
        <v>0</v>
      </c>
      <c r="GL33" s="19">
        <f t="shared" si="84"/>
        <v>0</v>
      </c>
      <c r="GM33" s="19">
        <f t="shared" si="85"/>
        <v>0.1</v>
      </c>
      <c r="GN33" s="19"/>
      <c r="GO33">
        <f t="shared" si="86"/>
        <v>0</v>
      </c>
      <c r="GQ33">
        <f t="shared" si="87"/>
        <v>1</v>
      </c>
      <c r="GR33" s="19">
        <f t="shared" si="88"/>
        <v>0.1</v>
      </c>
      <c r="GS33" s="19">
        <f t="shared" si="89"/>
        <v>0.2</v>
      </c>
      <c r="GT33" s="19"/>
      <c r="GU33">
        <f t="shared" si="90"/>
        <v>0</v>
      </c>
      <c r="GW33">
        <f t="shared" si="91"/>
        <v>0</v>
      </c>
      <c r="GX33" s="19">
        <v>0</v>
      </c>
      <c r="GY33" s="19">
        <f t="shared" si="92"/>
        <v>0</v>
      </c>
      <c r="GZ33" s="19"/>
      <c r="HA33">
        <f t="shared" si="93"/>
        <v>0</v>
      </c>
      <c r="HC33">
        <f t="shared" si="94"/>
        <v>0</v>
      </c>
      <c r="HD33" s="19">
        <f t="shared" si="95"/>
        <v>0</v>
      </c>
      <c r="HE33" s="19">
        <f t="shared" si="96"/>
        <v>0.05</v>
      </c>
      <c r="HF33" s="19"/>
      <c r="HG33">
        <f t="shared" si="97"/>
        <v>0</v>
      </c>
      <c r="HI33">
        <f t="shared" si="98"/>
        <v>1</v>
      </c>
      <c r="HJ33" s="19">
        <f t="shared" si="99"/>
        <v>0.16666666666666666</v>
      </c>
      <c r="HK33" s="19">
        <f t="shared" si="100"/>
        <v>0.15</v>
      </c>
      <c r="HL33" s="19"/>
      <c r="HM33">
        <f t="shared" si="101"/>
        <v>0</v>
      </c>
      <c r="HO33">
        <f t="shared" si="102"/>
        <v>1</v>
      </c>
      <c r="HP33" s="19">
        <f t="shared" si="103"/>
        <v>0.1</v>
      </c>
      <c r="HQ33" s="19">
        <f t="shared" si="104"/>
        <v>0.2</v>
      </c>
      <c r="HR33" s="19"/>
      <c r="HS33">
        <f t="shared" si="105"/>
        <v>0</v>
      </c>
      <c r="HU33">
        <f t="shared" si="106"/>
        <v>0</v>
      </c>
      <c r="HV33" s="19">
        <v>0</v>
      </c>
      <c r="HW33" s="19">
        <f t="shared" si="107"/>
        <v>0</v>
      </c>
      <c r="HX33" s="19"/>
      <c r="HY33" s="19">
        <f t="shared" si="234"/>
        <v>0.25</v>
      </c>
      <c r="HZ33">
        <f t="shared" si="235"/>
        <v>1</v>
      </c>
      <c r="IB33">
        <f t="shared" si="236"/>
        <v>1</v>
      </c>
      <c r="IC33" s="19">
        <f t="shared" si="237"/>
        <v>0.10526315789473684</v>
      </c>
      <c r="ID33" s="19">
        <f t="shared" si="238"/>
        <v>0.31578947368421051</v>
      </c>
      <c r="IE33" s="19"/>
      <c r="IF33">
        <f t="shared" si="108"/>
        <v>1</v>
      </c>
      <c r="IH33">
        <f t="shared" si="109"/>
        <v>1</v>
      </c>
      <c r="II33" s="19">
        <f t="shared" si="110"/>
        <v>0.10526315789473684</v>
      </c>
      <c r="IJ33" s="19">
        <f t="shared" si="239"/>
        <v>0.31578947368421051</v>
      </c>
      <c r="IK33" s="19"/>
      <c r="IL33">
        <f t="shared" si="240"/>
        <v>1</v>
      </c>
      <c r="IN33">
        <f t="shared" si="241"/>
        <v>1</v>
      </c>
      <c r="IO33" s="19">
        <f t="shared" si="242"/>
        <v>0.10526315789473684</v>
      </c>
      <c r="IP33" s="19">
        <f t="shared" si="243"/>
        <v>0.31578947368421051</v>
      </c>
      <c r="IQ33" s="19"/>
      <c r="IR33">
        <f t="shared" si="244"/>
        <v>1</v>
      </c>
      <c r="IT33">
        <f t="shared" si="245"/>
        <v>1</v>
      </c>
      <c r="IU33" s="19">
        <f t="shared" si="246"/>
        <v>0.10526315789473684</v>
      </c>
      <c r="IV33" s="19">
        <f t="shared" si="247"/>
        <v>0.31578947368421051</v>
      </c>
      <c r="IW33" s="19"/>
      <c r="IX33">
        <f t="shared" si="248"/>
        <v>1</v>
      </c>
      <c r="IZ33">
        <f t="shared" si="249"/>
        <v>1</v>
      </c>
      <c r="JA33" s="19">
        <f t="shared" si="250"/>
        <v>9.0909090909090912E-2</v>
      </c>
      <c r="JB33" s="19">
        <f t="shared" si="251"/>
        <v>0</v>
      </c>
      <c r="JC33" s="19"/>
      <c r="JD33">
        <f t="shared" si="111"/>
        <v>0</v>
      </c>
      <c r="JF33">
        <f t="shared" si="112"/>
        <v>0</v>
      </c>
      <c r="JG33" s="19">
        <f t="shared" si="113"/>
        <v>0.125</v>
      </c>
      <c r="JH33" s="19">
        <f t="shared" si="252"/>
        <v>0.15789473684210525</v>
      </c>
      <c r="JI33" s="19"/>
      <c r="JJ33" s="19">
        <f t="shared" si="253"/>
        <v>0.5</v>
      </c>
      <c r="JK33">
        <f t="shared" si="114"/>
        <v>1</v>
      </c>
      <c r="JM33">
        <f t="shared" si="115"/>
        <v>2</v>
      </c>
      <c r="JN33" s="19">
        <f t="shared" si="116"/>
        <v>0.16666666666666666</v>
      </c>
      <c r="JO33" s="19">
        <f t="shared" si="254"/>
        <v>0.27777777777777779</v>
      </c>
      <c r="JP33" s="19"/>
      <c r="JQ33">
        <f t="shared" si="117"/>
        <v>1</v>
      </c>
      <c r="JS33">
        <f t="shared" si="118"/>
        <v>2</v>
      </c>
      <c r="JT33" s="19">
        <f t="shared" si="119"/>
        <v>0.16666666666666666</v>
      </c>
      <c r="JU33" s="19">
        <f t="shared" si="255"/>
        <v>0.27777777777777779</v>
      </c>
      <c r="JV33" s="19"/>
      <c r="JW33">
        <f t="shared" si="120"/>
        <v>0</v>
      </c>
      <c r="JY33">
        <f t="shared" si="121"/>
        <v>2</v>
      </c>
      <c r="JZ33" s="19">
        <f t="shared" si="122"/>
        <v>0.23076923076923078</v>
      </c>
      <c r="KA33" s="19">
        <f t="shared" si="256"/>
        <v>0.22222222222222221</v>
      </c>
      <c r="KB33" s="19"/>
      <c r="KC33">
        <f t="shared" si="123"/>
        <v>1</v>
      </c>
      <c r="KE33">
        <f t="shared" si="124"/>
        <v>2</v>
      </c>
      <c r="KF33" s="19">
        <f t="shared" si="125"/>
        <v>0.1875</v>
      </c>
      <c r="KG33" s="19">
        <f t="shared" si="257"/>
        <v>0.27777777777777779</v>
      </c>
      <c r="KH33" s="19"/>
      <c r="KI33">
        <f t="shared" si="126"/>
        <v>1</v>
      </c>
      <c r="KK33">
        <f t="shared" si="127"/>
        <v>0</v>
      </c>
      <c r="KL33" s="19">
        <f t="shared" si="128"/>
        <v>7.1428571428571425E-2</v>
      </c>
      <c r="KM33" s="19">
        <f t="shared" si="258"/>
        <v>0.16666666666666666</v>
      </c>
      <c r="KN33" s="19"/>
      <c r="KO33">
        <f t="shared" si="129"/>
        <v>0</v>
      </c>
      <c r="KQ33">
        <f t="shared" si="130"/>
        <v>0</v>
      </c>
      <c r="KR33" s="19">
        <f t="shared" si="131"/>
        <v>0</v>
      </c>
      <c r="KS33" s="19">
        <f t="shared" si="259"/>
        <v>0</v>
      </c>
      <c r="KT33" s="19"/>
      <c r="KU33">
        <f t="shared" si="132"/>
        <v>1</v>
      </c>
      <c r="KW33">
        <f t="shared" si="133"/>
        <v>2</v>
      </c>
      <c r="KX33" s="19">
        <f t="shared" si="134"/>
        <v>0.5</v>
      </c>
      <c r="KY33" s="19">
        <f t="shared" si="135"/>
        <v>0.16666666666666666</v>
      </c>
      <c r="KZ33" s="19"/>
      <c r="LA33" s="19">
        <f t="shared" si="260"/>
        <v>0.25</v>
      </c>
      <c r="LB33">
        <f t="shared" si="136"/>
        <v>1</v>
      </c>
      <c r="LD33">
        <f t="shared" si="137"/>
        <v>0</v>
      </c>
      <c r="LE33" s="19">
        <f t="shared" si="138"/>
        <v>0</v>
      </c>
      <c r="LF33" s="19">
        <f t="shared" si="261"/>
        <v>0.21052631578947367</v>
      </c>
      <c r="LG33" s="19"/>
      <c r="LH33">
        <f t="shared" si="139"/>
        <v>1</v>
      </c>
      <c r="LJ33">
        <f t="shared" si="140"/>
        <v>0</v>
      </c>
      <c r="LK33" s="19">
        <f t="shared" si="141"/>
        <v>0</v>
      </c>
      <c r="LL33" s="19">
        <f t="shared" si="262"/>
        <v>0.21052631578947367</v>
      </c>
      <c r="LM33" s="19"/>
      <c r="LN33">
        <f t="shared" si="142"/>
        <v>0</v>
      </c>
      <c r="LP33">
        <f t="shared" si="143"/>
        <v>0</v>
      </c>
      <c r="LQ33" s="19">
        <f t="shared" si="144"/>
        <v>0</v>
      </c>
      <c r="LR33" s="19">
        <f t="shared" si="263"/>
        <v>0</v>
      </c>
      <c r="LS33" s="19"/>
      <c r="LT33">
        <f t="shared" si="145"/>
        <v>1</v>
      </c>
      <c r="LV33">
        <f t="shared" si="146"/>
        <v>0</v>
      </c>
      <c r="LW33" s="19">
        <f t="shared" si="147"/>
        <v>0</v>
      </c>
      <c r="LX33" s="19">
        <f t="shared" si="264"/>
        <v>0.21052631578947367</v>
      </c>
      <c r="LY33" s="19"/>
      <c r="LZ33">
        <f t="shared" si="148"/>
        <v>1</v>
      </c>
      <c r="MB33">
        <f t="shared" si="149"/>
        <v>0</v>
      </c>
      <c r="MC33" s="19">
        <f t="shared" si="150"/>
        <v>0</v>
      </c>
      <c r="MD33" s="19">
        <f t="shared" si="265"/>
        <v>0.21052631578947367</v>
      </c>
      <c r="ME33" s="19"/>
      <c r="MF33">
        <f t="shared" si="151"/>
        <v>0</v>
      </c>
      <c r="MH33">
        <f t="shared" si="152"/>
        <v>0</v>
      </c>
      <c r="MI33" s="19">
        <v>0</v>
      </c>
      <c r="MJ33" s="19">
        <f t="shared" si="153"/>
        <v>0</v>
      </c>
      <c r="MK33" s="19"/>
      <c r="ML33" s="19">
        <f t="shared" si="266"/>
        <v>0.5</v>
      </c>
      <c r="MM33">
        <f t="shared" si="154"/>
        <v>1</v>
      </c>
      <c r="MO33">
        <f t="shared" si="155"/>
        <v>0</v>
      </c>
      <c r="MP33" s="19">
        <f t="shared" si="156"/>
        <v>0</v>
      </c>
      <c r="MQ33" s="19">
        <f t="shared" si="267"/>
        <v>0.10526315789473684</v>
      </c>
      <c r="MR33" s="19"/>
      <c r="MS33">
        <f t="shared" si="157"/>
        <v>1</v>
      </c>
      <c r="MU33">
        <f t="shared" si="158"/>
        <v>0</v>
      </c>
      <c r="MV33" s="19">
        <f t="shared" si="159"/>
        <v>0</v>
      </c>
      <c r="MW33" s="19">
        <f t="shared" si="268"/>
        <v>0.10526315789473684</v>
      </c>
      <c r="MX33" s="19"/>
      <c r="MY33">
        <f t="shared" si="160"/>
        <v>1</v>
      </c>
      <c r="NA33">
        <f t="shared" si="161"/>
        <v>0</v>
      </c>
      <c r="NB33" s="19">
        <f t="shared" si="162"/>
        <v>0</v>
      </c>
      <c r="NC33" s="19">
        <f t="shared" si="269"/>
        <v>0.10526315789473684</v>
      </c>
      <c r="ND33" s="19"/>
      <c r="NE33">
        <f t="shared" si="163"/>
        <v>1</v>
      </c>
      <c r="NG33">
        <f t="shared" si="164"/>
        <v>0</v>
      </c>
      <c r="NH33" s="19">
        <f t="shared" si="165"/>
        <v>0</v>
      </c>
      <c r="NI33" s="19">
        <f t="shared" si="270"/>
        <v>0.10526315789473684</v>
      </c>
      <c r="NJ33" s="19"/>
      <c r="NK33">
        <f t="shared" si="166"/>
        <v>1</v>
      </c>
      <c r="NL33" s="19">
        <f t="shared" si="271"/>
        <v>0.5</v>
      </c>
      <c r="NM33">
        <f t="shared" si="167"/>
        <v>0</v>
      </c>
      <c r="NN33" s="19">
        <f t="shared" si="168"/>
        <v>0</v>
      </c>
      <c r="NO33" s="19">
        <f t="shared" si="272"/>
        <v>0.10526315789473684</v>
      </c>
      <c r="NP33" s="19"/>
      <c r="NQ33">
        <v>0</v>
      </c>
      <c r="NS33">
        <v>0</v>
      </c>
      <c r="NT33" s="19">
        <v>0</v>
      </c>
      <c r="NU33" s="19">
        <v>0</v>
      </c>
      <c r="NW33">
        <v>0</v>
      </c>
      <c r="NY33">
        <v>0</v>
      </c>
      <c r="NZ33" s="19">
        <v>0</v>
      </c>
      <c r="OA33" s="19">
        <v>0</v>
      </c>
      <c r="OC33">
        <v>0</v>
      </c>
      <c r="OE33">
        <v>0</v>
      </c>
      <c r="OF33" s="19">
        <v>0</v>
      </c>
      <c r="OG33" s="19">
        <v>0</v>
      </c>
      <c r="OI33" s="19">
        <f t="shared" si="273"/>
        <v>0</v>
      </c>
      <c r="OJ33">
        <f t="shared" si="169"/>
        <v>0</v>
      </c>
      <c r="OL33">
        <f t="shared" si="170"/>
        <v>0</v>
      </c>
      <c r="OM33" s="19">
        <f t="shared" si="171"/>
        <v>0</v>
      </c>
      <c r="ON33" s="19">
        <f t="shared" si="274"/>
        <v>0</v>
      </c>
      <c r="OO33" s="19"/>
      <c r="OP33">
        <f t="shared" si="172"/>
        <v>0</v>
      </c>
      <c r="OR33">
        <f t="shared" si="173"/>
        <v>0</v>
      </c>
      <c r="OS33" s="19">
        <f t="shared" si="174"/>
        <v>0</v>
      </c>
      <c r="OT33" s="19">
        <f t="shared" si="275"/>
        <v>5.5555555555555552E-2</v>
      </c>
      <c r="OU33" s="19"/>
      <c r="OV33">
        <f t="shared" si="175"/>
        <v>0</v>
      </c>
      <c r="OX33">
        <f t="shared" si="176"/>
        <v>0</v>
      </c>
      <c r="OY33" s="19">
        <f t="shared" si="177"/>
        <v>0</v>
      </c>
      <c r="OZ33" s="19">
        <f t="shared" si="276"/>
        <v>5.5555555555555552E-2</v>
      </c>
      <c r="PA33" s="19"/>
      <c r="PB33">
        <f t="shared" si="178"/>
        <v>0</v>
      </c>
      <c r="PD33">
        <f t="shared" si="179"/>
        <v>0</v>
      </c>
      <c r="PE33" s="19">
        <f t="shared" si="180"/>
        <v>0</v>
      </c>
      <c r="PF33" s="19">
        <f t="shared" si="277"/>
        <v>0</v>
      </c>
      <c r="PG33" s="19"/>
      <c r="PH33">
        <f t="shared" si="181"/>
        <v>0</v>
      </c>
      <c r="PJ33">
        <f t="shared" si="182"/>
        <v>0</v>
      </c>
      <c r="PK33" s="19">
        <f t="shared" si="183"/>
        <v>0</v>
      </c>
      <c r="PL33" s="19">
        <f t="shared" si="278"/>
        <v>5.5555555555555552E-2</v>
      </c>
      <c r="PM33" s="19"/>
      <c r="PN33">
        <f t="shared" si="184"/>
        <v>0</v>
      </c>
      <c r="PP33">
        <f t="shared" si="185"/>
        <v>0</v>
      </c>
      <c r="PQ33">
        <f t="shared" si="186"/>
        <v>0</v>
      </c>
      <c r="PR33" s="19">
        <f t="shared" si="279"/>
        <v>5.5555555555555552E-2</v>
      </c>
      <c r="PS33" s="19"/>
      <c r="PT33">
        <f t="shared" si="187"/>
        <v>0</v>
      </c>
      <c r="PV33">
        <f t="shared" si="188"/>
        <v>0</v>
      </c>
      <c r="PW33" s="19">
        <v>0</v>
      </c>
      <c r="PX33" s="19">
        <f t="shared" si="189"/>
        <v>0</v>
      </c>
      <c r="PY33" s="19"/>
      <c r="PZ33">
        <f t="shared" si="190"/>
        <v>0</v>
      </c>
      <c r="QB33">
        <f t="shared" si="191"/>
        <v>0</v>
      </c>
      <c r="QC33" s="19">
        <f t="shared" si="192"/>
        <v>0</v>
      </c>
      <c r="QD33" s="19">
        <f t="shared" si="280"/>
        <v>5.5555555555555552E-2</v>
      </c>
    </row>
    <row r="34" spans="1:446" ht="15" thickBot="1" x14ac:dyDescent="0.4">
      <c r="A34" s="33" t="s">
        <v>82</v>
      </c>
      <c r="B34" t="s">
        <v>132</v>
      </c>
      <c r="C34" t="s">
        <v>133</v>
      </c>
      <c r="D34" t="s">
        <v>134</v>
      </c>
      <c r="E34" t="s">
        <v>135</v>
      </c>
      <c r="F34" t="s">
        <v>136</v>
      </c>
      <c r="G34" s="3" t="s">
        <v>8</v>
      </c>
      <c r="H34" s="3" t="s">
        <v>60</v>
      </c>
      <c r="I34" s="25" t="s">
        <v>70</v>
      </c>
      <c r="J34" s="26" t="s">
        <v>69</v>
      </c>
      <c r="K34" s="3" t="s">
        <v>91</v>
      </c>
      <c r="L34" s="3" t="s">
        <v>38</v>
      </c>
      <c r="M34" s="49" t="s">
        <v>137</v>
      </c>
      <c r="N34" t="s">
        <v>138</v>
      </c>
      <c r="O34" t="s">
        <v>139</v>
      </c>
      <c r="P34" t="s">
        <v>140</v>
      </c>
      <c r="Q34" s="50" t="s">
        <v>141</v>
      </c>
      <c r="R34" s="24" t="s">
        <v>83</v>
      </c>
      <c r="U34" t="s">
        <v>161</v>
      </c>
      <c r="Y34">
        <v>1</v>
      </c>
      <c r="AA34">
        <v>1</v>
      </c>
      <c r="AD34" s="14" t="s">
        <v>36</v>
      </c>
      <c r="AE34" s="19">
        <f t="shared" si="193"/>
        <v>0</v>
      </c>
      <c r="AF34">
        <f t="shared" si="194"/>
        <v>0</v>
      </c>
      <c r="AG34" s="19">
        <f t="shared" si="195"/>
        <v>0</v>
      </c>
      <c r="AH34">
        <f t="shared" si="196"/>
        <v>0</v>
      </c>
      <c r="AI34" s="19">
        <f t="shared" si="0"/>
        <v>0</v>
      </c>
      <c r="AJ34" s="19">
        <f t="shared" si="197"/>
        <v>5.8823529411764705E-2</v>
      </c>
      <c r="AK34" s="19"/>
      <c r="AL34">
        <f t="shared" si="198"/>
        <v>0</v>
      </c>
      <c r="AM34">
        <f t="shared" si="199"/>
        <v>0</v>
      </c>
      <c r="AN34">
        <f t="shared" si="200"/>
        <v>0</v>
      </c>
      <c r="AO34" s="19">
        <f t="shared" si="1"/>
        <v>0</v>
      </c>
      <c r="AP34" s="19">
        <f t="shared" si="2"/>
        <v>5.8823529411764705E-2</v>
      </c>
      <c r="AQ34" s="19"/>
      <c r="AR34">
        <f t="shared" si="201"/>
        <v>0</v>
      </c>
      <c r="AS34">
        <f t="shared" si="202"/>
        <v>0</v>
      </c>
      <c r="AT34">
        <f t="shared" si="203"/>
        <v>0</v>
      </c>
      <c r="AU34" s="19">
        <f t="shared" si="3"/>
        <v>0</v>
      </c>
      <c r="AV34" s="19">
        <f t="shared" si="4"/>
        <v>5.8823529411764705E-2</v>
      </c>
      <c r="AW34" s="19"/>
      <c r="AX34">
        <f t="shared" si="204"/>
        <v>0</v>
      </c>
      <c r="AY34" t="str">
        <f t="shared" si="205"/>
        <v>-</v>
      </c>
      <c r="AZ34">
        <f t="shared" si="206"/>
        <v>0</v>
      </c>
      <c r="BA34" s="19">
        <f t="shared" si="207"/>
        <v>0</v>
      </c>
      <c r="BB34" s="19">
        <f t="shared" si="5"/>
        <v>0</v>
      </c>
      <c r="BC34" s="19"/>
      <c r="BD34">
        <f t="shared" si="208"/>
        <v>0</v>
      </c>
      <c r="BE34" s="19">
        <f t="shared" si="209"/>
        <v>0</v>
      </c>
      <c r="BF34">
        <f t="shared" si="6"/>
        <v>0</v>
      </c>
      <c r="BG34" s="19">
        <f t="shared" si="210"/>
        <v>0</v>
      </c>
      <c r="BH34" s="19">
        <f t="shared" si="7"/>
        <v>5.8823529411764705E-2</v>
      </c>
      <c r="BI34" s="19"/>
      <c r="BJ34">
        <f t="shared" si="8"/>
        <v>0</v>
      </c>
      <c r="BK34">
        <f t="shared" si="211"/>
        <v>0</v>
      </c>
      <c r="BL34">
        <f t="shared" si="9"/>
        <v>0</v>
      </c>
      <c r="BM34" s="19">
        <f t="shared" si="212"/>
        <v>0</v>
      </c>
      <c r="BN34" s="19">
        <f t="shared" si="10"/>
        <v>5.8823529411764705E-2</v>
      </c>
      <c r="BO34" s="19"/>
      <c r="BP34">
        <f t="shared" si="11"/>
        <v>0</v>
      </c>
      <c r="BR34">
        <f t="shared" si="12"/>
        <v>0</v>
      </c>
      <c r="BS34" s="19">
        <v>0</v>
      </c>
      <c r="BT34" s="19">
        <f t="shared" si="13"/>
        <v>0</v>
      </c>
      <c r="BU34" s="19"/>
      <c r="BV34" s="19">
        <f t="shared" si="213"/>
        <v>0</v>
      </c>
      <c r="BW34">
        <f t="shared" si="14"/>
        <v>0</v>
      </c>
      <c r="BX34" t="str">
        <f t="shared" si="214"/>
        <v>-</v>
      </c>
      <c r="BY34">
        <f t="shared" si="15"/>
        <v>0</v>
      </c>
      <c r="BZ34" s="19">
        <f t="shared" si="16"/>
        <v>0</v>
      </c>
      <c r="CA34" s="19">
        <f t="shared" si="17"/>
        <v>0</v>
      </c>
      <c r="CB34" s="19"/>
      <c r="CC34">
        <f t="shared" si="18"/>
        <v>0</v>
      </c>
      <c r="CD34" t="str">
        <f t="shared" si="215"/>
        <v>-</v>
      </c>
      <c r="CE34">
        <f t="shared" si="19"/>
        <v>1</v>
      </c>
      <c r="CF34" s="19">
        <f t="shared" si="20"/>
        <v>7.1428571428571425E-2</v>
      </c>
      <c r="CG34" s="19">
        <f t="shared" si="21"/>
        <v>5.5555555555555552E-2</v>
      </c>
      <c r="CH34" s="19"/>
      <c r="CI34">
        <f t="shared" si="22"/>
        <v>0</v>
      </c>
      <c r="CJ34" s="19" t="str">
        <f t="shared" si="216"/>
        <v>-</v>
      </c>
      <c r="CK34">
        <f t="shared" si="23"/>
        <v>1</v>
      </c>
      <c r="CL34" s="19">
        <f t="shared" si="24"/>
        <v>7.1428571428571425E-2</v>
      </c>
      <c r="CM34" s="19">
        <f t="shared" si="25"/>
        <v>5.5555555555555552E-2</v>
      </c>
      <c r="CN34" s="19"/>
      <c r="CO34">
        <f t="shared" si="26"/>
        <v>0</v>
      </c>
      <c r="CP34" t="str">
        <f t="shared" si="217"/>
        <v>-</v>
      </c>
      <c r="CQ34">
        <f t="shared" si="27"/>
        <v>1</v>
      </c>
      <c r="CR34" s="19">
        <f t="shared" si="28"/>
        <v>7.1428571428571425E-2</v>
      </c>
      <c r="CS34" s="19">
        <f t="shared" si="29"/>
        <v>5.5555555555555552E-2</v>
      </c>
      <c r="CT34" s="19"/>
      <c r="CU34">
        <f t="shared" si="30"/>
        <v>0</v>
      </c>
      <c r="CV34" s="19" t="str">
        <f t="shared" si="218"/>
        <v>-</v>
      </c>
      <c r="CW34">
        <f t="shared" si="31"/>
        <v>1</v>
      </c>
      <c r="CX34" s="19">
        <f t="shared" si="32"/>
        <v>0.14285714285714285</v>
      </c>
      <c r="CY34" s="19">
        <f t="shared" si="33"/>
        <v>5.5555555555555552E-2</v>
      </c>
      <c r="CZ34" s="19"/>
      <c r="DA34">
        <f t="shared" si="34"/>
        <v>0</v>
      </c>
      <c r="DB34" t="str">
        <f t="shared" si="219"/>
        <v>-</v>
      </c>
      <c r="DC34">
        <f t="shared" si="35"/>
        <v>1</v>
      </c>
      <c r="DD34" s="19">
        <f t="shared" si="36"/>
        <v>6.25E-2</v>
      </c>
      <c r="DE34" s="19">
        <f t="shared" si="37"/>
        <v>5.5555555555555552E-2</v>
      </c>
      <c r="DF34" s="19"/>
      <c r="DG34">
        <f t="shared" si="38"/>
        <v>0</v>
      </c>
      <c r="DH34" s="19" t="str">
        <f t="shared" si="220"/>
        <v>-</v>
      </c>
      <c r="DI34">
        <f t="shared" si="39"/>
        <v>0</v>
      </c>
      <c r="DJ34" s="19">
        <f t="shared" si="40"/>
        <v>0</v>
      </c>
      <c r="DK34" s="19">
        <f t="shared" si="41"/>
        <v>0</v>
      </c>
      <c r="DL34" s="19"/>
      <c r="DM34">
        <f t="shared" si="42"/>
        <v>0</v>
      </c>
      <c r="DN34" t="str">
        <f t="shared" si="221"/>
        <v>-</v>
      </c>
      <c r="DO34">
        <f t="shared" si="43"/>
        <v>0</v>
      </c>
      <c r="DP34" s="19">
        <v>0</v>
      </c>
      <c r="DQ34" s="19">
        <f t="shared" si="44"/>
        <v>0</v>
      </c>
      <c r="DR34" s="19"/>
      <c r="DS34" s="19">
        <v>0</v>
      </c>
      <c r="DT34">
        <f t="shared" si="45"/>
        <v>3</v>
      </c>
      <c r="DU34">
        <f t="shared" si="222"/>
        <v>1</v>
      </c>
      <c r="DV34">
        <f t="shared" si="46"/>
        <v>1</v>
      </c>
      <c r="DW34" s="19">
        <f t="shared" si="47"/>
        <v>5.5555555555555552E-2</v>
      </c>
      <c r="DX34" s="19">
        <f t="shared" si="223"/>
        <v>0.22222222222222221</v>
      </c>
      <c r="DY34" s="19"/>
      <c r="DZ34">
        <f t="shared" si="48"/>
        <v>1</v>
      </c>
      <c r="EA34" t="str">
        <f t="shared" si="224"/>
        <v>-</v>
      </c>
      <c r="EB34">
        <f t="shared" si="49"/>
        <v>1</v>
      </c>
      <c r="EC34" s="19">
        <f t="shared" si="50"/>
        <v>0.1111111111111111</v>
      </c>
      <c r="ED34" s="19">
        <f t="shared" si="225"/>
        <v>0.1111111111111111</v>
      </c>
      <c r="EE34" s="19"/>
      <c r="EF34">
        <f t="shared" si="51"/>
        <v>3</v>
      </c>
      <c r="EG34" s="19">
        <f t="shared" si="226"/>
        <v>1</v>
      </c>
      <c r="EH34">
        <f t="shared" si="52"/>
        <v>1</v>
      </c>
      <c r="EI34" s="19">
        <f t="shared" si="53"/>
        <v>5.5555555555555552E-2</v>
      </c>
      <c r="EJ34" s="19">
        <f t="shared" si="227"/>
        <v>0.22222222222222221</v>
      </c>
      <c r="EK34" s="19"/>
      <c r="EL34">
        <f t="shared" si="54"/>
        <v>2</v>
      </c>
      <c r="EM34">
        <f t="shared" si="228"/>
        <v>1</v>
      </c>
      <c r="EN34">
        <f t="shared" si="55"/>
        <v>0</v>
      </c>
      <c r="EO34" s="19">
        <f t="shared" si="56"/>
        <v>0</v>
      </c>
      <c r="EP34" s="19">
        <f t="shared" si="229"/>
        <v>0.1111111111111111</v>
      </c>
      <c r="EQ34" s="19"/>
      <c r="ER34">
        <f t="shared" si="57"/>
        <v>3</v>
      </c>
      <c r="ES34">
        <f t="shared" si="230"/>
        <v>1</v>
      </c>
      <c r="ET34">
        <f t="shared" si="58"/>
        <v>1</v>
      </c>
      <c r="EU34" s="19">
        <f t="shared" si="59"/>
        <v>5.5555555555555552E-2</v>
      </c>
      <c r="EV34" s="19">
        <f t="shared" si="231"/>
        <v>0.22222222222222221</v>
      </c>
      <c r="EW34" s="19"/>
      <c r="EX34">
        <f t="shared" si="60"/>
        <v>3</v>
      </c>
      <c r="EY34" s="19">
        <f t="shared" si="232"/>
        <v>1</v>
      </c>
      <c r="EZ34">
        <f t="shared" si="61"/>
        <v>1</v>
      </c>
      <c r="FA34" s="19">
        <f t="shared" si="62"/>
        <v>5.5555555555555552E-2</v>
      </c>
      <c r="FB34" s="19">
        <f t="shared" si="233"/>
        <v>0.22222222222222221</v>
      </c>
      <c r="FC34" s="19"/>
      <c r="FD34">
        <f t="shared" si="63"/>
        <v>0</v>
      </c>
      <c r="FF34">
        <f t="shared" si="64"/>
        <v>0</v>
      </c>
      <c r="FG34" s="19">
        <v>0</v>
      </c>
      <c r="FH34" s="19">
        <f t="shared" si="65"/>
        <v>0</v>
      </c>
      <c r="FI34" s="19"/>
      <c r="FJ34">
        <f t="shared" si="66"/>
        <v>0</v>
      </c>
      <c r="FL34">
        <f t="shared" si="67"/>
        <v>0</v>
      </c>
      <c r="FM34" s="19">
        <v>0</v>
      </c>
      <c r="FN34" s="19">
        <f t="shared" si="68"/>
        <v>0</v>
      </c>
      <c r="FP34" s="19">
        <f t="shared" si="69"/>
        <v>0</v>
      </c>
      <c r="FQ34">
        <f t="shared" si="70"/>
        <v>0</v>
      </c>
      <c r="FS34">
        <f t="shared" si="71"/>
        <v>0</v>
      </c>
      <c r="FT34" s="19">
        <f t="shared" si="72"/>
        <v>0</v>
      </c>
      <c r="FU34" s="19">
        <f t="shared" si="73"/>
        <v>0.05</v>
      </c>
      <c r="FV34" s="19"/>
      <c r="FW34">
        <f t="shared" si="74"/>
        <v>0</v>
      </c>
      <c r="FY34">
        <f t="shared" si="75"/>
        <v>0</v>
      </c>
      <c r="FZ34" s="19">
        <f t="shared" si="76"/>
        <v>0</v>
      </c>
      <c r="GA34" s="19">
        <f t="shared" si="77"/>
        <v>0</v>
      </c>
      <c r="GB34" s="19"/>
      <c r="GC34">
        <f t="shared" si="78"/>
        <v>0</v>
      </c>
      <c r="GE34">
        <f t="shared" si="79"/>
        <v>0</v>
      </c>
      <c r="GF34" s="19">
        <f t="shared" si="80"/>
        <v>0</v>
      </c>
      <c r="GG34" s="19">
        <f t="shared" si="81"/>
        <v>0.05</v>
      </c>
      <c r="GH34" s="19"/>
      <c r="GI34">
        <f t="shared" si="82"/>
        <v>0</v>
      </c>
      <c r="GK34">
        <f t="shared" si="83"/>
        <v>0</v>
      </c>
      <c r="GL34" s="19">
        <f t="shared" si="84"/>
        <v>0</v>
      </c>
      <c r="GM34" s="19">
        <f t="shared" si="85"/>
        <v>0</v>
      </c>
      <c r="GN34" s="19"/>
      <c r="GO34">
        <f t="shared" si="86"/>
        <v>0</v>
      </c>
      <c r="GQ34">
        <f t="shared" si="87"/>
        <v>0</v>
      </c>
      <c r="GR34" s="19">
        <f t="shared" si="88"/>
        <v>0</v>
      </c>
      <c r="GS34" s="19">
        <f t="shared" si="89"/>
        <v>0.05</v>
      </c>
      <c r="GT34" s="19"/>
      <c r="GU34">
        <f t="shared" si="90"/>
        <v>0</v>
      </c>
      <c r="GW34">
        <f t="shared" si="91"/>
        <v>0</v>
      </c>
      <c r="GX34" s="19">
        <v>0</v>
      </c>
      <c r="GY34" s="19">
        <f t="shared" si="92"/>
        <v>0</v>
      </c>
      <c r="GZ34" s="19"/>
      <c r="HA34">
        <f t="shared" si="93"/>
        <v>0</v>
      </c>
      <c r="HC34">
        <f t="shared" si="94"/>
        <v>0</v>
      </c>
      <c r="HD34" s="19">
        <f t="shared" si="95"/>
        <v>0</v>
      </c>
      <c r="HE34" s="19">
        <f t="shared" si="96"/>
        <v>0</v>
      </c>
      <c r="HF34" s="19"/>
      <c r="HG34">
        <f t="shared" si="97"/>
        <v>0</v>
      </c>
      <c r="HI34">
        <f t="shared" si="98"/>
        <v>0</v>
      </c>
      <c r="HJ34" s="19">
        <f t="shared" si="99"/>
        <v>0</v>
      </c>
      <c r="HK34" s="19">
        <f t="shared" si="100"/>
        <v>0.05</v>
      </c>
      <c r="HL34" s="19"/>
      <c r="HM34">
        <f t="shared" si="101"/>
        <v>0</v>
      </c>
      <c r="HO34">
        <f t="shared" si="102"/>
        <v>0</v>
      </c>
      <c r="HP34" s="19">
        <f t="shared" si="103"/>
        <v>0</v>
      </c>
      <c r="HQ34" s="19">
        <f t="shared" si="104"/>
        <v>0.05</v>
      </c>
      <c r="HR34" s="19"/>
      <c r="HS34">
        <f t="shared" si="105"/>
        <v>0</v>
      </c>
      <c r="HU34">
        <f t="shared" si="106"/>
        <v>0</v>
      </c>
      <c r="HV34" s="19">
        <v>0</v>
      </c>
      <c r="HW34" s="19">
        <f t="shared" si="107"/>
        <v>0</v>
      </c>
      <c r="HX34" s="19"/>
      <c r="HY34" s="19">
        <f t="shared" si="234"/>
        <v>0</v>
      </c>
      <c r="HZ34">
        <f t="shared" si="235"/>
        <v>0</v>
      </c>
      <c r="IB34">
        <f t="shared" si="236"/>
        <v>2</v>
      </c>
      <c r="IC34" s="19">
        <f t="shared" si="237"/>
        <v>0.15789473684210525</v>
      </c>
      <c r="ID34" s="19">
        <f t="shared" si="238"/>
        <v>0.15789473684210525</v>
      </c>
      <c r="IE34" s="19"/>
      <c r="IF34">
        <f t="shared" si="108"/>
        <v>0</v>
      </c>
      <c r="IH34">
        <f t="shared" si="109"/>
        <v>2</v>
      </c>
      <c r="II34" s="19">
        <f t="shared" si="110"/>
        <v>0.15789473684210525</v>
      </c>
      <c r="IJ34" s="19">
        <f t="shared" si="239"/>
        <v>0.15789473684210525</v>
      </c>
      <c r="IK34" s="19"/>
      <c r="IL34">
        <f t="shared" si="240"/>
        <v>0</v>
      </c>
      <c r="IN34">
        <f t="shared" si="241"/>
        <v>2</v>
      </c>
      <c r="IO34" s="19">
        <f t="shared" si="242"/>
        <v>0.15789473684210525</v>
      </c>
      <c r="IP34" s="19">
        <f t="shared" si="243"/>
        <v>0.15789473684210525</v>
      </c>
      <c r="IQ34" s="19"/>
      <c r="IR34">
        <f t="shared" si="244"/>
        <v>0</v>
      </c>
      <c r="IT34">
        <f t="shared" si="245"/>
        <v>2</v>
      </c>
      <c r="IU34" s="19">
        <f t="shared" si="246"/>
        <v>0.15789473684210525</v>
      </c>
      <c r="IV34" s="19">
        <f t="shared" si="247"/>
        <v>0.15789473684210525</v>
      </c>
      <c r="IW34" s="19"/>
      <c r="IX34">
        <f t="shared" si="248"/>
        <v>0</v>
      </c>
      <c r="IZ34">
        <f t="shared" si="249"/>
        <v>0</v>
      </c>
      <c r="JA34" s="19">
        <f t="shared" si="250"/>
        <v>0</v>
      </c>
      <c r="JB34" s="19">
        <f t="shared" si="251"/>
        <v>0</v>
      </c>
      <c r="JC34" s="19"/>
      <c r="JD34">
        <f t="shared" si="111"/>
        <v>0</v>
      </c>
      <c r="JF34">
        <f t="shared" si="112"/>
        <v>2</v>
      </c>
      <c r="JG34" s="19">
        <f t="shared" si="113"/>
        <v>0.375</v>
      </c>
      <c r="JH34" s="19">
        <f t="shared" si="252"/>
        <v>0.15789473684210525</v>
      </c>
      <c r="JI34" s="19"/>
      <c r="JJ34" s="19">
        <f t="shared" si="253"/>
        <v>0.66666666666666663</v>
      </c>
      <c r="JK34">
        <f t="shared" si="114"/>
        <v>2</v>
      </c>
      <c r="JM34">
        <f t="shared" si="115"/>
        <v>0</v>
      </c>
      <c r="JN34" s="19">
        <f t="shared" si="116"/>
        <v>0.16666666666666666</v>
      </c>
      <c r="JO34" s="19">
        <f t="shared" si="254"/>
        <v>0.33333333333333331</v>
      </c>
      <c r="JP34" s="19"/>
      <c r="JQ34">
        <f t="shared" si="117"/>
        <v>2</v>
      </c>
      <c r="JS34">
        <f t="shared" si="118"/>
        <v>0</v>
      </c>
      <c r="JT34" s="19">
        <f t="shared" si="119"/>
        <v>0.16666666666666666</v>
      </c>
      <c r="JU34" s="19">
        <f t="shared" si="255"/>
        <v>0.33333333333333331</v>
      </c>
      <c r="JV34" s="19"/>
      <c r="JW34">
        <f t="shared" si="120"/>
        <v>1</v>
      </c>
      <c r="JY34">
        <f t="shared" si="121"/>
        <v>0</v>
      </c>
      <c r="JZ34" s="19">
        <f t="shared" si="122"/>
        <v>0.15384615384615385</v>
      </c>
      <c r="KA34" s="19">
        <f t="shared" si="256"/>
        <v>0.16666666666666666</v>
      </c>
      <c r="KB34" s="19"/>
      <c r="KC34">
        <f t="shared" si="123"/>
        <v>1</v>
      </c>
      <c r="KE34">
        <f t="shared" si="124"/>
        <v>0</v>
      </c>
      <c r="KF34" s="19">
        <f t="shared" si="125"/>
        <v>0.1875</v>
      </c>
      <c r="KG34" s="19">
        <f t="shared" si="257"/>
        <v>0.27777777777777779</v>
      </c>
      <c r="KH34" s="19"/>
      <c r="KI34">
        <f t="shared" si="126"/>
        <v>2</v>
      </c>
      <c r="KK34">
        <f t="shared" si="127"/>
        <v>0</v>
      </c>
      <c r="KL34" s="19">
        <f t="shared" si="128"/>
        <v>0.21428571428571427</v>
      </c>
      <c r="KM34" s="19">
        <f t="shared" si="258"/>
        <v>0.33333333333333331</v>
      </c>
      <c r="KN34" s="19"/>
      <c r="KO34">
        <f t="shared" si="129"/>
        <v>2</v>
      </c>
      <c r="KQ34">
        <f t="shared" si="130"/>
        <v>0</v>
      </c>
      <c r="KR34" s="19">
        <f t="shared" si="131"/>
        <v>0</v>
      </c>
      <c r="KS34" s="19">
        <f t="shared" si="259"/>
        <v>0.16666666666666666</v>
      </c>
      <c r="KT34" s="19"/>
      <c r="KU34">
        <f t="shared" si="132"/>
        <v>0</v>
      </c>
      <c r="KW34">
        <f t="shared" si="133"/>
        <v>0</v>
      </c>
      <c r="KX34" s="19">
        <f t="shared" si="134"/>
        <v>0.5</v>
      </c>
      <c r="KY34" s="19">
        <f t="shared" si="135"/>
        <v>0</v>
      </c>
      <c r="KZ34" s="19"/>
      <c r="LA34" s="19">
        <f t="shared" si="260"/>
        <v>0.5</v>
      </c>
      <c r="LB34">
        <f t="shared" si="136"/>
        <v>1</v>
      </c>
      <c r="LD34">
        <f t="shared" si="137"/>
        <v>1</v>
      </c>
      <c r="LE34" s="19">
        <f t="shared" si="138"/>
        <v>0.10526315789473684</v>
      </c>
      <c r="LF34" s="19">
        <f t="shared" si="261"/>
        <v>0.21052631578947367</v>
      </c>
      <c r="LG34" s="19"/>
      <c r="LH34">
        <f t="shared" si="139"/>
        <v>1</v>
      </c>
      <c r="LJ34">
        <f t="shared" si="140"/>
        <v>1</v>
      </c>
      <c r="LK34" s="19">
        <f t="shared" si="141"/>
        <v>0.10526315789473684</v>
      </c>
      <c r="LL34" s="19">
        <f t="shared" si="262"/>
        <v>0.21052631578947367</v>
      </c>
      <c r="LM34" s="19"/>
      <c r="LN34">
        <f t="shared" si="142"/>
        <v>0</v>
      </c>
      <c r="LP34">
        <f t="shared" si="143"/>
        <v>1</v>
      </c>
      <c r="LQ34" s="19">
        <f t="shared" si="144"/>
        <v>9.0909090909090912E-2</v>
      </c>
      <c r="LR34" s="19">
        <f t="shared" si="263"/>
        <v>0.10526315789473684</v>
      </c>
      <c r="LS34" s="19"/>
      <c r="LT34">
        <f t="shared" si="145"/>
        <v>1</v>
      </c>
      <c r="LV34">
        <f t="shared" si="146"/>
        <v>1</v>
      </c>
      <c r="LW34" s="19">
        <f t="shared" si="147"/>
        <v>0.10526315789473684</v>
      </c>
      <c r="LX34" s="19">
        <f t="shared" si="264"/>
        <v>0.21052631578947367</v>
      </c>
      <c r="LY34" s="19"/>
      <c r="LZ34">
        <f t="shared" si="148"/>
        <v>1</v>
      </c>
      <c r="MB34">
        <f t="shared" si="149"/>
        <v>1</v>
      </c>
      <c r="MC34" s="19">
        <f t="shared" si="150"/>
        <v>0.10526315789473684</v>
      </c>
      <c r="MD34" s="19">
        <f t="shared" si="265"/>
        <v>0.21052631578947367</v>
      </c>
      <c r="ME34" s="19"/>
      <c r="MF34">
        <f t="shared" si="151"/>
        <v>0</v>
      </c>
      <c r="MH34">
        <f t="shared" si="152"/>
        <v>0</v>
      </c>
      <c r="MI34" s="19">
        <v>0</v>
      </c>
      <c r="MJ34" s="19">
        <f t="shared" si="153"/>
        <v>0</v>
      </c>
      <c r="MK34" s="19"/>
      <c r="ML34" s="19">
        <f t="shared" si="266"/>
        <v>0</v>
      </c>
      <c r="MM34">
        <f t="shared" si="154"/>
        <v>0</v>
      </c>
      <c r="MO34">
        <f t="shared" si="155"/>
        <v>0</v>
      </c>
      <c r="MP34" s="19">
        <f t="shared" si="156"/>
        <v>5.2631578947368418E-2</v>
      </c>
      <c r="MQ34" s="19">
        <f t="shared" si="267"/>
        <v>5.2631578947368418E-2</v>
      </c>
      <c r="MR34" s="19"/>
      <c r="MS34">
        <f t="shared" si="157"/>
        <v>0</v>
      </c>
      <c r="MU34">
        <f t="shared" si="158"/>
        <v>0</v>
      </c>
      <c r="MV34" s="19">
        <f t="shared" si="159"/>
        <v>5.2631578947368418E-2</v>
      </c>
      <c r="MW34" s="19">
        <f t="shared" si="268"/>
        <v>5.2631578947368418E-2</v>
      </c>
      <c r="MX34" s="19"/>
      <c r="MY34">
        <f t="shared" si="160"/>
        <v>0</v>
      </c>
      <c r="NA34">
        <f t="shared" si="161"/>
        <v>0</v>
      </c>
      <c r="NB34" s="19">
        <f t="shared" si="162"/>
        <v>5.2631578947368418E-2</v>
      </c>
      <c r="NC34" s="19">
        <f t="shared" si="269"/>
        <v>5.2631578947368418E-2</v>
      </c>
      <c r="ND34" s="19"/>
      <c r="NE34">
        <f t="shared" si="163"/>
        <v>0</v>
      </c>
      <c r="NG34">
        <f t="shared" si="164"/>
        <v>0</v>
      </c>
      <c r="NH34" s="19">
        <f t="shared" si="165"/>
        <v>5.2631578947368418E-2</v>
      </c>
      <c r="NI34" s="19">
        <f t="shared" si="270"/>
        <v>5.2631578947368418E-2</v>
      </c>
      <c r="NJ34" s="19"/>
      <c r="NK34">
        <f t="shared" si="166"/>
        <v>0</v>
      </c>
      <c r="NL34" s="19" t="str">
        <f t="shared" si="271"/>
        <v>-</v>
      </c>
      <c r="NM34">
        <f t="shared" si="167"/>
        <v>0</v>
      </c>
      <c r="NN34" s="19">
        <f t="shared" si="168"/>
        <v>5.2631578947368418E-2</v>
      </c>
      <c r="NO34" s="19">
        <f t="shared" si="272"/>
        <v>5.2631578947368418E-2</v>
      </c>
      <c r="NP34" s="19"/>
      <c r="NQ34">
        <v>0</v>
      </c>
      <c r="NS34">
        <v>0</v>
      </c>
      <c r="NT34" s="19">
        <v>0</v>
      </c>
      <c r="NU34" s="19">
        <v>0</v>
      </c>
      <c r="NW34">
        <v>0</v>
      </c>
      <c r="NY34">
        <v>0</v>
      </c>
      <c r="NZ34" s="19">
        <v>0</v>
      </c>
      <c r="OA34" s="19">
        <v>0</v>
      </c>
      <c r="OC34">
        <v>0</v>
      </c>
      <c r="OE34">
        <v>0</v>
      </c>
      <c r="OF34" s="19">
        <v>0</v>
      </c>
      <c r="OG34" s="19">
        <v>0</v>
      </c>
      <c r="OI34" s="19">
        <f t="shared" si="273"/>
        <v>0</v>
      </c>
      <c r="OJ34">
        <f t="shared" si="169"/>
        <v>0</v>
      </c>
      <c r="OL34">
        <f t="shared" si="170"/>
        <v>0</v>
      </c>
      <c r="OM34" s="19">
        <f t="shared" si="171"/>
        <v>0</v>
      </c>
      <c r="ON34" s="19">
        <f t="shared" si="274"/>
        <v>0</v>
      </c>
      <c r="OO34" s="19"/>
      <c r="OP34">
        <f t="shared" si="172"/>
        <v>0</v>
      </c>
      <c r="OR34">
        <f t="shared" si="173"/>
        <v>0</v>
      </c>
      <c r="OS34" s="19">
        <f t="shared" si="174"/>
        <v>0</v>
      </c>
      <c r="OT34" s="19">
        <f t="shared" si="275"/>
        <v>0</v>
      </c>
      <c r="OU34" s="19"/>
      <c r="OV34">
        <f t="shared" si="175"/>
        <v>0</v>
      </c>
      <c r="OX34">
        <f t="shared" si="176"/>
        <v>0</v>
      </c>
      <c r="OY34" s="19">
        <f t="shared" si="177"/>
        <v>0</v>
      </c>
      <c r="OZ34" s="19">
        <f t="shared" si="276"/>
        <v>0</v>
      </c>
      <c r="PA34" s="19"/>
      <c r="PB34">
        <f t="shared" si="178"/>
        <v>0</v>
      </c>
      <c r="PD34">
        <f t="shared" si="179"/>
        <v>0</v>
      </c>
      <c r="PE34" s="19">
        <f t="shared" si="180"/>
        <v>0</v>
      </c>
      <c r="PF34" s="19">
        <f t="shared" si="277"/>
        <v>0</v>
      </c>
      <c r="PG34" s="19"/>
      <c r="PH34">
        <f t="shared" si="181"/>
        <v>0</v>
      </c>
      <c r="PJ34">
        <f t="shared" si="182"/>
        <v>0</v>
      </c>
      <c r="PK34" s="19">
        <f t="shared" si="183"/>
        <v>0</v>
      </c>
      <c r="PL34" s="19">
        <f t="shared" si="278"/>
        <v>0</v>
      </c>
      <c r="PM34" s="19"/>
      <c r="PN34">
        <f t="shared" si="184"/>
        <v>0</v>
      </c>
      <c r="PP34">
        <f t="shared" si="185"/>
        <v>0</v>
      </c>
      <c r="PQ34">
        <f t="shared" si="186"/>
        <v>0</v>
      </c>
      <c r="PR34" s="19">
        <f t="shared" si="279"/>
        <v>0</v>
      </c>
      <c r="PS34" s="19"/>
      <c r="PT34">
        <f t="shared" si="187"/>
        <v>0</v>
      </c>
      <c r="PV34">
        <f t="shared" si="188"/>
        <v>0</v>
      </c>
      <c r="PW34" s="19">
        <v>0</v>
      </c>
      <c r="PX34" s="19">
        <f t="shared" si="189"/>
        <v>0</v>
      </c>
      <c r="PY34" s="19"/>
      <c r="PZ34">
        <f t="shared" si="190"/>
        <v>0</v>
      </c>
      <c r="QB34">
        <f t="shared" si="191"/>
        <v>0</v>
      </c>
      <c r="QC34" s="19">
        <f t="shared" si="192"/>
        <v>0</v>
      </c>
      <c r="QD34" s="19">
        <f t="shared" si="280"/>
        <v>0</v>
      </c>
    </row>
    <row r="35" spans="1:446" ht="15" thickBot="1" x14ac:dyDescent="0.4">
      <c r="A35" s="33" t="s">
        <v>82</v>
      </c>
      <c r="B35" t="s">
        <v>132</v>
      </c>
      <c r="C35" t="s">
        <v>133</v>
      </c>
      <c r="D35" t="s">
        <v>134</v>
      </c>
      <c r="E35" t="s">
        <v>135</v>
      </c>
      <c r="F35" t="s">
        <v>136</v>
      </c>
      <c r="G35" s="1" t="s">
        <v>30</v>
      </c>
      <c r="H35" s="1" t="s">
        <v>33</v>
      </c>
      <c r="I35" s="25" t="s">
        <v>70</v>
      </c>
      <c r="J35" s="26" t="s">
        <v>69</v>
      </c>
      <c r="K35" s="1" t="s">
        <v>67</v>
      </c>
      <c r="L35" s="1" t="s">
        <v>53</v>
      </c>
      <c r="M35" s="49" t="s">
        <v>137</v>
      </c>
      <c r="N35" t="s">
        <v>138</v>
      </c>
      <c r="O35" t="s">
        <v>139</v>
      </c>
      <c r="P35" t="s">
        <v>140</v>
      </c>
      <c r="Q35" s="50" t="s">
        <v>141</v>
      </c>
      <c r="R35" s="24" t="s">
        <v>83</v>
      </c>
      <c r="U35" t="s">
        <v>162</v>
      </c>
      <c r="Z35">
        <v>1</v>
      </c>
      <c r="AD35" s="14" t="s">
        <v>10</v>
      </c>
      <c r="AE35" s="19">
        <f t="shared" si="193"/>
        <v>0.5</v>
      </c>
      <c r="AF35">
        <f t="shared" si="194"/>
        <v>1</v>
      </c>
      <c r="AG35" s="19">
        <f t="shared" si="195"/>
        <v>0.5</v>
      </c>
      <c r="AH35">
        <f t="shared" si="196"/>
        <v>1</v>
      </c>
      <c r="AI35" s="19">
        <f t="shared" si="0"/>
        <v>0.11764705882352941</v>
      </c>
      <c r="AJ35" s="19">
        <f t="shared" si="197"/>
        <v>0.23529411764705882</v>
      </c>
      <c r="AK35" s="19"/>
      <c r="AL35">
        <f t="shared" si="198"/>
        <v>1</v>
      </c>
      <c r="AM35">
        <f t="shared" si="199"/>
        <v>0.5</v>
      </c>
      <c r="AN35">
        <f t="shared" si="200"/>
        <v>1</v>
      </c>
      <c r="AO35" s="19">
        <f t="shared" si="1"/>
        <v>0.11764705882352941</v>
      </c>
      <c r="AP35" s="19">
        <f t="shared" si="2"/>
        <v>0.23529411764705882</v>
      </c>
      <c r="AQ35" s="19"/>
      <c r="AR35">
        <f t="shared" si="201"/>
        <v>1</v>
      </c>
      <c r="AS35">
        <f t="shared" si="202"/>
        <v>0.5</v>
      </c>
      <c r="AT35">
        <f t="shared" si="203"/>
        <v>1</v>
      </c>
      <c r="AU35" s="19">
        <f t="shared" si="3"/>
        <v>0.11764705882352941</v>
      </c>
      <c r="AV35" s="19">
        <f t="shared" si="4"/>
        <v>0.23529411764705882</v>
      </c>
      <c r="AW35" s="19"/>
      <c r="AX35">
        <f t="shared" si="204"/>
        <v>1</v>
      </c>
      <c r="AY35">
        <f t="shared" si="205"/>
        <v>1</v>
      </c>
      <c r="AZ35">
        <f t="shared" si="206"/>
        <v>0</v>
      </c>
      <c r="BA35" s="19">
        <f t="shared" si="207"/>
        <v>0.125</v>
      </c>
      <c r="BB35" s="19">
        <f t="shared" si="5"/>
        <v>0.11764705882352941</v>
      </c>
      <c r="BC35" s="19"/>
      <c r="BD35">
        <f t="shared" si="208"/>
        <v>1</v>
      </c>
      <c r="BE35" s="19">
        <f t="shared" si="209"/>
        <v>0.5</v>
      </c>
      <c r="BF35">
        <f t="shared" si="6"/>
        <v>1</v>
      </c>
      <c r="BG35" s="19">
        <f t="shared" si="210"/>
        <v>0.11764705882352941</v>
      </c>
      <c r="BH35" s="19">
        <f t="shared" si="7"/>
        <v>0.23529411764705882</v>
      </c>
      <c r="BI35" s="19"/>
      <c r="BJ35">
        <f t="shared" si="8"/>
        <v>0</v>
      </c>
      <c r="BK35">
        <f t="shared" si="211"/>
        <v>0</v>
      </c>
      <c r="BL35">
        <f t="shared" si="9"/>
        <v>1</v>
      </c>
      <c r="BM35" s="19">
        <f t="shared" si="212"/>
        <v>0.1111111111111111</v>
      </c>
      <c r="BN35" s="19">
        <f t="shared" si="10"/>
        <v>5.8823529411764705E-2</v>
      </c>
      <c r="BO35" s="19"/>
      <c r="BP35">
        <f t="shared" si="11"/>
        <v>0</v>
      </c>
      <c r="BR35">
        <f t="shared" si="12"/>
        <v>0</v>
      </c>
      <c r="BS35" s="19">
        <v>0</v>
      </c>
      <c r="BT35" s="19">
        <f t="shared" si="13"/>
        <v>0</v>
      </c>
      <c r="BU35" s="19"/>
      <c r="BV35" s="19">
        <f t="shared" si="213"/>
        <v>0</v>
      </c>
      <c r="BW35">
        <f t="shared" si="14"/>
        <v>0</v>
      </c>
      <c r="BX35">
        <f t="shared" si="214"/>
        <v>0</v>
      </c>
      <c r="BY35">
        <f t="shared" si="15"/>
        <v>0</v>
      </c>
      <c r="BZ35" s="19">
        <f t="shared" si="16"/>
        <v>0</v>
      </c>
      <c r="CA35" s="19">
        <f t="shared" si="17"/>
        <v>5.5555555555555552E-2</v>
      </c>
      <c r="CB35" s="19"/>
      <c r="CC35">
        <f t="shared" si="18"/>
        <v>0</v>
      </c>
      <c r="CD35">
        <f t="shared" si="215"/>
        <v>0</v>
      </c>
      <c r="CE35">
        <f t="shared" si="19"/>
        <v>0</v>
      </c>
      <c r="CF35" s="19">
        <f t="shared" si="20"/>
        <v>0</v>
      </c>
      <c r="CG35" s="19">
        <f t="shared" si="21"/>
        <v>0.1111111111111111</v>
      </c>
      <c r="CH35" s="19"/>
      <c r="CI35">
        <f t="shared" si="22"/>
        <v>0</v>
      </c>
      <c r="CJ35" s="19">
        <f t="shared" si="216"/>
        <v>0</v>
      </c>
      <c r="CK35">
        <f t="shared" si="23"/>
        <v>0</v>
      </c>
      <c r="CL35" s="19">
        <f t="shared" si="24"/>
        <v>0</v>
      </c>
      <c r="CM35" s="19">
        <f t="shared" si="25"/>
        <v>0.1111111111111111</v>
      </c>
      <c r="CN35" s="19"/>
      <c r="CO35">
        <f t="shared" si="26"/>
        <v>0</v>
      </c>
      <c r="CP35">
        <f t="shared" si="217"/>
        <v>0</v>
      </c>
      <c r="CQ35">
        <f t="shared" si="27"/>
        <v>0</v>
      </c>
      <c r="CR35" s="19">
        <f t="shared" si="28"/>
        <v>0</v>
      </c>
      <c r="CS35" s="19">
        <f t="shared" si="29"/>
        <v>0.1111111111111111</v>
      </c>
      <c r="CT35" s="19"/>
      <c r="CU35">
        <f t="shared" si="30"/>
        <v>0</v>
      </c>
      <c r="CV35" s="19">
        <f t="shared" si="218"/>
        <v>0</v>
      </c>
      <c r="CW35">
        <f t="shared" si="31"/>
        <v>0</v>
      </c>
      <c r="CX35" s="19">
        <f t="shared" si="32"/>
        <v>0</v>
      </c>
      <c r="CY35" s="19">
        <f t="shared" si="33"/>
        <v>0.1111111111111111</v>
      </c>
      <c r="CZ35" s="19"/>
      <c r="DA35">
        <f t="shared" si="34"/>
        <v>0</v>
      </c>
      <c r="DB35">
        <f t="shared" si="219"/>
        <v>0</v>
      </c>
      <c r="DC35">
        <f t="shared" si="35"/>
        <v>0</v>
      </c>
      <c r="DD35" s="19">
        <f t="shared" si="36"/>
        <v>0</v>
      </c>
      <c r="DE35" s="19">
        <f t="shared" si="37"/>
        <v>5.5555555555555552E-2</v>
      </c>
      <c r="DF35" s="19"/>
      <c r="DG35">
        <f t="shared" si="38"/>
        <v>0</v>
      </c>
      <c r="DH35" s="19" t="str">
        <f t="shared" si="220"/>
        <v>-</v>
      </c>
      <c r="DI35">
        <f t="shared" si="39"/>
        <v>0</v>
      </c>
      <c r="DJ35" s="19">
        <f t="shared" si="40"/>
        <v>0</v>
      </c>
      <c r="DK35" s="19">
        <f t="shared" si="41"/>
        <v>0</v>
      </c>
      <c r="DL35" s="19"/>
      <c r="DM35">
        <f t="shared" si="42"/>
        <v>0</v>
      </c>
      <c r="DN35" t="str">
        <f t="shared" si="221"/>
        <v>-</v>
      </c>
      <c r="DO35">
        <f t="shared" si="43"/>
        <v>0</v>
      </c>
      <c r="DP35" s="19">
        <v>0</v>
      </c>
      <c r="DQ35" s="19">
        <f t="shared" si="44"/>
        <v>0</v>
      </c>
      <c r="DR35" s="19"/>
      <c r="DS35" s="19">
        <v>0</v>
      </c>
      <c r="DT35">
        <f t="shared" si="45"/>
        <v>0</v>
      </c>
      <c r="DU35" t="str">
        <f t="shared" si="222"/>
        <v>-</v>
      </c>
      <c r="DV35">
        <f t="shared" si="46"/>
        <v>0</v>
      </c>
      <c r="DW35" s="19">
        <f t="shared" si="47"/>
        <v>0</v>
      </c>
      <c r="DX35" s="19">
        <f t="shared" si="223"/>
        <v>0</v>
      </c>
      <c r="DY35" s="19"/>
      <c r="DZ35">
        <f t="shared" si="48"/>
        <v>0</v>
      </c>
      <c r="EA35" t="str">
        <f t="shared" si="224"/>
        <v>-</v>
      </c>
      <c r="EB35">
        <f t="shared" si="49"/>
        <v>0</v>
      </c>
      <c r="EC35" s="19">
        <f t="shared" si="50"/>
        <v>0</v>
      </c>
      <c r="ED35" s="19">
        <f t="shared" si="225"/>
        <v>0</v>
      </c>
      <c r="EE35" s="19"/>
      <c r="EF35">
        <f t="shared" si="51"/>
        <v>0</v>
      </c>
      <c r="EG35" s="19" t="str">
        <f t="shared" si="226"/>
        <v>-</v>
      </c>
      <c r="EH35">
        <f t="shared" si="52"/>
        <v>0</v>
      </c>
      <c r="EI35" s="19">
        <f t="shared" si="53"/>
        <v>0</v>
      </c>
      <c r="EJ35" s="19">
        <f t="shared" si="227"/>
        <v>0</v>
      </c>
      <c r="EK35" s="19"/>
      <c r="EL35">
        <f t="shared" si="54"/>
        <v>0</v>
      </c>
      <c r="EM35" t="str">
        <f t="shared" si="228"/>
        <v>-</v>
      </c>
      <c r="EN35">
        <f t="shared" si="55"/>
        <v>0</v>
      </c>
      <c r="EO35" s="19">
        <f t="shared" si="56"/>
        <v>0</v>
      </c>
      <c r="EP35" s="19">
        <f t="shared" si="229"/>
        <v>0</v>
      </c>
      <c r="EQ35" s="19"/>
      <c r="ER35">
        <f t="shared" si="57"/>
        <v>0</v>
      </c>
      <c r="ES35" t="str">
        <f t="shared" si="230"/>
        <v>-</v>
      </c>
      <c r="ET35">
        <f t="shared" si="58"/>
        <v>0</v>
      </c>
      <c r="EU35" s="19">
        <f t="shared" si="59"/>
        <v>0</v>
      </c>
      <c r="EV35" s="19">
        <f t="shared" si="231"/>
        <v>0</v>
      </c>
      <c r="EW35" s="19"/>
      <c r="EX35">
        <f t="shared" si="60"/>
        <v>0</v>
      </c>
      <c r="EY35" s="19" t="str">
        <f t="shared" si="232"/>
        <v>-</v>
      </c>
      <c r="EZ35">
        <f t="shared" si="61"/>
        <v>0</v>
      </c>
      <c r="FA35" s="19">
        <f t="shared" si="62"/>
        <v>0</v>
      </c>
      <c r="FB35" s="19">
        <f t="shared" si="233"/>
        <v>0</v>
      </c>
      <c r="FC35" s="19"/>
      <c r="FD35">
        <f t="shared" si="63"/>
        <v>0</v>
      </c>
      <c r="FF35">
        <f t="shared" si="64"/>
        <v>0</v>
      </c>
      <c r="FG35" s="19">
        <v>0</v>
      </c>
      <c r="FH35" s="19">
        <f t="shared" si="65"/>
        <v>0</v>
      </c>
      <c r="FI35" s="19"/>
      <c r="FJ35">
        <f t="shared" si="66"/>
        <v>0</v>
      </c>
      <c r="FL35">
        <f t="shared" si="67"/>
        <v>0</v>
      </c>
      <c r="FM35" s="19">
        <v>0</v>
      </c>
      <c r="FN35" s="19">
        <f t="shared" si="68"/>
        <v>0</v>
      </c>
      <c r="FP35" s="19">
        <f t="shared" si="69"/>
        <v>0</v>
      </c>
      <c r="FQ35">
        <f t="shared" si="70"/>
        <v>0</v>
      </c>
      <c r="FS35">
        <f t="shared" si="71"/>
        <v>0</v>
      </c>
      <c r="FT35" s="19">
        <f t="shared" si="72"/>
        <v>0</v>
      </c>
      <c r="FU35" s="19">
        <f t="shared" si="73"/>
        <v>0</v>
      </c>
      <c r="FV35" s="19"/>
      <c r="FW35">
        <f t="shared" si="74"/>
        <v>0</v>
      </c>
      <c r="FY35">
        <f t="shared" si="75"/>
        <v>0</v>
      </c>
      <c r="FZ35" s="19">
        <f t="shared" si="76"/>
        <v>0</v>
      </c>
      <c r="GA35" s="19">
        <f t="shared" si="77"/>
        <v>0</v>
      </c>
      <c r="GB35" s="19"/>
      <c r="GC35">
        <f t="shared" si="78"/>
        <v>0</v>
      </c>
      <c r="GE35">
        <f t="shared" si="79"/>
        <v>0</v>
      </c>
      <c r="GF35" s="19">
        <f t="shared" si="80"/>
        <v>0</v>
      </c>
      <c r="GG35" s="19">
        <f t="shared" si="81"/>
        <v>0</v>
      </c>
      <c r="GH35" s="19"/>
      <c r="GI35">
        <f t="shared" si="82"/>
        <v>0</v>
      </c>
      <c r="GK35">
        <f t="shared" si="83"/>
        <v>0</v>
      </c>
      <c r="GL35" s="19">
        <f t="shared" si="84"/>
        <v>0</v>
      </c>
      <c r="GM35" s="19">
        <f t="shared" si="85"/>
        <v>0</v>
      </c>
      <c r="GN35" s="19"/>
      <c r="GO35">
        <f t="shared" si="86"/>
        <v>0</v>
      </c>
      <c r="GQ35">
        <f t="shared" si="87"/>
        <v>0</v>
      </c>
      <c r="GR35" s="19">
        <f t="shared" si="88"/>
        <v>0</v>
      </c>
      <c r="GS35" s="19">
        <f t="shared" si="89"/>
        <v>0</v>
      </c>
      <c r="GT35" s="19"/>
      <c r="GU35">
        <f t="shared" si="90"/>
        <v>0</v>
      </c>
      <c r="GW35">
        <f t="shared" si="91"/>
        <v>0</v>
      </c>
      <c r="GX35" s="19">
        <v>0</v>
      </c>
      <c r="GY35" s="19">
        <f t="shared" si="92"/>
        <v>0</v>
      </c>
      <c r="GZ35" s="19"/>
      <c r="HA35">
        <f t="shared" si="93"/>
        <v>0</v>
      </c>
      <c r="HC35">
        <f t="shared" si="94"/>
        <v>0</v>
      </c>
      <c r="HD35" s="19">
        <f t="shared" si="95"/>
        <v>0</v>
      </c>
      <c r="HE35" s="19">
        <f t="shared" si="96"/>
        <v>0</v>
      </c>
      <c r="HF35" s="19"/>
      <c r="HG35">
        <f t="shared" si="97"/>
        <v>0</v>
      </c>
      <c r="HI35">
        <f t="shared" si="98"/>
        <v>0</v>
      </c>
      <c r="HJ35" s="19">
        <f t="shared" si="99"/>
        <v>0</v>
      </c>
      <c r="HK35" s="19">
        <f t="shared" si="100"/>
        <v>0</v>
      </c>
      <c r="HL35" s="19"/>
      <c r="HM35">
        <f t="shared" si="101"/>
        <v>0</v>
      </c>
      <c r="HO35">
        <f t="shared" si="102"/>
        <v>0</v>
      </c>
      <c r="HP35" s="19">
        <f t="shared" si="103"/>
        <v>0</v>
      </c>
      <c r="HQ35" s="19">
        <f t="shared" si="104"/>
        <v>0</v>
      </c>
      <c r="HR35" s="19"/>
      <c r="HS35">
        <f t="shared" si="105"/>
        <v>0</v>
      </c>
      <c r="HU35">
        <f t="shared" si="106"/>
        <v>0</v>
      </c>
      <c r="HV35" s="19">
        <v>0</v>
      </c>
      <c r="HW35" s="19">
        <f t="shared" si="107"/>
        <v>0</v>
      </c>
      <c r="HX35" s="19"/>
      <c r="HY35" s="19">
        <f t="shared" si="234"/>
        <v>0</v>
      </c>
      <c r="HZ35">
        <f t="shared" si="235"/>
        <v>0</v>
      </c>
      <c r="IB35">
        <f t="shared" si="236"/>
        <v>0</v>
      </c>
      <c r="IC35" s="19">
        <f t="shared" si="237"/>
        <v>0</v>
      </c>
      <c r="ID35" s="19">
        <f t="shared" si="238"/>
        <v>5.2631578947368418E-2</v>
      </c>
      <c r="IE35" s="19"/>
      <c r="IF35">
        <f t="shared" si="108"/>
        <v>0</v>
      </c>
      <c r="IH35">
        <f t="shared" si="109"/>
        <v>0</v>
      </c>
      <c r="II35" s="19">
        <f t="shared" si="110"/>
        <v>0</v>
      </c>
      <c r="IJ35" s="19">
        <f t="shared" si="239"/>
        <v>5.2631578947368418E-2</v>
      </c>
      <c r="IK35" s="19"/>
      <c r="IL35">
        <f t="shared" si="240"/>
        <v>0</v>
      </c>
      <c r="IN35">
        <f t="shared" si="241"/>
        <v>0</v>
      </c>
      <c r="IO35" s="19">
        <f t="shared" si="242"/>
        <v>0</v>
      </c>
      <c r="IP35" s="19">
        <f t="shared" si="243"/>
        <v>5.2631578947368418E-2</v>
      </c>
      <c r="IQ35" s="19"/>
      <c r="IR35">
        <f t="shared" si="244"/>
        <v>0</v>
      </c>
      <c r="IT35">
        <f t="shared" si="245"/>
        <v>0</v>
      </c>
      <c r="IU35" s="19">
        <f t="shared" si="246"/>
        <v>0</v>
      </c>
      <c r="IV35" s="19">
        <f t="shared" si="247"/>
        <v>5.2631578947368418E-2</v>
      </c>
      <c r="IW35" s="19"/>
      <c r="IX35">
        <f t="shared" si="248"/>
        <v>0</v>
      </c>
      <c r="IZ35">
        <f t="shared" si="249"/>
        <v>0</v>
      </c>
      <c r="JA35" s="19">
        <f t="shared" si="250"/>
        <v>0</v>
      </c>
      <c r="JB35" s="19">
        <f t="shared" si="251"/>
        <v>0</v>
      </c>
      <c r="JC35" s="19"/>
      <c r="JD35">
        <f t="shared" si="111"/>
        <v>0</v>
      </c>
      <c r="JF35">
        <f t="shared" si="112"/>
        <v>0</v>
      </c>
      <c r="JG35" s="19">
        <f t="shared" si="113"/>
        <v>0</v>
      </c>
      <c r="JH35" s="19">
        <f t="shared" si="252"/>
        <v>0</v>
      </c>
      <c r="JI35" s="19"/>
      <c r="JJ35" s="19">
        <f t="shared" si="253"/>
        <v>1</v>
      </c>
      <c r="JK35">
        <f t="shared" si="114"/>
        <v>2</v>
      </c>
      <c r="JM35">
        <f t="shared" si="115"/>
        <v>0</v>
      </c>
      <c r="JN35" s="19">
        <f t="shared" si="116"/>
        <v>0</v>
      </c>
      <c r="JO35" s="19">
        <f t="shared" si="254"/>
        <v>0.1111111111111111</v>
      </c>
      <c r="JP35" s="19"/>
      <c r="JQ35">
        <f t="shared" si="117"/>
        <v>2</v>
      </c>
      <c r="JS35">
        <f t="shared" si="118"/>
        <v>0</v>
      </c>
      <c r="JT35" s="19">
        <f t="shared" si="119"/>
        <v>0</v>
      </c>
      <c r="JU35" s="19">
        <f t="shared" si="255"/>
        <v>0.1111111111111111</v>
      </c>
      <c r="JV35" s="19"/>
      <c r="JW35">
        <f t="shared" si="120"/>
        <v>2</v>
      </c>
      <c r="JY35">
        <f t="shared" si="121"/>
        <v>0</v>
      </c>
      <c r="JZ35" s="19">
        <f t="shared" si="122"/>
        <v>0</v>
      </c>
      <c r="KA35" s="19">
        <f t="shared" si="256"/>
        <v>0.1111111111111111</v>
      </c>
      <c r="KB35" s="19"/>
      <c r="KC35">
        <f t="shared" si="123"/>
        <v>2</v>
      </c>
      <c r="KE35">
        <f t="shared" si="124"/>
        <v>0</v>
      </c>
      <c r="KF35" s="19">
        <f t="shared" si="125"/>
        <v>0</v>
      </c>
      <c r="KG35" s="19">
        <f t="shared" si="257"/>
        <v>0.1111111111111111</v>
      </c>
      <c r="KH35" s="19"/>
      <c r="KI35">
        <f t="shared" si="126"/>
        <v>2</v>
      </c>
      <c r="KK35">
        <f t="shared" si="127"/>
        <v>0</v>
      </c>
      <c r="KL35" s="19">
        <f t="shared" si="128"/>
        <v>0</v>
      </c>
      <c r="KM35" s="19">
        <f t="shared" si="258"/>
        <v>0.1111111111111111</v>
      </c>
      <c r="KN35" s="19"/>
      <c r="KO35">
        <f t="shared" si="129"/>
        <v>0</v>
      </c>
      <c r="KQ35">
        <f t="shared" si="130"/>
        <v>0</v>
      </c>
      <c r="KR35" s="19">
        <f t="shared" si="131"/>
        <v>0</v>
      </c>
      <c r="KS35" s="19">
        <f t="shared" si="259"/>
        <v>0</v>
      </c>
      <c r="KT35" s="19"/>
      <c r="KU35">
        <f t="shared" si="132"/>
        <v>0</v>
      </c>
      <c r="KW35">
        <f t="shared" si="133"/>
        <v>0</v>
      </c>
      <c r="KX35" s="19">
        <f t="shared" si="134"/>
        <v>0</v>
      </c>
      <c r="KY35" s="19">
        <f t="shared" si="135"/>
        <v>0</v>
      </c>
      <c r="KZ35" s="19"/>
      <c r="LA35" s="19">
        <f t="shared" si="260"/>
        <v>0</v>
      </c>
      <c r="LB35">
        <f t="shared" si="136"/>
        <v>0</v>
      </c>
      <c r="LD35">
        <f t="shared" si="137"/>
        <v>0</v>
      </c>
      <c r="LE35" s="19">
        <f t="shared" si="138"/>
        <v>0</v>
      </c>
      <c r="LF35" s="19">
        <f t="shared" si="261"/>
        <v>0</v>
      </c>
      <c r="LG35" s="19"/>
      <c r="LH35">
        <f t="shared" si="139"/>
        <v>0</v>
      </c>
      <c r="LJ35">
        <f t="shared" si="140"/>
        <v>0</v>
      </c>
      <c r="LK35" s="19">
        <f t="shared" si="141"/>
        <v>0</v>
      </c>
      <c r="LL35" s="19">
        <f t="shared" si="262"/>
        <v>0</v>
      </c>
      <c r="LM35" s="19"/>
      <c r="LN35">
        <f t="shared" si="142"/>
        <v>0</v>
      </c>
      <c r="LP35">
        <f t="shared" si="143"/>
        <v>0</v>
      </c>
      <c r="LQ35" s="19">
        <f t="shared" si="144"/>
        <v>0</v>
      </c>
      <c r="LR35" s="19">
        <f t="shared" si="263"/>
        <v>0</v>
      </c>
      <c r="LS35" s="19"/>
      <c r="LT35">
        <f t="shared" si="145"/>
        <v>0</v>
      </c>
      <c r="LV35">
        <f t="shared" si="146"/>
        <v>0</v>
      </c>
      <c r="LW35" s="19">
        <f t="shared" si="147"/>
        <v>0</v>
      </c>
      <c r="LX35" s="19">
        <f t="shared" si="264"/>
        <v>0</v>
      </c>
      <c r="LY35" s="19"/>
      <c r="LZ35">
        <f t="shared" si="148"/>
        <v>0</v>
      </c>
      <c r="MB35">
        <f t="shared" si="149"/>
        <v>0</v>
      </c>
      <c r="MC35" s="19">
        <f t="shared" si="150"/>
        <v>0</v>
      </c>
      <c r="MD35" s="19">
        <f t="shared" si="265"/>
        <v>0</v>
      </c>
      <c r="ME35" s="19"/>
      <c r="MF35">
        <f t="shared" si="151"/>
        <v>0</v>
      </c>
      <c r="MH35">
        <f t="shared" si="152"/>
        <v>0</v>
      </c>
      <c r="MI35" s="19">
        <v>0</v>
      </c>
      <c r="MJ35" s="19">
        <f t="shared" si="153"/>
        <v>0</v>
      </c>
      <c r="MK35" s="19"/>
      <c r="ML35" s="19">
        <f t="shared" si="266"/>
        <v>0</v>
      </c>
      <c r="MM35">
        <f t="shared" si="154"/>
        <v>0</v>
      </c>
      <c r="MO35">
        <f t="shared" si="155"/>
        <v>0</v>
      </c>
      <c r="MP35" s="19">
        <f t="shared" si="156"/>
        <v>0</v>
      </c>
      <c r="MQ35" s="19">
        <f t="shared" si="267"/>
        <v>0</v>
      </c>
      <c r="MR35" s="19"/>
      <c r="MS35">
        <f t="shared" si="157"/>
        <v>0</v>
      </c>
      <c r="MU35">
        <f t="shared" si="158"/>
        <v>0</v>
      </c>
      <c r="MV35" s="19">
        <f t="shared" si="159"/>
        <v>0</v>
      </c>
      <c r="MW35" s="19">
        <f t="shared" si="268"/>
        <v>0</v>
      </c>
      <c r="MX35" s="19"/>
      <c r="MY35">
        <f t="shared" si="160"/>
        <v>0</v>
      </c>
      <c r="NA35">
        <f t="shared" si="161"/>
        <v>0</v>
      </c>
      <c r="NB35" s="19">
        <f t="shared" si="162"/>
        <v>0</v>
      </c>
      <c r="NC35" s="19">
        <f t="shared" si="269"/>
        <v>0</v>
      </c>
      <c r="ND35" s="19"/>
      <c r="NE35">
        <f t="shared" si="163"/>
        <v>0</v>
      </c>
      <c r="NG35">
        <f t="shared" si="164"/>
        <v>0</v>
      </c>
      <c r="NH35" s="19">
        <f t="shared" si="165"/>
        <v>0</v>
      </c>
      <c r="NI35" s="19">
        <f t="shared" si="270"/>
        <v>0</v>
      </c>
      <c r="NJ35" s="19"/>
      <c r="NK35">
        <f t="shared" si="166"/>
        <v>0</v>
      </c>
      <c r="NL35" s="19" t="str">
        <f t="shared" si="271"/>
        <v>-</v>
      </c>
      <c r="NM35">
        <f t="shared" si="167"/>
        <v>0</v>
      </c>
      <c r="NN35" s="19">
        <f t="shared" si="168"/>
        <v>0</v>
      </c>
      <c r="NO35" s="19">
        <f t="shared" si="272"/>
        <v>0</v>
      </c>
      <c r="NP35" s="19"/>
      <c r="NQ35">
        <v>0</v>
      </c>
      <c r="NS35">
        <v>0</v>
      </c>
      <c r="NT35" s="19">
        <v>0</v>
      </c>
      <c r="NU35" s="19">
        <v>0</v>
      </c>
      <c r="NW35">
        <v>0</v>
      </c>
      <c r="NY35">
        <v>0</v>
      </c>
      <c r="NZ35" s="19">
        <v>0</v>
      </c>
      <c r="OA35" s="19">
        <v>0</v>
      </c>
      <c r="OC35">
        <v>0</v>
      </c>
      <c r="OE35">
        <v>0</v>
      </c>
      <c r="OF35" s="19">
        <v>0</v>
      </c>
      <c r="OG35" s="19">
        <v>0</v>
      </c>
      <c r="OI35" s="19">
        <f t="shared" si="273"/>
        <v>0.5</v>
      </c>
      <c r="OJ35">
        <f t="shared" si="169"/>
        <v>1</v>
      </c>
      <c r="OL35">
        <f t="shared" si="170"/>
        <v>1</v>
      </c>
      <c r="OM35" s="19">
        <f t="shared" si="171"/>
        <v>0.14285714285714285</v>
      </c>
      <c r="ON35" s="19">
        <f t="shared" si="274"/>
        <v>0.22222222222222221</v>
      </c>
      <c r="OO35" s="19"/>
      <c r="OP35">
        <f t="shared" si="172"/>
        <v>0</v>
      </c>
      <c r="OR35">
        <f t="shared" si="173"/>
        <v>0</v>
      </c>
      <c r="OS35" s="19">
        <f t="shared" si="174"/>
        <v>0</v>
      </c>
      <c r="OT35" s="19">
        <f t="shared" si="275"/>
        <v>0</v>
      </c>
      <c r="OU35" s="19"/>
      <c r="OV35">
        <f t="shared" si="175"/>
        <v>0</v>
      </c>
      <c r="OX35">
        <f t="shared" si="176"/>
        <v>0</v>
      </c>
      <c r="OY35" s="19">
        <f t="shared" si="177"/>
        <v>0</v>
      </c>
      <c r="OZ35" s="19">
        <f t="shared" si="276"/>
        <v>0</v>
      </c>
      <c r="PA35" s="19"/>
      <c r="PB35">
        <f t="shared" si="178"/>
        <v>1</v>
      </c>
      <c r="PD35">
        <f t="shared" si="179"/>
        <v>1</v>
      </c>
      <c r="PE35" s="19">
        <f t="shared" si="180"/>
        <v>0.13333333333333333</v>
      </c>
      <c r="PF35" s="19">
        <f t="shared" si="277"/>
        <v>0.22222222222222221</v>
      </c>
      <c r="PG35" s="19"/>
      <c r="PH35">
        <f t="shared" si="181"/>
        <v>1</v>
      </c>
      <c r="PJ35">
        <f t="shared" si="182"/>
        <v>1</v>
      </c>
      <c r="PK35" s="19">
        <f t="shared" si="183"/>
        <v>0.1111111111111111</v>
      </c>
      <c r="PL35" s="19">
        <f t="shared" si="278"/>
        <v>0.22222222222222221</v>
      </c>
      <c r="PM35" s="19"/>
      <c r="PN35">
        <f t="shared" si="184"/>
        <v>1</v>
      </c>
      <c r="PP35">
        <f t="shared" si="185"/>
        <v>1</v>
      </c>
      <c r="PQ35">
        <f t="shared" si="186"/>
        <v>0.1111111111111111</v>
      </c>
      <c r="PR35" s="19">
        <f t="shared" si="279"/>
        <v>0.22222222222222221</v>
      </c>
      <c r="PS35" s="19"/>
      <c r="PT35">
        <f t="shared" si="187"/>
        <v>0</v>
      </c>
      <c r="PV35">
        <f t="shared" si="188"/>
        <v>0</v>
      </c>
      <c r="PW35" s="19">
        <v>0</v>
      </c>
      <c r="PX35" s="19">
        <f t="shared" si="189"/>
        <v>0</v>
      </c>
      <c r="PY35" s="19"/>
      <c r="PZ35">
        <f t="shared" si="190"/>
        <v>1</v>
      </c>
      <c r="QB35">
        <f t="shared" si="191"/>
        <v>1</v>
      </c>
      <c r="QC35" s="19">
        <f t="shared" si="192"/>
        <v>0.1111111111111111</v>
      </c>
      <c r="QD35" s="19">
        <f t="shared" si="280"/>
        <v>0.22222222222222221</v>
      </c>
    </row>
    <row r="36" spans="1:446" ht="15" thickBot="1" x14ac:dyDescent="0.4">
      <c r="A36" s="33" t="s">
        <v>82</v>
      </c>
      <c r="B36" t="s">
        <v>132</v>
      </c>
      <c r="C36" t="s">
        <v>133</v>
      </c>
      <c r="D36" t="s">
        <v>134</v>
      </c>
      <c r="E36" t="s">
        <v>135</v>
      </c>
      <c r="F36" t="s">
        <v>136</v>
      </c>
      <c r="G36" s="2" t="s">
        <v>27</v>
      </c>
      <c r="H36" s="2" t="s">
        <v>52</v>
      </c>
      <c r="I36" s="25" t="s">
        <v>70</v>
      </c>
      <c r="J36" s="26" t="s">
        <v>69</v>
      </c>
      <c r="K36" s="2" t="s">
        <v>57</v>
      </c>
      <c r="L36" s="2" t="s">
        <v>44</v>
      </c>
      <c r="M36" s="49" t="s">
        <v>137</v>
      </c>
      <c r="N36" t="s">
        <v>138</v>
      </c>
      <c r="O36" t="s">
        <v>139</v>
      </c>
      <c r="P36" t="s">
        <v>140</v>
      </c>
      <c r="Q36" s="50" t="s">
        <v>141</v>
      </c>
      <c r="R36" s="24" t="s">
        <v>83</v>
      </c>
      <c r="U36" t="s">
        <v>163</v>
      </c>
      <c r="Z36">
        <v>1</v>
      </c>
      <c r="AD36" s="14" t="s">
        <v>24</v>
      </c>
      <c r="AE36" s="19">
        <f t="shared" si="193"/>
        <v>0.5</v>
      </c>
      <c r="AF36">
        <f t="shared" si="194"/>
        <v>1</v>
      </c>
      <c r="AG36" s="19">
        <f t="shared" si="195"/>
        <v>0.5</v>
      </c>
      <c r="AH36">
        <f t="shared" si="196"/>
        <v>0</v>
      </c>
      <c r="AI36" s="19">
        <f t="shared" si="0"/>
        <v>0.11764705882352941</v>
      </c>
      <c r="AJ36" s="19">
        <f t="shared" si="197"/>
        <v>0.23529411764705882</v>
      </c>
      <c r="AK36" s="19"/>
      <c r="AL36">
        <f t="shared" si="198"/>
        <v>1</v>
      </c>
      <c r="AM36">
        <f t="shared" si="199"/>
        <v>0.5</v>
      </c>
      <c r="AN36">
        <f t="shared" si="200"/>
        <v>0</v>
      </c>
      <c r="AO36" s="19">
        <f t="shared" si="1"/>
        <v>0.11764705882352941</v>
      </c>
      <c r="AP36" s="19">
        <f t="shared" si="2"/>
        <v>0.23529411764705882</v>
      </c>
      <c r="AQ36" s="19"/>
      <c r="AR36">
        <f t="shared" si="201"/>
        <v>1</v>
      </c>
      <c r="AS36">
        <f t="shared" si="202"/>
        <v>0.5</v>
      </c>
      <c r="AT36">
        <f t="shared" si="203"/>
        <v>0</v>
      </c>
      <c r="AU36" s="19">
        <f t="shared" si="3"/>
        <v>0.11764705882352941</v>
      </c>
      <c r="AV36" s="19">
        <f t="shared" si="4"/>
        <v>0.23529411764705882</v>
      </c>
      <c r="AW36" s="19"/>
      <c r="AX36">
        <f t="shared" si="204"/>
        <v>1</v>
      </c>
      <c r="AY36">
        <f t="shared" si="205"/>
        <v>0.5</v>
      </c>
      <c r="AZ36">
        <f t="shared" si="206"/>
        <v>0</v>
      </c>
      <c r="BA36" s="19">
        <f t="shared" si="207"/>
        <v>0.25</v>
      </c>
      <c r="BB36" s="19">
        <f t="shared" si="5"/>
        <v>0.23529411764705882</v>
      </c>
      <c r="BC36" s="19"/>
      <c r="BD36">
        <f t="shared" si="208"/>
        <v>1</v>
      </c>
      <c r="BE36" s="19">
        <f t="shared" si="209"/>
        <v>0.5</v>
      </c>
      <c r="BF36">
        <f t="shared" si="6"/>
        <v>0</v>
      </c>
      <c r="BG36" s="19">
        <f t="shared" si="210"/>
        <v>0.11764705882352941</v>
      </c>
      <c r="BH36" s="19">
        <f t="shared" si="7"/>
        <v>0.23529411764705882</v>
      </c>
      <c r="BI36" s="19"/>
      <c r="BJ36">
        <f t="shared" si="8"/>
        <v>0</v>
      </c>
      <c r="BK36" t="str">
        <f t="shared" si="211"/>
        <v>-</v>
      </c>
      <c r="BL36">
        <f t="shared" si="9"/>
        <v>0</v>
      </c>
      <c r="BM36" s="19">
        <f t="shared" si="212"/>
        <v>0</v>
      </c>
      <c r="BN36" s="19">
        <f t="shared" si="10"/>
        <v>0</v>
      </c>
      <c r="BO36" s="19"/>
      <c r="BP36">
        <f t="shared" si="11"/>
        <v>0</v>
      </c>
      <c r="BR36">
        <f t="shared" si="12"/>
        <v>0</v>
      </c>
      <c r="BS36" s="19">
        <v>0</v>
      </c>
      <c r="BT36" s="19">
        <f t="shared" si="13"/>
        <v>0</v>
      </c>
      <c r="BU36" s="19"/>
      <c r="BV36" s="19">
        <f t="shared" si="213"/>
        <v>0</v>
      </c>
      <c r="BW36">
        <f t="shared" si="14"/>
        <v>0</v>
      </c>
      <c r="BX36" t="str">
        <f t="shared" si="214"/>
        <v>-</v>
      </c>
      <c r="BY36">
        <f t="shared" si="15"/>
        <v>0</v>
      </c>
      <c r="BZ36" s="19">
        <f t="shared" si="16"/>
        <v>0</v>
      </c>
      <c r="CA36" s="19">
        <f t="shared" si="17"/>
        <v>0</v>
      </c>
      <c r="CB36" s="19"/>
      <c r="CC36">
        <f t="shared" si="18"/>
        <v>0</v>
      </c>
      <c r="CD36" t="str">
        <f t="shared" si="215"/>
        <v>-</v>
      </c>
      <c r="CE36">
        <f t="shared" si="19"/>
        <v>0</v>
      </c>
      <c r="CF36" s="19">
        <f t="shared" si="20"/>
        <v>0</v>
      </c>
      <c r="CG36" s="19">
        <f t="shared" si="21"/>
        <v>0</v>
      </c>
      <c r="CH36" s="19"/>
      <c r="CI36">
        <f t="shared" si="22"/>
        <v>0</v>
      </c>
      <c r="CJ36" s="19" t="str">
        <f t="shared" si="216"/>
        <v>-</v>
      </c>
      <c r="CK36">
        <f t="shared" si="23"/>
        <v>0</v>
      </c>
      <c r="CL36" s="19">
        <f t="shared" si="24"/>
        <v>0</v>
      </c>
      <c r="CM36" s="19">
        <f t="shared" si="25"/>
        <v>0</v>
      </c>
      <c r="CN36" s="19"/>
      <c r="CO36">
        <f t="shared" si="26"/>
        <v>0</v>
      </c>
      <c r="CP36" t="str">
        <f t="shared" si="217"/>
        <v>-</v>
      </c>
      <c r="CQ36">
        <f t="shared" si="27"/>
        <v>0</v>
      </c>
      <c r="CR36" s="19">
        <f t="shared" si="28"/>
        <v>0</v>
      </c>
      <c r="CS36" s="19">
        <f t="shared" si="29"/>
        <v>0</v>
      </c>
      <c r="CT36" s="19"/>
      <c r="CU36">
        <f t="shared" si="30"/>
        <v>0</v>
      </c>
      <c r="CV36" s="19" t="str">
        <f t="shared" si="218"/>
        <v>-</v>
      </c>
      <c r="CW36">
        <f t="shared" si="31"/>
        <v>0</v>
      </c>
      <c r="CX36" s="19">
        <f t="shared" si="32"/>
        <v>0</v>
      </c>
      <c r="CY36" s="19">
        <f t="shared" si="33"/>
        <v>0</v>
      </c>
      <c r="CZ36" s="19"/>
      <c r="DA36">
        <f t="shared" si="34"/>
        <v>0</v>
      </c>
      <c r="DB36" t="str">
        <f t="shared" si="219"/>
        <v>-</v>
      </c>
      <c r="DC36">
        <f t="shared" si="35"/>
        <v>0</v>
      </c>
      <c r="DD36" s="19">
        <f t="shared" si="36"/>
        <v>0</v>
      </c>
      <c r="DE36" s="19">
        <f t="shared" si="37"/>
        <v>0</v>
      </c>
      <c r="DF36" s="19"/>
      <c r="DG36">
        <f t="shared" si="38"/>
        <v>0</v>
      </c>
      <c r="DH36" s="19" t="str">
        <f t="shared" si="220"/>
        <v>-</v>
      </c>
      <c r="DI36">
        <f t="shared" si="39"/>
        <v>0</v>
      </c>
      <c r="DJ36" s="19">
        <f t="shared" si="40"/>
        <v>0</v>
      </c>
      <c r="DK36" s="19">
        <f t="shared" si="41"/>
        <v>0</v>
      </c>
      <c r="DL36" s="19"/>
      <c r="DM36">
        <f t="shared" si="42"/>
        <v>0</v>
      </c>
      <c r="DN36" t="str">
        <f t="shared" si="221"/>
        <v>-</v>
      </c>
      <c r="DO36">
        <f t="shared" si="43"/>
        <v>0</v>
      </c>
      <c r="DP36" s="19">
        <v>0</v>
      </c>
      <c r="DQ36" s="19">
        <f t="shared" si="44"/>
        <v>0</v>
      </c>
      <c r="DR36" s="19"/>
      <c r="DS36" s="19">
        <v>0</v>
      </c>
      <c r="DT36">
        <f t="shared" si="45"/>
        <v>0</v>
      </c>
      <c r="DU36" t="str">
        <f t="shared" si="222"/>
        <v>-</v>
      </c>
      <c r="DV36">
        <f t="shared" si="46"/>
        <v>0</v>
      </c>
      <c r="DW36" s="19">
        <f t="shared" si="47"/>
        <v>5.5555555555555552E-2</v>
      </c>
      <c r="DX36" s="19">
        <f t="shared" si="223"/>
        <v>5.5555555555555552E-2</v>
      </c>
      <c r="DY36" s="19"/>
      <c r="DZ36">
        <f t="shared" si="48"/>
        <v>0</v>
      </c>
      <c r="EA36" t="str">
        <f t="shared" si="224"/>
        <v>-</v>
      </c>
      <c r="EB36">
        <f t="shared" si="49"/>
        <v>0</v>
      </c>
      <c r="EC36" s="19">
        <f t="shared" si="50"/>
        <v>0</v>
      </c>
      <c r="ED36" s="19">
        <f t="shared" si="225"/>
        <v>0</v>
      </c>
      <c r="EE36" s="19"/>
      <c r="EF36">
        <f t="shared" si="51"/>
        <v>0</v>
      </c>
      <c r="EG36" s="19" t="str">
        <f t="shared" si="226"/>
        <v>-</v>
      </c>
      <c r="EH36">
        <f t="shared" si="52"/>
        <v>0</v>
      </c>
      <c r="EI36" s="19">
        <f t="shared" si="53"/>
        <v>5.5555555555555552E-2</v>
      </c>
      <c r="EJ36" s="19">
        <f t="shared" si="227"/>
        <v>5.5555555555555552E-2</v>
      </c>
      <c r="EK36" s="19"/>
      <c r="EL36">
        <f t="shared" si="54"/>
        <v>0</v>
      </c>
      <c r="EM36" t="str">
        <f t="shared" si="228"/>
        <v>-</v>
      </c>
      <c r="EN36">
        <f t="shared" si="55"/>
        <v>0</v>
      </c>
      <c r="EO36" s="19">
        <f t="shared" si="56"/>
        <v>0.1111111111111111</v>
      </c>
      <c r="EP36" s="19">
        <f t="shared" si="229"/>
        <v>5.5555555555555552E-2</v>
      </c>
      <c r="EQ36" s="19"/>
      <c r="ER36">
        <f t="shared" si="57"/>
        <v>0</v>
      </c>
      <c r="ES36" t="str">
        <f t="shared" si="230"/>
        <v>-</v>
      </c>
      <c r="ET36">
        <f t="shared" si="58"/>
        <v>0</v>
      </c>
      <c r="EU36" s="19">
        <f t="shared" si="59"/>
        <v>5.5555555555555552E-2</v>
      </c>
      <c r="EV36" s="19">
        <f t="shared" si="231"/>
        <v>5.5555555555555552E-2</v>
      </c>
      <c r="EW36" s="19"/>
      <c r="EX36">
        <f t="shared" si="60"/>
        <v>0</v>
      </c>
      <c r="EY36" s="19" t="str">
        <f t="shared" si="232"/>
        <v>-</v>
      </c>
      <c r="EZ36">
        <f t="shared" si="61"/>
        <v>0</v>
      </c>
      <c r="FA36" s="19">
        <f t="shared" si="62"/>
        <v>5.5555555555555552E-2</v>
      </c>
      <c r="FB36" s="19">
        <f t="shared" si="233"/>
        <v>0</v>
      </c>
      <c r="FC36" s="19"/>
      <c r="FD36">
        <f t="shared" si="63"/>
        <v>0</v>
      </c>
      <c r="FF36">
        <f t="shared" si="64"/>
        <v>0</v>
      </c>
      <c r="FG36" s="19">
        <v>0</v>
      </c>
      <c r="FH36" s="19">
        <f t="shared" si="65"/>
        <v>0</v>
      </c>
      <c r="FI36" s="19"/>
      <c r="FJ36">
        <f t="shared" si="66"/>
        <v>0</v>
      </c>
      <c r="FL36">
        <f t="shared" si="67"/>
        <v>0</v>
      </c>
      <c r="FM36" s="19">
        <v>0</v>
      </c>
      <c r="FN36" s="19">
        <f t="shared" si="68"/>
        <v>0</v>
      </c>
      <c r="FP36" s="19">
        <f t="shared" si="69"/>
        <v>1</v>
      </c>
      <c r="FQ36">
        <f t="shared" si="70"/>
        <v>0</v>
      </c>
      <c r="FS36">
        <f t="shared" si="71"/>
        <v>0</v>
      </c>
      <c r="FT36" s="19">
        <f t="shared" si="72"/>
        <v>0</v>
      </c>
      <c r="FU36" s="19">
        <f t="shared" si="73"/>
        <v>0</v>
      </c>
      <c r="FV36" s="19"/>
      <c r="FW36">
        <f t="shared" si="74"/>
        <v>1</v>
      </c>
      <c r="FY36">
        <f t="shared" si="75"/>
        <v>2</v>
      </c>
      <c r="FZ36" s="19">
        <f t="shared" si="76"/>
        <v>0.375</v>
      </c>
      <c r="GA36" s="19">
        <f t="shared" si="77"/>
        <v>0.2</v>
      </c>
      <c r="GB36" s="19"/>
      <c r="GC36">
        <f t="shared" si="78"/>
        <v>0</v>
      </c>
      <c r="GE36">
        <f t="shared" si="79"/>
        <v>0</v>
      </c>
      <c r="GF36" s="19">
        <f t="shared" si="80"/>
        <v>0</v>
      </c>
      <c r="GG36" s="19">
        <f t="shared" si="81"/>
        <v>0</v>
      </c>
      <c r="GH36" s="19"/>
      <c r="GI36">
        <f t="shared" si="82"/>
        <v>1</v>
      </c>
      <c r="GK36">
        <f t="shared" si="83"/>
        <v>2</v>
      </c>
      <c r="GL36" s="19">
        <f t="shared" si="84"/>
        <v>0.27272727272727271</v>
      </c>
      <c r="GM36" s="19">
        <f t="shared" si="85"/>
        <v>0.2</v>
      </c>
      <c r="GN36" s="19"/>
      <c r="GO36">
        <f t="shared" si="86"/>
        <v>1</v>
      </c>
      <c r="GQ36">
        <f t="shared" si="87"/>
        <v>2</v>
      </c>
      <c r="GR36" s="19">
        <f t="shared" si="88"/>
        <v>0.15</v>
      </c>
      <c r="GS36" s="19">
        <f t="shared" si="89"/>
        <v>0.2</v>
      </c>
      <c r="GT36" s="19"/>
      <c r="GU36">
        <f t="shared" si="90"/>
        <v>0</v>
      </c>
      <c r="GW36">
        <f t="shared" si="91"/>
        <v>0</v>
      </c>
      <c r="GX36" s="19">
        <v>0</v>
      </c>
      <c r="GY36" s="19">
        <f t="shared" si="92"/>
        <v>0</v>
      </c>
      <c r="GZ36" s="19"/>
      <c r="HA36">
        <f t="shared" si="93"/>
        <v>1</v>
      </c>
      <c r="HC36">
        <f t="shared" si="94"/>
        <v>2</v>
      </c>
      <c r="HD36" s="19">
        <f t="shared" si="95"/>
        <v>0.375</v>
      </c>
      <c r="HE36" s="19">
        <f t="shared" si="96"/>
        <v>0.2</v>
      </c>
      <c r="HF36" s="19"/>
      <c r="HG36">
        <f t="shared" si="97"/>
        <v>0</v>
      </c>
      <c r="HI36">
        <f t="shared" si="98"/>
        <v>0</v>
      </c>
      <c r="HJ36" s="19">
        <f t="shared" si="99"/>
        <v>0</v>
      </c>
      <c r="HK36" s="19">
        <f t="shared" si="100"/>
        <v>0</v>
      </c>
      <c r="HL36" s="19"/>
      <c r="HM36">
        <f t="shared" si="101"/>
        <v>1</v>
      </c>
      <c r="HO36">
        <f t="shared" si="102"/>
        <v>2</v>
      </c>
      <c r="HP36" s="19">
        <f t="shared" si="103"/>
        <v>0.15</v>
      </c>
      <c r="HQ36" s="19">
        <f t="shared" si="104"/>
        <v>0.2</v>
      </c>
      <c r="HR36" s="19"/>
      <c r="HS36">
        <f t="shared" si="105"/>
        <v>0</v>
      </c>
      <c r="HU36">
        <f t="shared" si="106"/>
        <v>0</v>
      </c>
      <c r="HV36" s="19">
        <v>0</v>
      </c>
      <c r="HW36" s="19">
        <f t="shared" si="107"/>
        <v>0</v>
      </c>
      <c r="HX36" s="19"/>
      <c r="HY36" s="19">
        <f t="shared" si="234"/>
        <v>0</v>
      </c>
      <c r="HZ36">
        <f t="shared" si="235"/>
        <v>0</v>
      </c>
      <c r="IB36">
        <f t="shared" si="236"/>
        <v>0</v>
      </c>
      <c r="IC36" s="19">
        <f t="shared" si="237"/>
        <v>0</v>
      </c>
      <c r="ID36" s="19">
        <f t="shared" si="238"/>
        <v>0</v>
      </c>
      <c r="IE36" s="19"/>
      <c r="IF36">
        <f t="shared" si="108"/>
        <v>0</v>
      </c>
      <c r="IH36">
        <f t="shared" si="109"/>
        <v>0</v>
      </c>
      <c r="II36" s="19">
        <f t="shared" si="110"/>
        <v>0</v>
      </c>
      <c r="IJ36" s="19">
        <f t="shared" si="239"/>
        <v>0</v>
      </c>
      <c r="IK36" s="19"/>
      <c r="IL36">
        <f t="shared" si="240"/>
        <v>0</v>
      </c>
      <c r="IN36">
        <f t="shared" si="241"/>
        <v>0</v>
      </c>
      <c r="IO36" s="19">
        <f t="shared" si="242"/>
        <v>0</v>
      </c>
      <c r="IP36" s="19">
        <f t="shared" si="243"/>
        <v>0</v>
      </c>
      <c r="IQ36" s="19"/>
      <c r="IR36">
        <f t="shared" si="244"/>
        <v>0</v>
      </c>
      <c r="IT36">
        <f t="shared" si="245"/>
        <v>0</v>
      </c>
      <c r="IU36" s="19">
        <f t="shared" si="246"/>
        <v>0</v>
      </c>
      <c r="IV36" s="19">
        <f t="shared" si="247"/>
        <v>0</v>
      </c>
      <c r="IW36" s="19"/>
      <c r="IX36">
        <f t="shared" si="248"/>
        <v>0</v>
      </c>
      <c r="IZ36">
        <f t="shared" si="249"/>
        <v>0</v>
      </c>
      <c r="JA36" s="19">
        <f t="shared" si="250"/>
        <v>0</v>
      </c>
      <c r="JB36" s="19">
        <f t="shared" si="251"/>
        <v>0</v>
      </c>
      <c r="JC36" s="19"/>
      <c r="JD36">
        <f t="shared" si="111"/>
        <v>0</v>
      </c>
      <c r="JF36">
        <f t="shared" si="112"/>
        <v>0</v>
      </c>
      <c r="JG36" s="19">
        <f t="shared" si="113"/>
        <v>0</v>
      </c>
      <c r="JH36" s="19">
        <f t="shared" si="252"/>
        <v>0</v>
      </c>
      <c r="JI36" s="19"/>
      <c r="JJ36" s="19">
        <f t="shared" si="253"/>
        <v>0</v>
      </c>
      <c r="JK36">
        <f t="shared" si="114"/>
        <v>0</v>
      </c>
      <c r="JM36">
        <f t="shared" si="115"/>
        <v>0</v>
      </c>
      <c r="JN36" s="19">
        <f t="shared" si="116"/>
        <v>0</v>
      </c>
      <c r="JO36" s="19">
        <f t="shared" si="254"/>
        <v>0</v>
      </c>
      <c r="JP36" s="19"/>
      <c r="JQ36">
        <f t="shared" si="117"/>
        <v>0</v>
      </c>
      <c r="JS36">
        <f t="shared" si="118"/>
        <v>0</v>
      </c>
      <c r="JT36" s="19">
        <f t="shared" si="119"/>
        <v>0</v>
      </c>
      <c r="JU36" s="19">
        <f t="shared" si="255"/>
        <v>0</v>
      </c>
      <c r="JV36" s="19"/>
      <c r="JW36">
        <f t="shared" si="120"/>
        <v>0</v>
      </c>
      <c r="JY36">
        <f t="shared" si="121"/>
        <v>0</v>
      </c>
      <c r="JZ36" s="19">
        <f t="shared" si="122"/>
        <v>0</v>
      </c>
      <c r="KA36" s="19">
        <f t="shared" si="256"/>
        <v>0</v>
      </c>
      <c r="KB36" s="19"/>
      <c r="KC36">
        <f t="shared" si="123"/>
        <v>0</v>
      </c>
      <c r="KE36">
        <f t="shared" si="124"/>
        <v>0</v>
      </c>
      <c r="KF36" s="19">
        <f t="shared" si="125"/>
        <v>0</v>
      </c>
      <c r="KG36" s="19">
        <f t="shared" si="257"/>
        <v>0</v>
      </c>
      <c r="KH36" s="19"/>
      <c r="KI36">
        <f t="shared" si="126"/>
        <v>0</v>
      </c>
      <c r="KK36">
        <f t="shared" si="127"/>
        <v>0</v>
      </c>
      <c r="KL36" s="19">
        <f t="shared" si="128"/>
        <v>0</v>
      </c>
      <c r="KM36" s="19">
        <f t="shared" si="258"/>
        <v>0</v>
      </c>
      <c r="KN36" s="19"/>
      <c r="KO36">
        <f t="shared" si="129"/>
        <v>0</v>
      </c>
      <c r="KQ36">
        <f t="shared" si="130"/>
        <v>0</v>
      </c>
      <c r="KR36" s="19">
        <f t="shared" si="131"/>
        <v>0</v>
      </c>
      <c r="KS36" s="19">
        <f t="shared" si="259"/>
        <v>0</v>
      </c>
      <c r="KT36" s="19"/>
      <c r="KU36">
        <f t="shared" si="132"/>
        <v>0</v>
      </c>
      <c r="KW36">
        <f t="shared" si="133"/>
        <v>0</v>
      </c>
      <c r="KX36" s="19">
        <f t="shared" si="134"/>
        <v>0</v>
      </c>
      <c r="KY36" s="19">
        <f t="shared" si="135"/>
        <v>0</v>
      </c>
      <c r="KZ36" s="19"/>
      <c r="LA36" s="19">
        <f t="shared" si="260"/>
        <v>0</v>
      </c>
      <c r="LB36">
        <f t="shared" si="136"/>
        <v>0</v>
      </c>
      <c r="LD36">
        <f t="shared" si="137"/>
        <v>0</v>
      </c>
      <c r="LE36" s="19">
        <f t="shared" si="138"/>
        <v>0</v>
      </c>
      <c r="LF36" s="19">
        <f t="shared" si="261"/>
        <v>0</v>
      </c>
      <c r="LG36" s="19"/>
      <c r="LH36">
        <f t="shared" si="139"/>
        <v>0</v>
      </c>
      <c r="LJ36">
        <f t="shared" si="140"/>
        <v>0</v>
      </c>
      <c r="LK36" s="19">
        <f t="shared" si="141"/>
        <v>0</v>
      </c>
      <c r="LL36" s="19">
        <f t="shared" si="262"/>
        <v>0</v>
      </c>
      <c r="LM36" s="19"/>
      <c r="LN36">
        <f t="shared" si="142"/>
        <v>0</v>
      </c>
      <c r="LP36">
        <f t="shared" si="143"/>
        <v>0</v>
      </c>
      <c r="LQ36" s="19">
        <f t="shared" si="144"/>
        <v>0</v>
      </c>
      <c r="LR36" s="19">
        <f t="shared" si="263"/>
        <v>0</v>
      </c>
      <c r="LS36" s="19"/>
      <c r="LT36">
        <f t="shared" si="145"/>
        <v>0</v>
      </c>
      <c r="LV36">
        <f t="shared" si="146"/>
        <v>0</v>
      </c>
      <c r="LW36" s="19">
        <f t="shared" si="147"/>
        <v>0</v>
      </c>
      <c r="LX36" s="19">
        <f t="shared" si="264"/>
        <v>0</v>
      </c>
      <c r="LY36" s="19"/>
      <c r="LZ36">
        <f t="shared" si="148"/>
        <v>0</v>
      </c>
      <c r="MB36">
        <f t="shared" si="149"/>
        <v>0</v>
      </c>
      <c r="MC36" s="19">
        <f t="shared" si="150"/>
        <v>0</v>
      </c>
      <c r="MD36" s="19">
        <f t="shared" si="265"/>
        <v>0</v>
      </c>
      <c r="ME36" s="19"/>
      <c r="MF36">
        <f t="shared" si="151"/>
        <v>0</v>
      </c>
      <c r="MH36">
        <f t="shared" si="152"/>
        <v>0</v>
      </c>
      <c r="MI36" s="19">
        <v>0</v>
      </c>
      <c r="MJ36" s="19">
        <f t="shared" si="153"/>
        <v>0</v>
      </c>
      <c r="MK36" s="19"/>
      <c r="ML36" s="19">
        <f t="shared" si="266"/>
        <v>0</v>
      </c>
      <c r="MM36">
        <f t="shared" si="154"/>
        <v>0</v>
      </c>
      <c r="MO36">
        <f t="shared" si="155"/>
        <v>0</v>
      </c>
      <c r="MP36" s="19">
        <f t="shared" si="156"/>
        <v>0</v>
      </c>
      <c r="MQ36" s="19">
        <f t="shared" si="267"/>
        <v>0</v>
      </c>
      <c r="MR36" s="19"/>
      <c r="MS36">
        <f t="shared" si="157"/>
        <v>0</v>
      </c>
      <c r="MU36">
        <f t="shared" si="158"/>
        <v>0</v>
      </c>
      <c r="MV36" s="19">
        <f t="shared" si="159"/>
        <v>0</v>
      </c>
      <c r="MW36" s="19">
        <f t="shared" si="268"/>
        <v>0</v>
      </c>
      <c r="MX36" s="19"/>
      <c r="MY36">
        <f t="shared" si="160"/>
        <v>0</v>
      </c>
      <c r="NA36">
        <f t="shared" si="161"/>
        <v>0</v>
      </c>
      <c r="NB36" s="19">
        <f t="shared" si="162"/>
        <v>0</v>
      </c>
      <c r="NC36" s="19">
        <f t="shared" si="269"/>
        <v>0</v>
      </c>
      <c r="ND36" s="19"/>
      <c r="NE36">
        <f t="shared" si="163"/>
        <v>0</v>
      </c>
      <c r="NG36">
        <f t="shared" si="164"/>
        <v>0</v>
      </c>
      <c r="NH36" s="19">
        <f t="shared" si="165"/>
        <v>0</v>
      </c>
      <c r="NI36" s="19">
        <f t="shared" si="270"/>
        <v>0</v>
      </c>
      <c r="NJ36" s="19"/>
      <c r="NK36">
        <f t="shared" si="166"/>
        <v>0</v>
      </c>
      <c r="NL36" s="19" t="str">
        <f t="shared" si="271"/>
        <v>-</v>
      </c>
      <c r="NM36">
        <f t="shared" si="167"/>
        <v>0</v>
      </c>
      <c r="NN36" s="19">
        <f t="shared" si="168"/>
        <v>0</v>
      </c>
      <c r="NO36" s="19">
        <f t="shared" si="272"/>
        <v>0</v>
      </c>
      <c r="NP36" s="19"/>
      <c r="NQ36">
        <v>0</v>
      </c>
      <c r="NS36">
        <v>0</v>
      </c>
      <c r="NT36" s="19">
        <v>0</v>
      </c>
      <c r="NU36" s="19">
        <v>0</v>
      </c>
      <c r="NW36">
        <v>0</v>
      </c>
      <c r="NY36">
        <v>0</v>
      </c>
      <c r="NZ36" s="19">
        <v>0</v>
      </c>
      <c r="OA36" s="19">
        <v>0</v>
      </c>
      <c r="OC36">
        <v>0</v>
      </c>
      <c r="OE36">
        <v>0</v>
      </c>
      <c r="OF36" s="19">
        <v>0</v>
      </c>
      <c r="OG36" s="19">
        <v>0</v>
      </c>
      <c r="OI36" s="19">
        <f t="shared" si="273"/>
        <v>0</v>
      </c>
      <c r="OJ36">
        <f t="shared" si="169"/>
        <v>0</v>
      </c>
      <c r="OL36">
        <f t="shared" si="170"/>
        <v>0</v>
      </c>
      <c r="OM36" s="19">
        <f t="shared" si="171"/>
        <v>0</v>
      </c>
      <c r="ON36" s="19">
        <f t="shared" si="274"/>
        <v>0</v>
      </c>
      <c r="OO36" s="19"/>
      <c r="OP36">
        <f t="shared" si="172"/>
        <v>0</v>
      </c>
      <c r="OR36">
        <f t="shared" si="173"/>
        <v>0</v>
      </c>
      <c r="OS36" s="19">
        <f t="shared" si="174"/>
        <v>0</v>
      </c>
      <c r="OT36" s="19">
        <f t="shared" si="275"/>
        <v>0</v>
      </c>
      <c r="OU36" s="19"/>
      <c r="OV36">
        <f t="shared" si="175"/>
        <v>0</v>
      </c>
      <c r="OX36">
        <f t="shared" si="176"/>
        <v>0</v>
      </c>
      <c r="OY36" s="19">
        <f t="shared" si="177"/>
        <v>0</v>
      </c>
      <c r="OZ36" s="19">
        <f t="shared" si="276"/>
        <v>0</v>
      </c>
      <c r="PA36" s="19"/>
      <c r="PB36">
        <f t="shared" si="178"/>
        <v>0</v>
      </c>
      <c r="PD36">
        <f t="shared" si="179"/>
        <v>0</v>
      </c>
      <c r="PE36" s="19">
        <f t="shared" si="180"/>
        <v>0</v>
      </c>
      <c r="PF36" s="19">
        <f t="shared" si="277"/>
        <v>0</v>
      </c>
      <c r="PG36" s="19"/>
      <c r="PH36">
        <f t="shared" si="181"/>
        <v>0</v>
      </c>
      <c r="PJ36">
        <f t="shared" si="182"/>
        <v>0</v>
      </c>
      <c r="PK36" s="19">
        <f t="shared" si="183"/>
        <v>0</v>
      </c>
      <c r="PL36" s="19">
        <f t="shared" si="278"/>
        <v>0</v>
      </c>
      <c r="PM36" s="19"/>
      <c r="PN36">
        <f t="shared" si="184"/>
        <v>0</v>
      </c>
      <c r="PP36">
        <f t="shared" si="185"/>
        <v>0</v>
      </c>
      <c r="PQ36">
        <f t="shared" si="186"/>
        <v>0</v>
      </c>
      <c r="PR36" s="19">
        <f t="shared" si="279"/>
        <v>0</v>
      </c>
      <c r="PS36" s="19"/>
      <c r="PT36">
        <f t="shared" si="187"/>
        <v>0</v>
      </c>
      <c r="PV36">
        <f t="shared" si="188"/>
        <v>0</v>
      </c>
      <c r="PW36" s="19">
        <v>0</v>
      </c>
      <c r="PX36" s="19">
        <f t="shared" si="189"/>
        <v>0</v>
      </c>
      <c r="PY36" s="19"/>
      <c r="PZ36">
        <f t="shared" si="190"/>
        <v>0</v>
      </c>
      <c r="QB36">
        <f t="shared" si="191"/>
        <v>0</v>
      </c>
      <c r="QC36" s="19">
        <f t="shared" si="192"/>
        <v>0</v>
      </c>
      <c r="QD36" s="19">
        <f t="shared" si="280"/>
        <v>0</v>
      </c>
    </row>
    <row r="37" spans="1:446" ht="15" thickBot="1" x14ac:dyDescent="0.4">
      <c r="A37" s="33" t="s">
        <v>82</v>
      </c>
      <c r="B37" t="s">
        <v>132</v>
      </c>
      <c r="C37" t="s">
        <v>133</v>
      </c>
      <c r="D37" t="s">
        <v>134</v>
      </c>
      <c r="E37" t="s">
        <v>135</v>
      </c>
      <c r="F37" t="s">
        <v>136</v>
      </c>
      <c r="G37" s="6" t="s">
        <v>4</v>
      </c>
      <c r="H37" s="6" t="s">
        <v>21</v>
      </c>
      <c r="I37" s="25" t="s">
        <v>70</v>
      </c>
      <c r="J37" s="26" t="s">
        <v>69</v>
      </c>
      <c r="K37" s="6" t="s">
        <v>17</v>
      </c>
      <c r="L37" s="6" t="s">
        <v>36</v>
      </c>
      <c r="M37" s="49" t="s">
        <v>137</v>
      </c>
      <c r="N37" t="s">
        <v>138</v>
      </c>
      <c r="O37" t="s">
        <v>139</v>
      </c>
      <c r="P37" t="s">
        <v>140</v>
      </c>
      <c r="Q37" s="50" t="s">
        <v>141</v>
      </c>
      <c r="R37" s="24" t="s">
        <v>83</v>
      </c>
      <c r="AB37">
        <v>1</v>
      </c>
      <c r="AD37" s="14" t="s">
        <v>17</v>
      </c>
      <c r="AE37" s="19">
        <f t="shared" si="193"/>
        <v>0</v>
      </c>
      <c r="AF37">
        <f t="shared" ref="AF37:AF71" si="281">COUNTIFS($H:$H,$AD37,$A:$A,$AE$2,$I:$I,"Win",$F:$F,AF$3)+COUNTIFS($L:$L,$AD37,$R:$R,$AE$2,$J:$J,"Win",$M:$M,AF$3)</f>
        <v>0</v>
      </c>
      <c r="AG37" s="19">
        <f t="shared" si="195"/>
        <v>0</v>
      </c>
      <c r="AH37">
        <f t="shared" ref="AH37:AH68" si="282">COUNTIFS($K:$K,$AD37,$A:$A,$AE$2,$I:$I,"Lose",$F:$F,AF$3)+COUNTIFS($G:$G,$AD37,$R:$R,$AE$2,$J:$J,"Lose",$M:$M,AF$3)</f>
        <v>4</v>
      </c>
      <c r="AI37" s="19">
        <f t="shared" ref="AI37:AI71" si="283">(COUNTIFS($K:$K,$AD37,$A:$A,$AE$2,$F:$F,AF$3)+COUNTIFS($G:$G,$AD37,$R:$R,$AE$2,$M:$M,AF$3))/((COUNTIFS($A:$A,$AE$2,$F:$F,AF$3)+COUNTIFS($R:$R,$AE$2,$M:$M,AF$3))/5)</f>
        <v>0.23529411764705882</v>
      </c>
      <c r="AJ37" s="19">
        <f t="shared" ref="AJ37:AJ71" si="284">((COUNTIFS($H:$H,$AD37,$A:$A,AE$2,$F:$F,AF$3)+COUNTIFS($L:$L,$AD37,$R:$R,AE$2,$M:$M,AF$3))+(COUNTIFS($K:$K,$AD37,$A:$A,AE$2,$F:$F,AF$3)+COUNTIFS($G:$G,$AD37,$R:$R,AE$2,$M:$M,AF$3)))/((COUNTIF($A:$A,$AE$2)+COUNTIF( $R:$R,$AE$2))/5)</f>
        <v>0.29411764705882354</v>
      </c>
      <c r="AK37" s="19"/>
      <c r="AL37">
        <f t="shared" ref="AL37:AL71" si="285">COUNTIFS($H:$H,$AD37,$A:$A,$AE$2,$I:$I,"Win",$C:$C,AL$3)+COUNTIFS($L:$L,$AD37,$R:$R,$AE$2,$J:$J,"Win",$P:$P,AL$3)</f>
        <v>0</v>
      </c>
      <c r="AM37">
        <f t="shared" si="199"/>
        <v>0</v>
      </c>
      <c r="AN37">
        <f t="shared" ref="AN37:AN68" si="286">COUNTIFS($K:$K,$AD37,$A:$A,$AE$2,$I:$I,"Lose",$C:$C,AL$3)+COUNTIFS($G:$G,$AD37,$R:$R,$AE$2,$J:$J,"Lose",$P:$P,AL$3)</f>
        <v>4</v>
      </c>
      <c r="AO37" s="19">
        <f t="shared" ref="AO37:AO71" si="287">(COUNTIFS($K:$K,$AD37,$A:$A,$AE$2,$C:$C,AL$3)+COUNTIFS($G:$G,$AD37,$R:$R,$AE$2,$P:$P,AL$3))/((COUNTIFS($A:$A,$AE$2,$C:$C,AL$3)+COUNTIFS( $R:$R,$AE$2,$P:$P,AL$3))/5)</f>
        <v>0.23529411764705882</v>
      </c>
      <c r="AP37" s="19">
        <f t="shared" ref="AP37:AP71" si="288">((COUNTIFS($H:$H,$AD37,$A:$A,AE$2,$C:$C,AL$3)+COUNTIFS($L:$L,$AD37,$R:$R,AE$2,$P:$P,AL$3))+(COUNTIFS($K:$K,$AD37,$A:$A,AE$2,$C:$C,AL$3)+COUNTIFS($G:$G,$AD37,$R:$R,AE$2,$P:$P,AL$3)))/((COUNTIF($A:$A,AE$2)+COUNTIF( $R:$R,AE$2))/5)</f>
        <v>0.29411764705882354</v>
      </c>
      <c r="AQ37" s="19"/>
      <c r="AR37">
        <f t="shared" ref="AR37:AR71" si="289">COUNTIFS($H:$H,$AD37,$A:$A,$AE$2,$I:$I,"Win",$D:$D,AR$3)+COUNTIFS($L:$L,$AD37,$R:$R,$AE$2,$J:$J,"Win",$O:$O,AR$3)</f>
        <v>0</v>
      </c>
      <c r="AS37">
        <f t="shared" si="202"/>
        <v>0</v>
      </c>
      <c r="AT37">
        <f t="shared" ref="AT37:AT68" si="290">COUNTIFS($K:$K,$AD37,$A:$A,$AE$2,$I:$I,"Lose",$D:$D,AR$3)+COUNTIFS($G:$G,$AD37,$R:$R,$AE$2,$J:$J,"Lose",$O:$O,AR$3)</f>
        <v>4</v>
      </c>
      <c r="AU37" s="19">
        <f t="shared" ref="AU37:AU71" si="291">(COUNTIFS($K:$K,$AD37,$A:$A,$AE$2,$D:$D,AR$3)+COUNTIFS($G:$G,$AD37,$R:$R,$AE$2,$O:$O,AR$3))/((COUNTIFS($A:$A,$AE$2,$D:$D,AR$3)+COUNTIFS($R:$R,$AE$2,$O:$O,AR$3))/5)</f>
        <v>0.23529411764705882</v>
      </c>
      <c r="AV37" s="19">
        <f t="shared" ref="AV37:AV71" si="292">((COUNTIFS($H:$H,$AD37,$A:$A,AE$2,$D:$D,AR$3)+COUNTIFS($L:$L,$AD37,$R:$R,AE$2,$O:$O,AR$3))+(COUNTIFS($K:$K,$AD37,$A:$A,AE$2,$D:$D,AR$3)+COUNTIFS($G:$G,$AD37,$R:$R,AE$2,$O:$O,AR$3)))/((COUNTIF($A:$A,AE$2)+COUNTIF( $R:$R,AE$2))/5)</f>
        <v>0.29411764705882354</v>
      </c>
      <c r="AW37" s="19"/>
      <c r="AX37">
        <f t="shared" ref="AX37:AX71" si="293">COUNTIFS($H:$H,$AD37,$A:$A,$AE$2,$I:$I,"Win",$E:$E,AX$3)+COUNTIFS($L:$L,$AD37,$R:$R,$AE$2,$J:$J,"Win",$N:$N,AX$3)</f>
        <v>0</v>
      </c>
      <c r="AY37" t="str">
        <f t="shared" si="205"/>
        <v>-</v>
      </c>
      <c r="AZ37">
        <f t="shared" ref="AZ37:AZ68" si="294">COUNTIFS($K:$K,$AD37,$A:$A,$AE$2,$I:$I,"Lose",$E:$E,AX$3)+COUNTIFS($G:$G,$AD37,$R:$R,$AE$2,$J:$J,"Lose",$N:$N,AX$3)</f>
        <v>0</v>
      </c>
      <c r="BA37" s="19">
        <f t="shared" si="207"/>
        <v>0</v>
      </c>
      <c r="BB37" s="19">
        <f t="shared" ref="BB37:BB71" si="295">((COUNTIFS($H:$H,$AD37,$A:$A,AE$2,$E:$E,AX$3)+COUNTIFS($L:$L,$AD37,$R:$R,AE$2,$N:$N,AX$3))+(COUNTIFS($K:$K,$AD37,$A:$A,AE$2,$E:$E,AX$3)+COUNTIFS($G:$G,$AD37,$R:$R,AE$2,$N:$N,AX$3)))/((COUNTIF($A:$A,AE$2)+COUNTIF( $R:$R,AE$2))/5)</f>
        <v>0</v>
      </c>
      <c r="BC37" s="19"/>
      <c r="BD37">
        <f t="shared" ref="BD37:BD71" si="296">COUNTIFS($H:$H,$AD37,$A:$A,$AE$2,$I:$I,"Win",$B:$B,BD$3)+COUNTIFS($L:$L,$AD37,$R:$R,$AE$2,$J:$J,"Win",$Q:$Q,BD$3)</f>
        <v>0</v>
      </c>
      <c r="BE37" s="19">
        <f t="shared" si="209"/>
        <v>0</v>
      </c>
      <c r="BF37">
        <f t="shared" ref="BF37:BF68" si="297">COUNTIFS($K:$K,$AD37,$A:$A,$AE$2,$I:$I,"Lose",$B:$B,BD$3)+COUNTIFS($G:$G,$AD37,$R:$R,$AE$2,$J:$J,"Lose",$Q:$Q,BD$3)</f>
        <v>4</v>
      </c>
      <c r="BG37" s="19">
        <f t="shared" si="210"/>
        <v>0.23529411764705882</v>
      </c>
      <c r="BH37" s="19">
        <f t="shared" ref="BH37:BH71" si="298">((COUNTIFS($H:$H,$AD37,$A:$A,$AE$2,$B:$B,BD$3)+COUNTIFS($L:$L,$AD37,$R:$R,$AE$2,$Q:$Q,BD$3))+(COUNTIFS($K:$K,$AD37,$A:$A,$AE$2,$B:$B,BD$3)+COUNTIFS($G:$G,$AD37,$R:$R,$AE$2,$Q:$Q,BD$3)))/((COUNTIF($A:$A,AE$2)+COUNTIF( $R:$R,AE$2))/5)</f>
        <v>0.29411764705882354</v>
      </c>
      <c r="BI37" s="19"/>
      <c r="BJ37">
        <f t="shared" ref="BJ37:BJ71" si="299">COUNTIFS($H:$H,$AD37,$A:$A,$AE$2,$I:$I,"Win",$E:$E,BJ$3)+COUNTIFS($L:$L,$AD37,$R:$R,$AE$2,$J:$J,"Win",$N:$N,BJ$3)</f>
        <v>0</v>
      </c>
      <c r="BK37">
        <f t="shared" si="211"/>
        <v>0</v>
      </c>
      <c r="BL37">
        <f t="shared" ref="BL37:BL68" si="300">COUNTIFS($K:$K,$AD37,$A:$A,$AE$2,$I:$I,"Lose",$E:$E,BJ$3)+COUNTIFS($G:$G,$AD37,$R:$R,$AE$2,$J:$J,"Lose",$N:$N,BJ$3)</f>
        <v>4</v>
      </c>
      <c r="BM37" s="19">
        <f t="shared" si="212"/>
        <v>0.44444444444444442</v>
      </c>
      <c r="BN37" s="19">
        <f t="shared" ref="BN37:BN71" si="301">((COUNTIFS($H:$H,$AD37,$A:$A,AE$2,$E:$E,BJ$3)+COUNTIFS($L:$L,$AD37,$R:$R,AE$2,$N:$N,BJ$3))+(COUNTIFS($K:$K,$AD37,$A:$A,AE$2,$E:$E,BJ$3)+COUNTIFS($G:$G,$AD37,$R:$R,AP$2,$N:$N,BJ$3)))/((COUNTIF($A:$A,AE$2)+COUNTIF( $R:$R,AE$2))/5)</f>
        <v>0.17647058823529413</v>
      </c>
      <c r="BO37" s="19"/>
      <c r="BP37">
        <f t="shared" ref="BP37:BP71" si="302">COUNTIFS($H:$H,$AD37,$A:$A,$AE$2,$I:$I,"Win",$C:$C,BP$3)+COUNTIFS($L:$L,$AD37,$R:$R,$AE$2,$J:$J,"Win",$P:$P,BP$3)</f>
        <v>0</v>
      </c>
      <c r="BR37">
        <f t="shared" ref="BR37:BR68" si="303">COUNTIFS($K:$K,$AD37,$A:$A,$AE$2,$I:$I,"Lose",$C:$C,BP$3)+COUNTIFS($G:$G,$AD37,$R:$R,$AE$2,$J:$J,"Lose",$P:$P,BP$3)</f>
        <v>0</v>
      </c>
      <c r="BS37" s="19">
        <v>0</v>
      </c>
      <c r="BT37" s="19">
        <f t="shared" ref="BT37:BT71" si="304">(BP37+BR37)/((COUNTIF($A:$A,$AE$2)+COUNTIF( $R:$R,$AE$2))/5)</f>
        <v>0</v>
      </c>
      <c r="BU37" s="19"/>
      <c r="BV37" s="19">
        <f t="shared" si="213"/>
        <v>0</v>
      </c>
      <c r="BW37">
        <f t="shared" ref="BW37:BW71" si="305">COUNTIFS($H:$H,$AD37,$A:$A,$BV$2,$I:$I,"Win",$D:$D,BW$3)+COUNTIFS($L:$L,$AD37,$R:$R,$BV$2,$J:$J,"Win",$O:$O,BW$3)</f>
        <v>0</v>
      </c>
      <c r="BX37" t="str">
        <f t="shared" si="214"/>
        <v>-</v>
      </c>
      <c r="BY37">
        <f t="shared" ref="BY37:BY71" si="306">COUNTIFS($K:$K,$AD37,$A:$A,$BV$2,$I:$I,"Lose",$D:$D,BW$3)+COUNTIFS($G:$G,$AD37,$R:$R,$BV$2,$J:$J,"Lose",$O:$O,BW$3)</f>
        <v>0</v>
      </c>
      <c r="BZ37" s="19">
        <f t="shared" ref="BZ37:BZ71" si="307">(COUNTIFS($K:$K,$AD37,$A:$A,$BV$2,$D:$D,BW$3)+COUNTIFS($G:$G,$AD37,$R:$R,$BV$2,$O:$O,BW$3))/((COUNTIFS($A:$A,$BV$2,$D:$D,BW$3)+COUNTIFS($R:$R,$BV$2,$O:$O,BW$3))/5)</f>
        <v>0</v>
      </c>
      <c r="CA37" s="19">
        <f t="shared" ref="CA37:CA71" si="308">((COUNTIFS($H:$H,$AD37,$A:$A,BV$2,$D:$D,BW$3)+COUNTIFS($L:$L,$AD37,$R:$R,BV$2,$O:$O,BW$3))+(COUNTIFS($K:$K,$AD37,$A:$A,BV$2,$D:$D,BW$3)+COUNTIFS($G:$G,$AD37,$R:$R,BV$2,$O:$O,BW$3)))/((COUNTIF($A:$A,BV$2)+COUNTIF( $R:$R,BV$2))/5)</f>
        <v>0</v>
      </c>
      <c r="CB37" s="19"/>
      <c r="CC37">
        <f t="shared" ref="CC37:CC71" si="309">COUNTIFS($H:$H,$AD37,$A:$A,$BV$2,$I:$I,"Win",$E:$E,CC$3)+COUNTIFS($L:$L,$AD37,$R:$R,$BV$2,$J:$J,"Win",$N:$N,CC$3)</f>
        <v>0</v>
      </c>
      <c r="CD37" t="str">
        <f t="shared" si="215"/>
        <v>-</v>
      </c>
      <c r="CE37">
        <f t="shared" ref="CE37:CE71" si="310">COUNTIFS($K:$K,$AD37,$A:$A,$BV$2,$I:$I,"Lose",$E:$E,CC$3)+COUNTIFS($G:$G,$AD37,$R:$R,$BV$2,$J:$J,"Lose",$N:$N,CC$3)</f>
        <v>0</v>
      </c>
      <c r="CF37" s="19">
        <f t="shared" ref="CF37:CF71" si="311">(COUNTIFS($K:$K,$AD37,$A:$A,$BV$2,$E:$E,CC$3)+COUNTIFS($G:$G,$AD37,$R:$R,$BV$2,$N:$N,CC$3))/((COUNTIFS($A:$A,$BV$2,$E:$E,CC$3)+COUNTIFS( $R:$R,$BV$2,$N:$N,CC$3))/5)</f>
        <v>7.1428571428571425E-2</v>
      </c>
      <c r="CG37" s="19">
        <f t="shared" ref="CG37:CG71" si="312">((COUNTIFS($H:$H,$AD37,$A:$A,BV$2,$E:$E,CC$3)+COUNTIFS($L:$L,$AD37,$R:$R,BV$2,$N:$N,CC$3))+(COUNTIFS($K:$K,$AD37,$A:$A,BV$2,$E:$E,CC$3)+COUNTIFS($G:$G,$AD37,$R:$R,BV$2,$N:$N,CC$3)))/((COUNTIF($A:$A,BV$2)+COUNTIF( $R:$R,BV$2))/5)</f>
        <v>5.5555555555555552E-2</v>
      </c>
      <c r="CH37" s="19"/>
      <c r="CI37">
        <f t="shared" ref="CI37:CI71" si="313">COUNTIFS($H:$H,$AD37,$A:$A,$BV$2,$I:$I,"Win",$B:$B,CI$3)+COUNTIFS($L:$L,$AD37,$R:$R,$BV$2,$J:$J,"Win",$Q:$Q,CI$3)</f>
        <v>0</v>
      </c>
      <c r="CJ37" s="19" t="str">
        <f t="shared" si="216"/>
        <v>-</v>
      </c>
      <c r="CK37">
        <f t="shared" ref="CK37:CK71" si="314">COUNTIFS($K:$K,$AD37,$A:$A,$BV$2,$I:$I,"Lose",$B:$B,CI$3)+COUNTIFS($G:$G,$AD37,$R:$R,$BV$2,$J:$J,"Lose",$Q:$Q,CI$3)</f>
        <v>0</v>
      </c>
      <c r="CL37" s="19">
        <f t="shared" ref="CL37:CL71" si="315">(COUNTIFS($K:$K,$AD37,$A:$A,$BV$2,$B:$B,CI$3)+COUNTIFS($G:$G,$AD37,$R:$R,$BV$2,$Q:$Q,CI$3))/((COUNTIFS($A:$A,$BV$2,$B:$B,CI$3)+COUNTIFS( $R:$R,$BV$2,$Q:$Q,CI$3))/5)</f>
        <v>7.1428571428571425E-2</v>
      </c>
      <c r="CM37" s="19">
        <f t="shared" ref="CM37:CM71" si="316">((COUNTIFS($H:$H,$AD37,$A:$A,BV$2,$B:$B,CI$3)+COUNTIFS($L:$L,$AD37,$R:$R,BV$2,$Q:$Q,CI$3))+(COUNTIFS($K:$K,$AD37,$A:$A,BV$2,$B:$B,CI$3)+COUNTIFS($G:$G,$AD37,$R:$R,BV$2,$Q:$Q,CI$3)))/((COUNTIF($A:$A,BV$2)+COUNTIF( $R:$R,BV$2))/5)</f>
        <v>5.5555555555555552E-2</v>
      </c>
      <c r="CN37" s="19"/>
      <c r="CO37">
        <f t="shared" ref="CO37:CO71" si="317">COUNTIFS($H:$H,$AD37,$A:$A,$BV$2,$I:$I,"Win",$C:$C,CO$3)+COUNTIFS($L:$L,$AD37,$R:$R,$BV$2,$J:$J,"Win",$P:$P,CO$3)</f>
        <v>0</v>
      </c>
      <c r="CP37" t="str">
        <f t="shared" si="217"/>
        <v>-</v>
      </c>
      <c r="CQ37">
        <f t="shared" ref="CQ37:CQ71" si="318">COUNTIFS($K:$K,$AD37,$A:$A,$BV$2,$I:$I,"Lose",$C:$C,CO$3)+COUNTIFS($G:$G,$AD37,$R:$R,$BV$2,$J:$J,"Lose",$P:$P,CO$3)</f>
        <v>0</v>
      </c>
      <c r="CR37" s="19">
        <f t="shared" ref="CR37:CR71" si="319">(COUNTIFS($K:$K,$AD37,$A:$A,$BV$2,$C:$C,CO$3)+COUNTIFS($G:$G,$AD37,$R:$R,$BV$2,$P:$P,CO$3))/((COUNTIFS($A:$A,$BV$2,$C:$C,CO$3)+COUNTIFS( $R:$R,$BV$2,$P:$P,CO$3))/5)</f>
        <v>7.1428571428571425E-2</v>
      </c>
      <c r="CS37" s="19">
        <f t="shared" ref="CS37:CS71" si="320">((COUNTIFS($H:$H,$AD37,$A:$A,BV$2,$C:$C,CO$3)+COUNTIFS($L:$L,$AD37,$R:$R,BV$2,$P:$P,CO$3))+(COUNTIFS($K:$K,$AD37,$A:$A,BV$2,$C:$C,CO$3)+COUNTIFS($G:$G,$AD37,$R:$R,BV$2,$P:$P,CO$3)))/((COUNTIF($A:$A,BV$2)+COUNTIF( $R:$R,BV$2))/5)</f>
        <v>5.5555555555555552E-2</v>
      </c>
      <c r="CT37" s="19"/>
      <c r="CU37">
        <f t="shared" ref="CU37:CU71" si="321">COUNTIFS($H:$H,$AD37,$A:$A,$BV$2,$I:$I,"Win",$F:$F,CU$3)+COUNTIFS($L:$L,$AD37,$R:$R,$BV$2,$J:$J,"Win",$M:$M,CU$3)</f>
        <v>0</v>
      </c>
      <c r="CV37" s="19" t="str">
        <f t="shared" si="218"/>
        <v>-</v>
      </c>
      <c r="CW37">
        <f t="shared" ref="CW37:CW71" si="322">COUNTIFS($K:$K,$AD37,$A:$A,$BV$2,$I:$I,"Lose",$F:$F,CU$3)+COUNTIFS($G:$G,$AD37,$R:$R,$BV$2,$J:$J,"Lose",$M:$M,CU$3)</f>
        <v>0</v>
      </c>
      <c r="CX37" s="19">
        <f t="shared" ref="CX37:CX71" si="323">(COUNTIFS($K:$K,$AD37,$A:$A,$BV$2,$F:$F,CU$3)+COUNTIFS($G:$G,$AD37,$R:$R,$BV$2,$M:$M,CU$3))/((COUNTIFS($A:$A,$BV$2,$F:$F,CU$3)+COUNTIFS($R:$R,$BV$2,$M:$M,CU$3))/5)</f>
        <v>0</v>
      </c>
      <c r="CY37" s="19">
        <f t="shared" ref="CY37:CY71" si="324">((COUNTIFS($H:$H,$AD37,$A:$A,BV$2,$F:$F,CU$3)+COUNTIFS($L:$L,$AD37,$R:$R,BV$2,$M:$M,CU$3))+(COUNTIFS($K:$K,$AD37,$A:$A,BV$2,$F:$F,CU$3)+COUNTIFS($G:$G,$AD37,$R:$R,BV$2,$M:$M,CU$3)))/((COUNTIF($A:$A,BV$2)+COUNTIF( $R:$R,BV$2))/5)</f>
        <v>0</v>
      </c>
      <c r="CZ37" s="19"/>
      <c r="DA37">
        <f t="shared" ref="DA37:DA71" si="325">COUNTIFS($H:$H,$AD37,$A:$A,CY$2,$I:$I,"Win",$D:$D,$BW$3)+COUNTIFS($L:$L,$AD37,$R:$R,$BV$2,$J:$J,"Win",$O:$O,DA$3)</f>
        <v>0</v>
      </c>
      <c r="DB37" t="str">
        <f t="shared" si="219"/>
        <v>-</v>
      </c>
      <c r="DC37">
        <f t="shared" ref="DC37:DC71" si="326">COUNTIFS($K:$K,$AD37,$A:$A,$BV$2,$I:$I,"Lose",$D:$D,DA$3)+COUNTIFS($G:$G,$AD37,$R:$R,$BV$2,$J:$J,"Lose",$O:$O,DA$3)</f>
        <v>0</v>
      </c>
      <c r="DD37" s="19">
        <f t="shared" ref="DD37:DD71" si="327">(COUNTIFS($K:$K,$AD37,$A:$A,$BV$2,$D:$D,DA$3)+COUNTIFS($G:$G,$AD37,$R:$R,$BV$2,$O:$O,DA$3))/((COUNTIFS($A:$A,$BV$2,$D:$D,DA$3)+COUNTIFS($R:$R,$BV$2,$O:$O,DA$3))/5)</f>
        <v>6.25E-2</v>
      </c>
      <c r="DE37" s="19">
        <f t="shared" ref="DE37:DE71" si="328">((COUNTIFS($H:$H,$AD37,$A:$A,BV$2,$D:$D,DA$3)+COUNTIFS($L:$L,$AD37,$R:$R,BV$2,$O:$O,DA$3))+(COUNTIFS($K:$K,$AD37,$A:$A,BV$2,$D:$D,DA$3)+COUNTIFS($G:$G,$AD37,$R:$R,BV$2,$O:$O,DA$3)))/((COUNTIF($A:$A,BV$2)+COUNTIF( $R:$R,BV$2))/5)</f>
        <v>5.5555555555555552E-2</v>
      </c>
      <c r="DF37" s="19"/>
      <c r="DG37">
        <f t="shared" ref="DG37:DG71" si="329">COUNTIFS($H:$H,$AD37,$A:$A,$BV$2,$I:$I,"Win",$F:$F,DG$3)+COUNTIFS($L:$L,$AD37,$R:$R,$BV$2,$J:$J,"Win",$M:$M,DG$3)</f>
        <v>0</v>
      </c>
      <c r="DH37" s="19" t="str">
        <f t="shared" si="220"/>
        <v>-</v>
      </c>
      <c r="DI37">
        <f t="shared" ref="DI37:DI71" si="330">COUNTIFS($K:$K,$AD37,$A:$A,$BV$2,$I:$I,"Lose",$F:$F,DG$3)+COUNTIFS($G:$G,$AD37,$R:$R,$BV$2,$J:$J,"Lose",$M:$M,DG$3)</f>
        <v>0</v>
      </c>
      <c r="DJ37" s="19">
        <f t="shared" ref="DJ37:DJ71" si="331">(COUNTIFS($K:$K,$AD37,$A:$A,$BV$2,$F:$F,DG$3)+COUNTIFS($G:$G,$AD37,$R:$R,$BV$2,$M:$M,DG$3))/((COUNTIFS($A:$A,$BV$2,$F:$F,DG$3)+COUNTIFS($R:$R,$BV$2,$M:$M,DG$3))/5)</f>
        <v>0.14285714285714285</v>
      </c>
      <c r="DK37" s="19">
        <f t="shared" ref="DK37:DK71" si="332">((COUNTIFS($H:$H,$AD37,$A:$A,BV$2,$F:$F,DG$3)+COUNTIFS($L:$L,$AD37,$R:$R,BV$2,$M:$M,DG$3))+(COUNTIFS($K:$K,$AD37,$A:$A,BV$2,$F:$F,DG$3)+COUNTIFS($G:$G,$AD37,$R:$R,BV$2,$M:$M,DG$3)))/((COUNTIF($A:$A,BV$2)+COUNTIF( $R:$R,BV$2))/5)</f>
        <v>5.5555555555555552E-2</v>
      </c>
      <c r="DL37" s="19"/>
      <c r="DM37">
        <f t="shared" ref="DM37:DM71" si="333">COUNTIFS($H:$H,$AD37,$A:$A,$BV$2,$I:$I,"Win",$E:$E,DM$3)+COUNTIFS($L:$L,$AD37,$R:$R,$BV$2,$J:$J,"Win",$N:$N,DM$3)</f>
        <v>0</v>
      </c>
      <c r="DN37" t="str">
        <f t="shared" si="221"/>
        <v>-</v>
      </c>
      <c r="DO37">
        <f t="shared" ref="DO37:DO68" si="334">COUNTIFS($K:$K,$AD37,$A:$A,$AE$2,$I:$I,"Lose",$E:$E,DM$3)+COUNTIFS($G:$G,$AD37,$R:$R,$AE$2,$J:$J,"Lose",$N:$N,DM$3)</f>
        <v>0</v>
      </c>
      <c r="DP37" s="19">
        <v>0</v>
      </c>
      <c r="DQ37" s="19">
        <f t="shared" ref="DQ37:DQ71" si="335">(DM37+DO37)/((COUNTIF($A:$A,$BV$2)+COUNTIF( $R:$R,$BV$2))/5)</f>
        <v>0</v>
      </c>
      <c r="DR37" s="19"/>
      <c r="DS37" s="19">
        <v>0</v>
      </c>
      <c r="DT37">
        <f t="shared" ref="DT37:DT71" si="336">COUNTIFS($H:$H,$AD37,$A:$A,$DS$2,$I:$I,"Win",$E:$E,DT$3)+COUNTIFS($L:$L,$AD37,$R:$R,$DS$2,$J:$J,"Win",$N:$N,DT$3)</f>
        <v>0</v>
      </c>
      <c r="DU37" t="str">
        <f t="shared" si="222"/>
        <v>-</v>
      </c>
      <c r="DV37">
        <f t="shared" ref="DV37:DV71" si="337">COUNTIFS($K:$K,$AD37,$A:$A,$DS$2,$I:$I,"Lose",$E:$E,DT$3)+COUNTIFS($G:$G,$AD37,$R:$R,$DS$2,$J:$J,"Lose",$N:$N,DT$3)</f>
        <v>0</v>
      </c>
      <c r="DW37" s="19">
        <f t="shared" ref="DW37:DW71" si="338">(COUNTIFS($K:$K,$AD37,$A:$A,$DS$2,$E:$E,DT$3)+COUNTIFS($G:$G,$AD37,$R:$R,$DS$2,$N:$N,DT$3))/((COUNTIFS($A:$A,$DS$2,$E:$E,DT$3)+COUNTIFS( $R:$R,$DS$2,$N:$N,DT$3))/5)</f>
        <v>0.1111111111111111</v>
      </c>
      <c r="DX37" s="19">
        <f t="shared" si="223"/>
        <v>0.1111111111111111</v>
      </c>
      <c r="DY37" s="19"/>
      <c r="DZ37">
        <f t="shared" ref="DZ37:DZ71" si="339">COUNTIFS($H:$H,$AD37,$A:$A,$DS$2,$I:$I,"Win",$D:$D,DZ$3)+COUNTIFS($L:$L,$AD37,$R:$R,$DS$2,$J:$J,"Win",$O:$O,DZ$3)</f>
        <v>0</v>
      </c>
      <c r="EA37" t="str">
        <f t="shared" si="224"/>
        <v>-</v>
      </c>
      <c r="EB37">
        <f t="shared" ref="EB37:EB71" si="340">COUNTIFS($K:$K,$AD37,$A:$A,$DS$2,$I:$I,"Lose",$D:$D,DZ$3)+COUNTIFS($G:$G,$AD37,$R:$R,$DS$2,$J:$J,"Lose",$O:$O,DZ$3)</f>
        <v>0</v>
      </c>
      <c r="EC37" s="19">
        <f t="shared" ref="EC37:EC71" si="341">(COUNTIFS($K:$K,$AD37,$A:$A,$DS$2,$D:$D,DZ$3)+COUNTIFS($G:$G,$AD37,$R:$R,$DS$2,$O:$O,DZ$3))/((COUNTIFS($A:$A,$DS$2,$D:$D,DZ$3)+COUNTIFS($R:$R,$DS$2,$O:$O,DZ$3))/5)</f>
        <v>0.22222222222222221</v>
      </c>
      <c r="ED37" s="19">
        <f t="shared" si="225"/>
        <v>0.1111111111111111</v>
      </c>
      <c r="EE37" s="19"/>
      <c r="EF37">
        <f t="shared" ref="EF37:EF71" si="342">COUNTIFS($H:$H,$AD37,$A:$A,$DS$2,$I:$I,"Win",$F:$F,EF$3)+COUNTIFS($L:$L,$AD37,$R:$R,$DS$2,$J:$J,"Win",$M:$M,EF$3)</f>
        <v>0</v>
      </c>
      <c r="EG37" s="19" t="str">
        <f t="shared" si="226"/>
        <v>-</v>
      </c>
      <c r="EH37">
        <f t="shared" ref="EH37:EH71" si="343">COUNTIFS($K:$K,$AD37,$A:$A,$DS$2,$I:$I,"Lose",$F:$F,EF$3)+COUNTIFS($G:$G,$AD37,$R:$R,$DS$2,$J:$J,"Lose",$M:$M,EF$3)</f>
        <v>0</v>
      </c>
      <c r="EI37" s="19">
        <f t="shared" ref="EI37:EI71" si="344">(COUNTIFS($K:$K,$AD37,$A:$A,$DS$2,$F:$F,EF$3)+COUNTIFS($G:$G,$AD37,$R:$R,$DS$2,$M:$M,EF$3))/((COUNTIFS($A:$A,$DS$2,$F:$F,EF$3)+COUNTIFS($R:$R,$DS$2,$M:$M,EF$3))/5)</f>
        <v>0.1111111111111111</v>
      </c>
      <c r="EJ37" s="19">
        <f t="shared" si="227"/>
        <v>0.1111111111111111</v>
      </c>
      <c r="EK37" s="19"/>
      <c r="EL37">
        <f t="shared" ref="EL37:EL71" si="345">COUNTIFS($H:$H,$AD37,$A:$A,$DS$2,$I:$I,"Win",$D:$D,EL$3)+COUNTIFS($L:$L,$AD37,$R:$R,$DS$2,$J:$J,"Win",$O:$O,EL$3)</f>
        <v>0</v>
      </c>
      <c r="EM37" t="str">
        <f t="shared" si="228"/>
        <v>-</v>
      </c>
      <c r="EN37">
        <f t="shared" ref="EN37:EN71" si="346">COUNTIFS($K:$K,$AD37,$A:$A,$DS$2,$I:$I,"Lose",$D:$D,EL$3)+COUNTIFS($G:$G,$AD37,$R:$R,$DS$2,$J:$J,"Lose",$O:$O,EL$3)</f>
        <v>0</v>
      </c>
      <c r="EO37" s="19">
        <f t="shared" ref="EO37:EO71" si="347">(COUNTIFS($K:$K,$AD37,$A:$A,$DS$2,$D:$D,EL$3)+COUNTIFS($G:$G,$AD37,$R:$R,$DS$2,$O:$O,EL$3))/((COUNTIFS($A:$A,$DS$2,$D:$D,EL$3)+COUNTIFS($R:$R,$DS$2,$O:$O,EL$3))/5)</f>
        <v>0</v>
      </c>
      <c r="EP37" s="19">
        <f t="shared" si="229"/>
        <v>0</v>
      </c>
      <c r="EQ37" s="19"/>
      <c r="ER37">
        <f t="shared" ref="ER37:ER71" si="348">COUNTIFS($H:$H,$AD37,$A:$A,$DS$2,$I:$I,"Win",$C:$C,ER$3)+COUNTIFS($L:$L,$AD37,$R:$R,$DS$2,$J:$J,"Win",$P:$P,ER$3)</f>
        <v>0</v>
      </c>
      <c r="ES37" t="str">
        <f t="shared" si="230"/>
        <v>-</v>
      </c>
      <c r="ET37">
        <f t="shared" ref="ET37:ET71" si="349">COUNTIFS($K:$K,$AD37,$A:$A,$DS$2,$I:$I,"Lose",$C:$C,ER$3)+COUNTIFS($G:$G,$AD37,$R:$R,$DS$2,$J:$J,"Lose",$P:$P,ER$3)</f>
        <v>0</v>
      </c>
      <c r="EU37" s="19">
        <f t="shared" ref="EU37:EU71" si="350">(COUNTIFS($K:$K,$AD37,$A:$A,$DS$2,$C:$C,ER$3)+COUNTIFS($G:$G,$AD37,$R:$R,$DS$2,$P:$P,ER$3))/((COUNTIFS($A:$A,$DS$2,$C:$C,ER$3)+COUNTIFS( $R:$R,$DS$2,$P:$P,ER$3))/5)</f>
        <v>0.1111111111111111</v>
      </c>
      <c r="EV37" s="19">
        <f t="shared" si="231"/>
        <v>0.1111111111111111</v>
      </c>
      <c r="EW37" s="19"/>
      <c r="EX37">
        <f t="shared" ref="EX37:EX71" si="351">COUNTIFS($H:$H,$AD37,$A:$A,$DS$2,$I:$I,"Win",$B:$B,EX$3)+COUNTIFS($L:$L,$AD37,$R:$R,$DS$2,$J:$J,"Win",$Q:$Q,EX$3)</f>
        <v>0</v>
      </c>
      <c r="EY37" s="19" t="str">
        <f t="shared" si="232"/>
        <v>-</v>
      </c>
      <c r="EZ37">
        <f t="shared" ref="EZ37:EZ71" si="352">COUNTIFS($K:$K,$AD37,$A:$A,$DS$2,$I:$I,"Lose",$B:$B,EX$3)+COUNTIFS($G:$G,$AD37,$R:$R,$DS$2,$J:$J,"Lose",$Q:$Q,EX$3)</f>
        <v>0</v>
      </c>
      <c r="FA37" s="19">
        <f t="shared" ref="FA37:FA71" si="353">(COUNTIFS($K:$K,$AD37,$A:$A,$DS$2,$B:$B,EX$3)+COUNTIFS($G:$G,$AD37,$R:$R,$DS$2,$Q:$Q,EX$3))/((COUNTIFS($A:$A,$DS$2,$B:$B,EX$3)+COUNTIFS( $R:$R,$DS$2,$Q:$Q,EX$3))/5)</f>
        <v>0.1111111111111111</v>
      </c>
      <c r="FB37" s="19">
        <f t="shared" si="233"/>
        <v>0</v>
      </c>
      <c r="FC37" s="19"/>
      <c r="FD37">
        <f t="shared" ref="FD37:FD71" si="354">COUNTIFS($H:$H,$AD37,$A:$A,$DS$2,$I:$I,"Win",$B:$B,FD$3)+COUNTIFS($L:$L,$AD37,$R:$R,$DS$2,$J:$J,"Win",$Q:$Q,FD$3)</f>
        <v>0</v>
      </c>
      <c r="FF37">
        <f t="shared" ref="FF37:FF71" si="355">COUNTIFS($K:$K,$AD37,$A:$A,$DS$2,$I:$I,"Lose",$B:$B,FD$3)+COUNTIFS($G:$G,$AD37,$R:$R,$DS$2,$J:$J,"Lose",$Q:$Q,FD$3)</f>
        <v>0</v>
      </c>
      <c r="FG37" s="19">
        <v>0</v>
      </c>
      <c r="FH37" s="19">
        <f t="shared" ref="FH37:FH71" si="356">(FD37+FF37)/((COUNTIF($A:$A,$DS$2)+COUNTIF( $R:$R,$DS$2))/5)</f>
        <v>0</v>
      </c>
      <c r="FI37" s="19"/>
      <c r="FJ37">
        <f t="shared" ref="FJ37:FJ71" si="357">COUNTIFS($H:$H,$AD37,$A:$A,$DS$2,$I:$I,"Win",$F:$F,FJ$3)+COUNTIFS($L:$L,$AD37,$R:$R,$DS$2,$J:$J,"Win",$M:$M,FJ$3)</f>
        <v>0</v>
      </c>
      <c r="FL37">
        <f t="shared" ref="FL37:FL71" si="358">COUNTIFS($K:$K,$AD37,$A:$A,$DS$2,$I:$I,"Lose",$F:$F,FJ$3)+COUNTIFS($G:$G,$AD37,$R:$R,$DS$2,$J:$J,"Lose",$M:$M,FJ$3)</f>
        <v>0</v>
      </c>
      <c r="FM37" s="19">
        <v>0</v>
      </c>
      <c r="FN37" s="19">
        <f t="shared" ref="FN37:FN71" si="359">(FJ37+FL37)/((COUNTIF($A:$A,$DS$2)+COUNTIF( $R:$R,$DS$2))/5)</f>
        <v>0</v>
      </c>
      <c r="FP37" s="19">
        <f t="shared" ref="FP37:FP71" si="360">IFERROR((COUNTIFS($H:$H,$AD37,$A:$A,FP$2,$I:$I,"Win")+COUNTIFS($L:$L,$AD37,$R:$R,FP$2,$J:$J,"Win"))/(COUNTIFS($H:$H,$AD37,$A:$A,FP$2)+COUNTIFS($L:$L,$AD37,$R:$R,FP$2)),0)</f>
        <v>0</v>
      </c>
      <c r="FQ37">
        <f t="shared" ref="FQ37:FQ71" si="361">COUNTIFS($H:$H,$AD37,$A:$A,$FP$2,$I:$I,"Win",$D:$D,FQ$3)+COUNTIFS($L:$L,$AD37,$R:$R,$FP$2,$J:$J,"Win",$O:$O,FQ$3)</f>
        <v>0</v>
      </c>
      <c r="FS37">
        <f t="shared" ref="FS37:FS71" si="362">COUNTIFS($K:$K,$AD37,$A:$A,$FP$2,$I:$I,"Lose",$D:$D,FQ$3)+COUNTIFS($G:$G,$AD37,$R:$R,$FP$2,$J:$J,"Lose",$O:$O,FQ$3)</f>
        <v>0</v>
      </c>
      <c r="FT37" s="19">
        <f t="shared" ref="FT37:FT71" si="363">(COUNTIFS($K:$K,$AD37,$A:$A,$FP$2,$D:$D,FQ$3)+COUNTIFS($G:$G,$AD37,$R:$R,$FP$2,$O:$O,FQ$3))/((COUNTIFS($A:$A,$FP$2,$D:$D,FQ$3)+COUNTIFS($R:$R,$FP$2,$O:$O,FQ$3))/5)</f>
        <v>0</v>
      </c>
      <c r="FU37" s="19">
        <f t="shared" ref="FU37:FU71" si="364">((COUNTIFS($H:$H,$AD37,$A:$A,FP$2,$D:$D,FQ$3)+COUNTIFS($L:$L,$AD37,$R:$R,FP$2,$O:$O,FQ$3))+(COUNTIFS($K:$K,$AD37,$A:$A,FP$2,$D:$D,FQ$3)+COUNTIFS($G:$G,$AD37,$R:$R,FP$2,$O:$O,FQ$3)))/((COUNTIF($A:$A,FP$2)+COUNTIF( $R:$R,FP$2))/5)</f>
        <v>0</v>
      </c>
      <c r="FV37" s="19"/>
      <c r="FW37">
        <f t="shared" ref="FW37:FW71" si="365">COUNTIFS($H:$H,$AD37,$A:$A,$FP$2,$I:$I,"Win",$D:$D,FW$3)+COUNTIFS($L:$L,$AD37,$R:$R,$FP$2,$J:$J,"Win",$O:$O,FW$3)</f>
        <v>0</v>
      </c>
      <c r="FY37">
        <f t="shared" ref="FY37:FY71" si="366">COUNTIFS($K:$K,$AD37,$A:$A,$FP$2,$I:$I,"Lose",$D:$D,FW$3)+COUNTIFS($G:$G,$AD37,$R:$R,$FP$2,$J:$J,"Lose",$O:$O,FW$3)</f>
        <v>0</v>
      </c>
      <c r="FZ37" s="19">
        <f t="shared" ref="FZ37:FZ71" si="367">(COUNTIFS($K:$K,$AD37,$A:$A,$FP$2,$D:$D,FW$3)+COUNTIFS($G:$G,$AD37,$R:$R,$FP$2,$O:$O,FW$3))/((COUNTIFS($A:$A,$FP$2,$D:$D,FW$3)+COUNTIFS($R:$R,$FP$2,$O:$O,FW$3))/5)</f>
        <v>0</v>
      </c>
      <c r="GA37" s="19">
        <f t="shared" ref="GA37:GA71" si="368">((COUNTIFS($H:$H,$AD37,$A:$A,FP$2,$D:$D,FW$3)+COUNTIFS($L:$L,$AD37,$R:$R,FP$2,$O:$O,FW$3))+(COUNTIFS($K:$K,$AD37,$A:$A,FP$2,$D:$D,FW$3)+COUNTIFS($G:$G,$AD37,$R:$R,FP$2,$O:$O,FW$3)))/((COUNTIF($A:$A,FP$2)+COUNTIF( $R:$R,FP$2))/5)</f>
        <v>0</v>
      </c>
      <c r="GB37" s="19"/>
      <c r="GC37">
        <f t="shared" ref="GC37:GC71" si="369">COUNTIFS($H:$H,$AD37,$A:$A,$FP$2,$I:$I,"Win",$C:$C,GC$3)+COUNTIFS($L:$L,$AD37,$R:$R,$FP$2,$J:$J,"Win",$P:$P,GC$3)</f>
        <v>0</v>
      </c>
      <c r="GE37">
        <f t="shared" ref="GE37:GE71" si="370">COUNTIFS($K:$K,$AD37,$A:$A,$FP$2,$I:$I,"Lose",$C:$C,GC$3)+COUNTIFS($G:$G,$AD37,$R:$R,$FP$2,$J:$J,"Lose",$P:$P,GC$3)</f>
        <v>0</v>
      </c>
      <c r="GF37" s="19">
        <f t="shared" ref="GF37:GF71" si="371">(COUNTIFS($K:$K,$AD37,$A:$A,$FP$2,$C:$C,GC$3)+COUNTIFS($G:$G,$AD37,$R:$R,$FP$2,$P:$P,GC$3))/((COUNTIFS($A:$A,$FP$2,$C:$C,GC$3)+COUNTIFS( $R:$R,$FP$2,$P:$P,GC$3))/5)</f>
        <v>0</v>
      </c>
      <c r="GG37" s="19">
        <f t="shared" ref="GG37:GG71" si="372">((COUNTIFS($H:$H,$AD37,$A:$A,FP$2,$C:$C,GC$3)+COUNTIFS($L:$L,$AD37,$R:$R,FP$2,$P:$P,GC$3))+(COUNTIFS($K:$K,$AD37,$A:$A,FP$2,$C:$C,GC$3)+COUNTIFS($G:$G,$AD37,$R:$R,FP$2,$P:$P,GC$3)))/((COUNTIF($A:$A,FP$2)+COUNTIF( $R:$R,FP$2))/5)</f>
        <v>0</v>
      </c>
      <c r="GH37" s="19"/>
      <c r="GI37">
        <f t="shared" ref="GI37:GI71" si="373">COUNTIFS($H:$H,$AD37,$A:$A,$FP$2,$I:$I,"Win",$C:$C,GI$3)+COUNTIFS($L:$L,$AD37,$R:$R,$FP$2,$J:$J,"Win",$P:$P,GI$3)</f>
        <v>0</v>
      </c>
      <c r="GK37">
        <f t="shared" ref="GK37:GK71" si="374">COUNTIFS($K:$K,$AD37,$A:$A,$FP$2,$I:$I,"Lose",$C:$C,GI$3)+COUNTIFS($G:$G,$AD37,$R:$R,$FP$2,$J:$J,"Lose",$P:$P,GI$3)</f>
        <v>0</v>
      </c>
      <c r="GL37" s="19">
        <f t="shared" ref="GL37:GL71" si="375">(COUNTIFS($K:$K,$AD37,$A:$A,$FP$2,$C:$C,GI$3)+COUNTIFS($G:$G,$AD37,$R:$R,$FP$2,$P:$P,GI$3))/((COUNTIFS($A:$A,$FP$2,$C:$C,GI$3)+COUNTIFS( $R:$R,$FP$2,$P:$P,GI$3))/5)</f>
        <v>0</v>
      </c>
      <c r="GM37" s="19">
        <f t="shared" ref="GM37:GM71" si="376">((COUNTIFS($H:$H,$AD37,$A:$A,FP$2,$C:$C,GI$3)+COUNTIFS($L:$L,$AD37,$R:$R,FP$2,$P:$P,GI$3))+(COUNTIFS($K:$K,$AD37,$A:$A,FP$2,$C:$C,GI$3)+COUNTIFS($G:$G,$AD37,$R:$R,FP$2,$P:$P,GI$3)))/((COUNTIF($A:$A,FP$2)+COUNTIF( $R:$R,FP$2))/5)</f>
        <v>0</v>
      </c>
      <c r="GN37" s="19"/>
      <c r="GO37">
        <f t="shared" ref="GO37:GO71" si="377">COUNTIFS($H:$H,$AD37,$A:$A,$FP$2,$I:$I,"Win",$F:$F,GO$3)+COUNTIFS($L:$L,$AD37,$R:$R,$FP$2,$J:$J,"Win",$M:$M,GO$3)</f>
        <v>0</v>
      </c>
      <c r="GQ37">
        <f t="shared" ref="GQ37:GQ71" si="378">COUNTIFS($K:$K,$AD37,$A:$A,$FP$2,$I:$I,"Lose",$F:$F,GO$3)+COUNTIFS($G:$G,$AD37,$R:$R,$FP$2,$J:$J,"Lose",$M:$M,GO$3)</f>
        <v>0</v>
      </c>
      <c r="GR37" s="19">
        <f t="shared" ref="GR37:GR71" si="379">(COUNTIFS($K:$K,$AD37,$A:$A,$FP$2,$F:$F,GO$3)+COUNTIFS($G:$G,$AD37,$R:$R,$FP$2,$M:$M,GO$3))/((COUNTIFS($A:$A,$FP$2,$F:$F,GO$3)+COUNTIFS($R:$R,$FP$2,$M:$M,GO$3))/5)</f>
        <v>0</v>
      </c>
      <c r="GS37" s="19">
        <f t="shared" ref="GS37:GS71" si="380">((COUNTIFS($H:$H,$AD37,$A:$A,FP$2,$F:$F,GO$3)+COUNTIFS($L:$L,$AD37,$R:$R,FP$2,$M:$M,GO$3))+(COUNTIFS($K:$K,$AD37,$A:$A,FP$2,$F:$F,GO$3)+COUNTIFS($G:$G,$AD37,$R:$R,FP$2,$M:$M,GO$3)))/((COUNTIF($A:$A,FP$2)+COUNTIF( $R:$R,FP$2))/5)</f>
        <v>0</v>
      </c>
      <c r="GT37" s="19"/>
      <c r="GU37">
        <f t="shared" ref="GU37:GU71" si="381">COUNTIFS($H:$H,$AD37,$A:$A,$FP$2,$I:$I,"Win",$F:$F,GU$3)+COUNTIFS($L:$L,$AD37,$R:$R,$FP$2,$J:$J,"Win",$M:$M,GU$3)</f>
        <v>0</v>
      </c>
      <c r="GW37">
        <f t="shared" ref="GW37:GW71" si="382">COUNTIFS($K:$K,$AD37,$A:$A,$FP$2,$I:$I,"Lose",$F:$F,GU$3)+COUNTIFS($G:$G,$AD37,$R:$R,$FP$2,$J:$J,"Lose",$M:$M,GU$3)</f>
        <v>0</v>
      </c>
      <c r="GX37" s="19">
        <v>0</v>
      </c>
      <c r="GY37" s="19">
        <f t="shared" ref="GY37:GY71" si="383">((COUNTIFS($H:$H,$AD37,$A:$A,FP$2,$F:$F,GU$3)+COUNTIFS($L:$L,$AD37,$R:$R,FP$2,$M:$M,GU$3))+(COUNTIFS($K:$K,$AD37,$A:$A,FP$2,$F:$F,GU$3)+COUNTIFS($G:$G,$AD37,$R:$R,FP$2,$M:$M,GU$3)))/((COUNTIF($A:$A,FP$2)+COUNTIF( $R:$R,FP$2))/5)</f>
        <v>0</v>
      </c>
      <c r="GZ37" s="19"/>
      <c r="HA37">
        <f t="shared" ref="HA37:HA71" si="384">COUNTIFS($H:$H,$AD37,$A:$A,$FP$2,$I:$I,"Win",$E:$E,HA$3)+COUNTIFS($L:$L,$AD37,$R:$R,$FP$2,$J:$J,"Win",$N:$N,HA$3)</f>
        <v>0</v>
      </c>
      <c r="HC37">
        <f t="shared" ref="HC37:HC71" si="385">COUNTIFS($K:$K,$AD37,$A:$A,$FP$2,$I:$I,"Lose",$E:$E,HA$3)+COUNTIFS($G:$G,$AD37,$R:$R,$FP$2,$J:$J,"Lose",$N:$N,HA$3)</f>
        <v>0</v>
      </c>
      <c r="HD37" s="19">
        <f t="shared" ref="HD37:HD71" si="386">(COUNTIFS($K:$K,$AD37,$A:$A,$FP$2,$E:$E,HA$3)+COUNTIFS($G:$G,$AD37,$R:$R,$FP$2,$N:$N,HA$3))/((COUNTIFS($A:$A,$FP$2,$E:$E,HA$3)+COUNTIFS( $R:$R,$FP$2,$N:$N,HA$3))/5)</f>
        <v>0</v>
      </c>
      <c r="HE37" s="19">
        <f t="shared" ref="HE37:HE71" si="387">((COUNTIFS($H:$H,$AD37,$A:$A,FP$2,$E:$E,HA$3)+COUNTIFS($L:$L,$AD37,$R:$R,FP$2,$N:$N,HA$3))+(COUNTIFS($K:$K,$AD37,$A:$A,FP$2,$E:$E,HA$3)+COUNTIFS($G:$G,$AD37,$R:$R,FP$2,$N:$N,HA$3)))/((COUNTIF($A:$A,FP$2)+COUNTIF( $R:$R,FP$2))/5)</f>
        <v>0</v>
      </c>
      <c r="HF37" s="19"/>
      <c r="HG37">
        <f t="shared" ref="HG37:HG71" si="388">COUNTIFS($H:$H,$AD37,$A:$A,$FP$2,$I:$I,"Win",$E:$E,HG$3)+COUNTIFS($L:$L,$AD37,$R:$R,$FP$2,$J:$J,"Win",$N:$N,HG$3)</f>
        <v>0</v>
      </c>
      <c r="HI37">
        <f t="shared" ref="HI37:HI71" si="389">COUNTIFS($K:$K,$AD37,$A:$A,$FP$2,$I:$I,"Lose",$E:$E,HG$3)+COUNTIFS($G:$G,$AD37,$R:$R,$FP$2,$J:$J,"Lose",$N:$N,HG$3)</f>
        <v>0</v>
      </c>
      <c r="HJ37" s="19">
        <f t="shared" ref="HJ37:HJ71" si="390">(COUNTIFS($K:$K,$AD37,$A:$A,$FP$2,$E:$E,HG$3)+COUNTIFS($G:$G,$AD37,$R:$R,$FP$2,$N:$N,HG$3))/((COUNTIFS($A:$A,$FP$2,$E:$E,HG$3)+COUNTIFS( $R:$R,$FP$2,$N:$N,HG$3))/5)</f>
        <v>0</v>
      </c>
      <c r="HK37" s="19">
        <f t="shared" ref="HK37:HK71" si="391">((COUNTIFS($H:$H,$AD37,$A:$A,FP$2,$E:$E,HG$3)+COUNTIFS($L:$L,$AD37,$R:$R,FP$2,$N:$N,HG$3))+(COUNTIFS($K:$K,$AD37,$A:$A,FP$2,$E:$E,HG$3)+COUNTIFS($G:$G,$AD37,$R:$R,FP$2,$N:$N,HG$3)))/((COUNTIF($A:$A,FP$2)+COUNTIF( $R:$R,FP$2))/5)</f>
        <v>0</v>
      </c>
      <c r="HL37" s="19"/>
      <c r="HM37">
        <f t="shared" ref="HM37:HM71" si="392">COUNTIFS($H:$H,$AD37,$A:$A,$FP$2,$I:$I,"Win",$B:$B,HM$3)+COUNTIFS($L:$L,$AD37,$R:$R,$FP$2,$J:$J,"Win",$Q:$Q,HM$3)</f>
        <v>0</v>
      </c>
      <c r="HO37">
        <f t="shared" ref="HO37:HO71" si="393">COUNTIFS($K:$K,$AD37,$A:$A,$FP$2,$I:$I,"Lose",$B:$B,HM$3)+COUNTIFS($G:$G,$AD37,$R:$R,$FP$2,$J:$J,"Lose",$Q:$Q,HM$3)</f>
        <v>0</v>
      </c>
      <c r="HP37" s="19">
        <f t="shared" ref="HP37:HP71" si="394">(COUNTIFS($K:$K,$AD37,$A:$A,$FP$2,$B:$B,HM$3)+COUNTIFS($G:$G,$AD37,$R:$R,$FP$2,$Q:$Q,HM$3))/((COUNTIFS($A:$A,$FP$2,$B:$B,HM$3)+COUNTIFS( $R:$R,$FP$2,$Q:$Q,HM$3))/5)</f>
        <v>0</v>
      </c>
      <c r="HQ37" s="19">
        <f t="shared" ref="HQ37:HQ71" si="395">((COUNTIFS($H:$H,$AD37,$A:$A,FP$2,$B:$B,HM$3)+COUNTIFS($L:$L,$AD37,$R:$R,FP$2,$Q:$Q,HM$3))+(COUNTIFS($K:$K,$AD37,$A:$A,FP$2,$B:$B,HM$3)+COUNTIFS($G:$G,$AD37,$R:$R,FP$2,$Q:$Q,HM$3)))/((COUNTIF($A:$A,FP$2)+COUNTIF( $R:$R,FP$2))/5)</f>
        <v>0</v>
      </c>
      <c r="HR37" s="19"/>
      <c r="HS37">
        <f t="shared" ref="HS37:HS71" si="396">COUNTIFS($H:$H,$AD37,$A:$A,$FP$2,$I:$I,"Win",$B:$B,HS$3)+COUNTIFS($L:$L,$AD37,$R:$R,$FP$2,$J:$J,"Win",$Q:$Q,HS$3)</f>
        <v>0</v>
      </c>
      <c r="HU37">
        <f t="shared" ref="HU37:HU71" si="397">COUNTIFS($K:$K,$AD37,$A:$A,$FP$2,$I:$I,"Lose",$B:$B,HS$3)+COUNTIFS($G:$G,$AD37,$R:$R,$FP$2,$J:$J,"Lose",$Q:$Q,HS$3)</f>
        <v>0</v>
      </c>
      <c r="HV37" s="19">
        <v>0</v>
      </c>
      <c r="HW37" s="19">
        <f t="shared" ref="HW37:HW71" si="398">(HS37+HU37)/((COUNTIF($A:$A,$FP$2)+COUNTIF( $R:$R,$FP$2))/5)</f>
        <v>0</v>
      </c>
      <c r="HX37" s="19"/>
      <c r="HY37" s="19">
        <f t="shared" si="234"/>
        <v>0</v>
      </c>
      <c r="HZ37">
        <f t="shared" si="235"/>
        <v>0</v>
      </c>
      <c r="IB37">
        <f t="shared" si="236"/>
        <v>2</v>
      </c>
      <c r="IC37" s="19">
        <f t="shared" si="237"/>
        <v>0.15789473684210525</v>
      </c>
      <c r="ID37" s="19">
        <f t="shared" si="238"/>
        <v>0.15789473684210525</v>
      </c>
      <c r="IE37" s="19"/>
      <c r="IF37">
        <f t="shared" ref="IF37:IF71" si="399">COUNTIFS($H:$H,$AD37,$A:$A,$HY$2,$I:$I,"Win",$C:$C,IF$3)+COUNTIFS($L:$L,$AD37,$R:$R,$HY$2,$J:$J,"Win",$P:$P,IF$3)</f>
        <v>0</v>
      </c>
      <c r="IH37">
        <f t="shared" ref="IH37:IH71" si="400">COUNTIFS($K:$K,$AD37,$A:$A,$HY$2,$I:$I,"Lose",$C:$C,IF$3)+COUNTIFS($G:$G,$AD37,$R:$R,$HY$2,$J:$J,"Lose",$P:$P,IF$3)</f>
        <v>2</v>
      </c>
      <c r="II37" s="19">
        <f t="shared" ref="II37:II71" si="401">(COUNTIFS($K:$K,$AD37,$A:$A,$HY$2,$C:$C,IF$3)+COUNTIFS($G:$G,$AD37,$R:$R,$HY$2,$P:$P,IF$3))/((COUNTIFS($A:$A,$HY$2,$C:$C,IF$3)+COUNTIFS( $R:$R,$HY$2,$P:$P,IF$3))/5)</f>
        <v>0.15789473684210525</v>
      </c>
      <c r="IJ37" s="19">
        <f t="shared" si="239"/>
        <v>0.15789473684210525</v>
      </c>
      <c r="IK37" s="19"/>
      <c r="IL37">
        <f t="shared" si="240"/>
        <v>0</v>
      </c>
      <c r="IN37">
        <f t="shared" si="241"/>
        <v>2</v>
      </c>
      <c r="IO37" s="19">
        <f t="shared" si="242"/>
        <v>0.15789473684210525</v>
      </c>
      <c r="IP37" s="19">
        <f t="shared" si="243"/>
        <v>0.15789473684210525</v>
      </c>
      <c r="IQ37" s="19"/>
      <c r="IR37">
        <f t="shared" si="244"/>
        <v>0</v>
      </c>
      <c r="IT37">
        <f t="shared" si="245"/>
        <v>2</v>
      </c>
      <c r="IU37" s="19">
        <f t="shared" si="246"/>
        <v>0.15789473684210525</v>
      </c>
      <c r="IV37" s="19">
        <f t="shared" si="247"/>
        <v>0.15789473684210525</v>
      </c>
      <c r="IW37" s="19"/>
      <c r="IX37">
        <f t="shared" si="248"/>
        <v>0</v>
      </c>
      <c r="IZ37">
        <f t="shared" si="249"/>
        <v>1</v>
      </c>
      <c r="JA37" s="19">
        <f t="shared" si="250"/>
        <v>9.0909090909090912E-2</v>
      </c>
      <c r="JB37" s="19">
        <f t="shared" si="251"/>
        <v>0</v>
      </c>
      <c r="JC37" s="19"/>
      <c r="JD37">
        <f t="shared" ref="JD37:JD71" si="402">COUNTIFS($H:$H,$AD37,$A:$A,$HY$2,$I:$I,"Win",$B:$B,JD$3)+COUNTIFS($L:$L,$AD37,$R:$R,$HY$2,$J:$J,"Win",$Q:$Q,JD$3)</f>
        <v>0</v>
      </c>
      <c r="JF37">
        <f t="shared" ref="JF37:JF71" si="403">COUNTIFS($K:$K,$AD37,$A:$A,$HY$2,$I:$I,"Lose",$B:$B,JD$3)+COUNTIFS($G:$G,$AD37,$R:$R,$HY$2,$J:$J,"Lose",$Q:$Q,JD$3)</f>
        <v>1</v>
      </c>
      <c r="JG37" s="19">
        <f t="shared" ref="JG37:JG71" si="404">(COUNTIFS($K:$K,$AD37,$A:$A,$HY$2,$B:$B,JD$3)+COUNTIFS($G:$G,$AD37,$R:$R,$HY$2,$Q:$Q,JD$3))/((COUNTIFS($A:$A,$HY$2,$B:$B,JD$3)+COUNTIFS( $R:$R,$HY$2,$Q:$Q,JD$3))/5)</f>
        <v>0.25</v>
      </c>
      <c r="JH37" s="19">
        <f t="shared" si="252"/>
        <v>0.10526315789473684</v>
      </c>
      <c r="JI37" s="19"/>
      <c r="JJ37" s="19">
        <f t="shared" si="253"/>
        <v>0</v>
      </c>
      <c r="JK37">
        <f t="shared" ref="JK37:JK71" si="405">COUNTIFS($H:$H,$AD37,$A:$A,$JJ$2,$I:$I,"Win",$F:$F,$JK$3)+COUNTIFS($L:$L,$AD37,$R:$R,$JJ$2,$J:$J,"Win",$M:$M,JK$3)</f>
        <v>0</v>
      </c>
      <c r="JM37">
        <f t="shared" ref="JM37:JM71" si="406">COUNTIFS($K:$K,$AD37,$A:$A,$JJ$2,$I:$I,"Lose",$F:$F,JK$3)+COUNTIFS($G:$G,$AD37,$R:$R,$JJ$2,$J:$J,"Lose",$M:$M,JK$3)</f>
        <v>1</v>
      </c>
      <c r="JN37" s="19">
        <f t="shared" ref="JN37:JN71" si="407">(COUNTIFS($K:$K,$AD37,$A:$A,$JJ$2,$F:$F,JK$3)+COUNTIFS($G:$G,$AD37,$R:$R,$JJ$2,$M:$M,JK$3))/((COUNTIFS($A:$A,$JJ$2,$F:$F,JK$3)+COUNTIFS($R:$R,$JJ$2,$M:$M,JK$3))/5)</f>
        <v>5.5555555555555552E-2</v>
      </c>
      <c r="JO37" s="19">
        <f t="shared" si="254"/>
        <v>5.5555555555555552E-2</v>
      </c>
      <c r="JP37" s="19"/>
      <c r="JQ37">
        <f t="shared" ref="JQ37:JQ71" si="408">COUNTIFS($H:$H,$AD37,$A:$A,$JJ$2,$I:$I,"Win",$C:$C,JQ$3)+COUNTIFS($L:$L,$AD37,$R:$R,$JJ$2,$J:$J,"Win",$P:$P,JQ$3)</f>
        <v>0</v>
      </c>
      <c r="JS37">
        <f t="shared" ref="JS37:JS71" si="409">COUNTIFS($K:$K,$AD37,$A:$A,$JJ$2,$I:$I,"Lose",$C:$C,JQ$3)+COUNTIFS($G:$G,$AD37,$R:$R,$JJ$2,$J:$J,"Lose",$P:$P,JQ$3)</f>
        <v>1</v>
      </c>
      <c r="JT37" s="19">
        <f t="shared" ref="JT37:JT71" si="410">(COUNTIFS($K:$K,$AD37,$A:$A,$JJ$2,$C:$C,JQ$3)+COUNTIFS($G:$G,$AD37,$R:$R,$JJ$2,$P:$P,JQ$3))/((COUNTIFS($A:$A,$JJ$2,$C:$C,JQ$3)+COUNTIFS( $R:$R,$JJ$2,$P:$P,JQ$3))/5)</f>
        <v>5.5555555555555552E-2</v>
      </c>
      <c r="JU37" s="19">
        <f t="shared" si="255"/>
        <v>5.5555555555555552E-2</v>
      </c>
      <c r="JV37" s="19"/>
      <c r="JW37">
        <f t="shared" ref="JW37:JW71" si="411">COUNTIFS($H:$H,$AD37,$A:$A,$JJ$2,$I:$I,"Win",$D:$D,JW$3)+COUNTIFS($L:$L,$AD37,$R:$R,$JJ$2,$J:$J,"Win",$O:$O,JW$3)</f>
        <v>0</v>
      </c>
      <c r="JY37">
        <f t="shared" ref="JY37:JY71" si="412">COUNTIFS($K:$K,$AD37,$A:$A,$JJ$2,$I:$I,"Lose",$D:$D,JW$3)+COUNTIFS($G:$G,$AD37,$R:$R,$JJ$2,$J:$J,"Lose",$O:$O,JW$3)</f>
        <v>1</v>
      </c>
      <c r="JZ37" s="19">
        <f t="shared" ref="JZ37:JZ71" si="413">(COUNTIFS($K:$K,$AD37,$A:$A,$JJ$2,$D:$D,JW$3)+COUNTIFS($G:$G,$AD37,$R:$R,$JJ$2,$O:$O,JW$3))/((COUNTIFS($A:$A,$JJ$2,$D:$D,JW$3)+COUNTIFS($R:$R,$JJ$2,$O:$O,JW$3))/5)</f>
        <v>7.6923076923076927E-2</v>
      </c>
      <c r="KA37" s="19">
        <f t="shared" si="256"/>
        <v>5.5555555555555552E-2</v>
      </c>
      <c r="KB37" s="19"/>
      <c r="KC37">
        <f t="shared" ref="KC37:KC71" si="414">COUNTIFS($H:$H,$AD37,$A:$A,$JJ$2,$I:$I,"Win",$E:$E,KC$3)+COUNTIFS($L:$L,$AD37,$R:$R,$JJ$2,$J:$J,"Win",$N:$N,KC$3)</f>
        <v>0</v>
      </c>
      <c r="KE37">
        <f t="shared" ref="KE37:KE71" si="415">COUNTIFS($K:$K,$AD37,$A:$A,$JJ$2,$I:$I,"Lose",$E:$E,KC$3)+COUNTIFS($G:$G,$AD37,$R:$R,$JJ$2,$J:$J,"Lose",$N:$N,KC$3)</f>
        <v>1</v>
      </c>
      <c r="KF37" s="19">
        <f t="shared" ref="KF37:KF71" si="416">(COUNTIFS($K:$K,$AD37,$A:$A,$JJ$2,$E:$E,KC$3)+COUNTIFS($G:$G,$AD37,$R:$R,$JJ$2,$N:$N,KC$3))/((COUNTIFS($A:$A,$JJ$2,$E:$E,KC$3)+COUNTIFS( $R:$R,$JJ$2,$N:$N,KC$3))/5)</f>
        <v>6.25E-2</v>
      </c>
      <c r="KG37" s="19">
        <f t="shared" si="257"/>
        <v>5.5555555555555552E-2</v>
      </c>
      <c r="KH37" s="19"/>
      <c r="KI37">
        <f t="shared" ref="KI37:KI71" si="417">COUNTIFS($H:$H,$AD37,$A:$A,$JJ$2,$I:$I,"Win",$B:$B,KI$3)+COUNTIFS($L:$L,$AD37,$R:$R,$JJ$2,$J:$J,"Win",$Q:$Q,KI$3)</f>
        <v>0</v>
      </c>
      <c r="KK37">
        <f t="shared" ref="KK37:KK71" si="418">COUNTIFS($K:$K,$AD37,$A:$A,$JJ$2,$I:$I,"Lose",$B:$B,KI$3)+COUNTIFS($G:$G,$AD37,$R:$R,$JJ$2,$J:$J,"Lose",$Q:$Q,KI$3)</f>
        <v>1</v>
      </c>
      <c r="KL37" s="19">
        <f t="shared" ref="KL37:KL71" si="419">(COUNTIFS($K:$K,$AD37,$A:$A,$JJ$2,$B:$B,KI$3)+COUNTIFS($G:$G,$AD37,$R:$R,$JJ$2,$Q:$Q,KI$3))/((COUNTIFS($A:$A,$JJ$2,$B:$B,KI$3)+COUNTIFS( $R:$R,$JJ$2,$Q:$Q,KI$3))/5)</f>
        <v>7.1428571428571425E-2</v>
      </c>
      <c r="KM37" s="19">
        <f t="shared" si="258"/>
        <v>5.5555555555555552E-2</v>
      </c>
      <c r="KN37" s="19"/>
      <c r="KO37">
        <f t="shared" ref="KO37:KO71" si="420">+COUNTIFS($H:$H,$AD37,$A:$A,$JJ$2,$I:$I,"Win",$D:$D,KO$3)+COUNTIFS($L:$L,$AD37,$R:$R,$JJ$2,$J:$J,"Win",$O:$O,KO$3)+COUNTIFS($H:$H,$AD37,$A:$A,$JJ$2,$I:$I,"Win",$E:$E,KO$3)+COUNTIFS($L:$L,$AD37,$R:$R,$JJ$2,$J:$J,"Win",$N:$N,KO$3)</f>
        <v>0</v>
      </c>
      <c r="KQ37">
        <f t="shared" ref="KQ37:KQ71" si="421">COUNTIFS($K:$K,$AD37,$A:$A,$JJ$2,$I:$I,"Lose",$D:$D,KO$3)+COUNTIFS($G:$G,$AD37,$R:$R,$JJ$2,$J:$J,"Lose",$O:$O,KO$3)+COUNTIFS($K:$K,$AD37,$A:$A,$JJ$2,$I:$I,"Lose",$E:$E,KO$3)+COUNTIFS($G:$G,$AD37,$R:$R,$JJ$2,$J:$J,"Lose",$N:$N,KO$3)</f>
        <v>0</v>
      </c>
      <c r="KR37" s="19">
        <f t="shared" ref="KR37:KR71" si="422">(COUNTIFS($K:$K,$AD37,$A:$A,$JJ$2,$D:$D,KO$3)+COUNTIFS($G:$G,$AD37,$R:$R,$JJ$2,$O:$O,KO$3))/((COUNTIFS($A:$A,$JJ$2,$D:$D,KO$3)+COUNTIFS($R:$R,$JJ$2,$O:$O,KO$3))/5)+(COUNTIFS($K:$K,$AD37,$A:$A,$JJ$2,$E:$E,KO$3)+COUNTIFS($G:$G,$AD37,$R:$R,$JJ$2,$N:$N,KO$3))/((COUNTIFS($A:$A,$JJ$2,$E:$E,KO$3)+COUNTIFS( $R:$R,$JJ$2,$N:$N,KO$3))/5)</f>
        <v>0</v>
      </c>
      <c r="KS37" s="19">
        <f t="shared" si="259"/>
        <v>0</v>
      </c>
      <c r="KT37" s="19"/>
      <c r="KU37">
        <f t="shared" ref="KU37:KU71" si="423">COUNTIFS($H:$H,$AD37,$A:$A,$JJ$2,$I:$I,"Win",$C:$C,KU$3)+COUNTIFS($L:$L,$AD37,$R:$R,$JJ$2,$J:$J,"Win",$P:$P,KU$3)+COUNTIFS($H:$H,$AD37,$A:$A,$JJ$2,$I:$I,"Win",$D:$D,KU$3)+COUNTIFS($L:$L,$AD37,$R:$R,$JJ$2,$J:$J,"Win",$O:$O,KU$3)+COUNTIFS($H:$H,$AD37,$A:$A,$JJ$2,$I:$I,"Win",$B:$B,KU$3)+COUNTIFS($L:$L,$AD37,$R:$R,$JJ$2,$J:$J,"Win",$Q:$Q,KU$3)</f>
        <v>0</v>
      </c>
      <c r="KW37">
        <f t="shared" ref="KW37:KW71" si="424">COUNTIFS($K:$K,$AD37,$A:$A,$JJ$2,$I:$I,"Lose",$C:$C,KU$3)+COUNTIFS($G:$G,$AD37,$R:$R,$JJ$2,$J:$J,"Lose",$P:$P,KU$3)+COUNTIFS($K:$K,$AD37,$A:$A,$JJ$2,$I:$I,"Lose",$D:$D,KO$3)+COUNTIFS($G:$G,$AD37,$R:$R,$JJ$2,$J:$J,"Lose",$O:$O,KO$3)+COUNTIFS($K:$K,$AD37,$A:$A,$JJ$2,$I:$I,"Lose",$B:$B,KU$3)+COUNTIFS($G:$G,$AD37,$R:$R,$JJ$2,$J:$J,"Lose",$Q:$Q,KU$3)</f>
        <v>0</v>
      </c>
      <c r="KX37" s="19">
        <f t="shared" ref="KX37:KX71" si="425">(COUNTIFS($K:$K,$AD37,$A:$A,$JJ$2,$D:$D,KU$3)+COUNTIFS($G:$G,$AD37,$R:$R,$JJ$2,$O:$O,KU$3))/((COUNTIFS($A:$A,$JJ$2,$D:$D,KU$3)+COUNTIFS($R:$R,$JJ$2,$O:$O,KU$3))/5)+(COUNTIFS($K:$K,$AD37,$A:$A,$JJ$2,$B:$B,KU$3)+COUNTIFS($G:$G,$AD37,$R:$R,$JJ$2,$Q:$Q,KU$3))/((COUNTIFS($A:$A,$JJ$2,$B:$B,KU$3)+COUNTIFS( $R:$R,$JJ$2,$Q:$Q,KU$3))/5)</f>
        <v>0</v>
      </c>
      <c r="KY37" s="19">
        <f t="shared" ref="KY37:KY71" si="426">((COUNTIFS($H:$H,$AD37,$A:$A,$JJ$2,$C:$C,KU$3)+COUNTIFS($L:$L,$AD37,$R:$R,$JJ$2,$P:$P,KU$3)+COUNTIFS($H:$H,$AD37,$A:$A,$JJ$2,$D:$D,KU$3)+COUNTIFS($L:$L,$AD37,$R:$R,$JJ$2,$O:$O,KU$3)+COUNTIFS($H:$H,$AD37,$A:$A,$JJ$2,$B:$B,KU$3)+COUNTIFS($L:$L,$AD37,$R:$R,$JJ$2,$Q:$Q,KU$3))+(COUNTIFS($K:$K,$AD37,$A:$A,$JJ$2,$C:$C,KU$3)+COUNTIFS($G:$G,$AD37,$R:$R,$JJ$2,$P:$P,KU$3)+COUNTIFS($K:$K,$AD37,$A:$A,$JJ$2,$D:$D,KO$3)+COUNTIFS($G:$G,$AD37,$R:$R,$JJ$2,$O:$O,KO$3)+COUNTIFS($K:$K,$AD37,$A:$A,$JJ$2,$B:$B,KU$3)+COUNTIFS($G:$G,$AD37,$R:$R,$JJ$2,$Q:$Q,KU$3)))/((COUNTIF($A:$A,JJ$2)+COUNTIF($R:$R,JJ$2))/5)</f>
        <v>0</v>
      </c>
      <c r="KZ37" s="19"/>
      <c r="LA37" s="19">
        <f t="shared" si="260"/>
        <v>0</v>
      </c>
      <c r="LB37">
        <f t="shared" ref="LB37:LB68" si="427">COUNTIFS($H:$H,$AD37,$A:$A,LA$2,$I:$I,"Win",$F:$F,LB$3)+COUNTIFS($L:$L,$AD37,$R:$R,LA$2,$J:$J,"Win",$M:$M,LB$3)</f>
        <v>0</v>
      </c>
      <c r="LD37">
        <f t="shared" ref="LD37:LD68" si="428">COUNTIFS($K:$K,$AD37,$A:$A,LA$2,$I:$I,"Lose",$F:$F,LB$3)+COUNTIFS($G:$G,$AD37,$R:$R,LA$2,$J:$J,"Lose",$M:$M,LB$3)</f>
        <v>1</v>
      </c>
      <c r="LE37" s="19">
        <f t="shared" ref="LE37:LE71" si="429">(COUNTIFS($K:$K,$AD37,$A:$A,LA$2,$F:$F,LB$3)+COUNTIFS($G:$G,$AD37,$R:$R,LA$2,$M:$M,LB$3))/((COUNTIFS($A:$A,LA$2,$F:$F,LB$3)+COUNTIFS($R:$R,LA$2,$M:$M,LB$3))/5)</f>
        <v>0.10526315789473684</v>
      </c>
      <c r="LF37" s="19">
        <f t="shared" si="261"/>
        <v>0.10526315789473684</v>
      </c>
      <c r="LG37" s="19"/>
      <c r="LH37">
        <f t="shared" ref="LH37:LH71" si="430">COUNTIFS($H:$H,$AD37,$A:$A,LA$2,$I:$I,"Win",$C:$C,LH$3)+COUNTIFS($L:$L,$AD37,$R:$R,LA$2,$J:$J,"Win",$P:$P,LH$3)</f>
        <v>0</v>
      </c>
      <c r="LJ37">
        <f t="shared" ref="LJ37:LJ68" si="431">COUNTIFS($K:$K,$AD37,$A:$A,LA$2,$I:$I,"Lose",$C:$C,LH$3)+COUNTIFS($G:$G,$AD37,$R:$R,LA$2,$J:$J,"Lose",$P:$P,LH$3)</f>
        <v>1</v>
      </c>
      <c r="LK37" s="19">
        <f t="shared" ref="LK37:LK71" si="432">(COUNTIFS($K:$K,$AD37,$A:$A,LA$2,$C:$C,LH$3)+COUNTIFS($G:$G,$AD37,$R:$R,LA$2,$P:$P,LH$3))/((COUNTIFS($A:$A,LA$2,$C:$C,LH$3)+COUNTIFS( $R:$R,LA$2,$P:$P,LH$3))/5)</f>
        <v>0.10526315789473684</v>
      </c>
      <c r="LL37" s="19">
        <f t="shared" si="262"/>
        <v>0.10526315789473684</v>
      </c>
      <c r="LM37" s="19"/>
      <c r="LN37">
        <f t="shared" ref="LN37:LN71" si="433">COUNTIFS($H:$H,$AD37,$A:$A,LA$2,$I:$I,"Win",$D:$D,LN$3)+COUNTIFS($L:$L,$AD37,$R:$R,LA$2,$J:$J,"Win",$O:$O,LN$3)</f>
        <v>0</v>
      </c>
      <c r="LP37">
        <f t="shared" ref="LP37:LP68" si="434">COUNTIFS($K:$K,$AD37,$A:$A,LA$2,$I:$I,"Lose",$D:$D,LN$3)+COUNTIFS($G:$G,$AD37,$R:$R,LA$2,$J:$J,"Lose",$O:$O,LN$3)</f>
        <v>0</v>
      </c>
      <c r="LQ37" s="19">
        <f t="shared" ref="LQ37:LQ71" si="435">(COUNTIFS($K:$K,$AD37,$A:$A,LA$2,$D:$D,LN$3)+COUNTIFS($G:$G,$AD37,$R:$R,LA$2,$O:$O,LN$3))/((COUNTIFS($A:$A,LA$2,$D:$D,LN$3)+COUNTIFS($R:$R,LA$2,$O:$O,LN$3))/5)</f>
        <v>9.0909090909090912E-2</v>
      </c>
      <c r="LR37" s="19">
        <f t="shared" si="263"/>
        <v>5.2631578947368418E-2</v>
      </c>
      <c r="LS37" s="19"/>
      <c r="LT37">
        <f t="shared" ref="LT37:LT71" si="436">COUNTIFS($H:$H,$AD37,$A:$A,LA$2,$I:$I,"Win",$E:$E,LT$3)+COUNTIFS($L:$L,$AD37,$R:$R,LA$2,$J:$J,"Win",$N:$N,LT$3)</f>
        <v>0</v>
      </c>
      <c r="LV37">
        <f t="shared" ref="LV37:LV68" si="437">COUNTIFS($K:$K,$AD37,$A:$A,LA$2,$I:$I,"Lose",$E:$E,LT$3)+COUNTIFS($G:$G,$AD37,$R:$R,LA$2,$J:$J,"Lose",$N:$N,LT$3)</f>
        <v>1</v>
      </c>
      <c r="LW37" s="19">
        <f t="shared" ref="LW37:LW71" si="438">(COUNTIFS($K:$K,$AD37,$A:$A,LA$2,$E:$E,LT$3)+COUNTIFS($G:$G,$AD37,$R:$R,LA$2,$N:$N,LT$3))/((COUNTIFS($A:$A,LA$2,$E:$E,LT$3)+COUNTIFS( $R:$R,LA$2,$N:$N,LT$3))/5)</f>
        <v>0.10526315789473684</v>
      </c>
      <c r="LX37" s="19">
        <f t="shared" si="264"/>
        <v>0.10526315789473684</v>
      </c>
      <c r="LY37" s="19"/>
      <c r="LZ37">
        <f t="shared" ref="LZ37:LZ71" si="439">COUNTIFS($H:$H,$AD37,$A:$A,LA$2,$I:$I,"Win",$B:$B,LZ$3)+COUNTIFS($L:$L,$AD37,$R:$R,LA$2,$J:$J,"Win",$Q:$Q,LZ$3)</f>
        <v>0</v>
      </c>
      <c r="MB37">
        <f t="shared" ref="MB37:MB68" si="440">COUNTIFS($K:$K,$AD37,$A:$A,LA$2,$I:$I,"Lose",$B:$B,LZ$3)+COUNTIFS($G:$G,$AD37,$R:$R,LA$2,$J:$J,"Lose",$Q:$Q,LZ$3)</f>
        <v>1</v>
      </c>
      <c r="MC37" s="19">
        <f t="shared" ref="MC37:MC71" si="441">(COUNTIFS($K:$K,$AD37,$A:$A,LA$2,$B:$B,LZ$3)+COUNTIFS($G:$G,$AD37,$R:$R,LA$2,$Q:$Q,LZ$3))/((COUNTIFS($A:$A,LA$2,$B:$B,LZ$3)+COUNTIFS( $R:$R,LA$2,$Q:$Q,LZ$3))/5)</f>
        <v>0.10526315789473684</v>
      </c>
      <c r="MD37" s="19">
        <f t="shared" si="265"/>
        <v>0.10526315789473684</v>
      </c>
      <c r="ME37" s="19"/>
      <c r="MF37">
        <f t="shared" ref="MF37:MF71" si="442">COUNTIFS($H:$H,$AD37,$A:$A,LA$2,$I:$I,"Win",$D:$D,MF$3)+COUNTIFS($L:$L,$AD37,$R:$R,LA$2,$J:$J,"Win",$O:$O,MF$3)</f>
        <v>0</v>
      </c>
      <c r="MH37">
        <f t="shared" ref="MH37:MH68" si="443">COUNTIFS($K:$K,$AD37,$A:$A,LA$2,$I:$I,"Lose",$D:$D,MF$3)+COUNTIFS($G:$G,$AD37,$R:$R,LA$2,$J:$J,"Lose",$O:$O,MF$3)</f>
        <v>0</v>
      </c>
      <c r="MI37" s="19">
        <v>0</v>
      </c>
      <c r="MJ37" s="19">
        <f t="shared" ref="MJ37:MJ71" si="444">(MF37+MH37)/((COUNTIF($A:$A,$LA$2)+COUNTIF( $R:$R,$LA$2))/5)</f>
        <v>0</v>
      </c>
      <c r="MK37" s="19"/>
      <c r="ML37" s="19">
        <f t="shared" si="266"/>
        <v>0</v>
      </c>
      <c r="MM37">
        <f t="shared" ref="MM37:MM68" si="445">COUNTIFS($H:$H,$AD37,$A:$A,ML$2,$I:$I,"Win",$F:$F,MM$3)+COUNTIFS($L:$L,$AD37,$R:$R,ML$2,$J:$J,"Win",$M:$M,MM$3)</f>
        <v>0</v>
      </c>
      <c r="MO37">
        <f t="shared" ref="MO37:MO68" si="446">COUNTIFS($K:$K,$AD37,$A:$A,ML$2,$I:$I,"Lose",$F:$F,MM$3)+COUNTIFS($G:$G,$AD37,$R:$R,ML$2,$J:$J,"Lose",$M:$M,MM$3)</f>
        <v>1</v>
      </c>
      <c r="MP37" s="19">
        <f t="shared" ref="MP37:MP71" si="447">(COUNTIFS($K:$K,$AD37,$A:$A,ML$2,$F:$F,MM$3)+COUNTIFS($G:$G,$AD37,$R:$R,ML$2,$M:$M,MM$3))/((COUNTIFS($A:$A,ML$2,$F:$F,MM$3)+COUNTIFS($R:$R,ML$2,$M:$M,MM$3))/5)</f>
        <v>5.2631578947368418E-2</v>
      </c>
      <c r="MQ37" s="19">
        <f t="shared" si="267"/>
        <v>5.2631578947368418E-2</v>
      </c>
      <c r="MR37" s="19"/>
      <c r="MS37">
        <f t="shared" ref="MS37:MS71" si="448">COUNTIFS($H:$H,$AD37,$A:$A,ML$2,$I:$I,"Win",$C:$C,MS$3)+COUNTIFS($L:$L,$AD37,$R:$R,ML$2,$J:$J,"Win",$P:$P,MS$3)</f>
        <v>0</v>
      </c>
      <c r="MU37">
        <f t="shared" ref="MU37:MU68" si="449">COUNTIFS($K:$K,$AD37,$A:$A,ML$2,$I:$I,"Lose",$C:$C,MS$3)+COUNTIFS($G:$G,$AD37,$R:$R,ML$2,$J:$J,"Lose",$P:$P,MS$3)</f>
        <v>1</v>
      </c>
      <c r="MV37" s="19">
        <f t="shared" ref="MV37:MV71" si="450">(COUNTIFS($K:$K,$AD37,$A:$A,ML$2,$C:$C,MS$3)+COUNTIFS($G:$G,$AD37,$R:$R,ML$2,$P:$P,MS$3))/((COUNTIFS($A:$A,ML$2,$C:$C,MS$3)+COUNTIFS( $R:$R,ML$2,$P:$P,MS$3))/5)</f>
        <v>5.2631578947368418E-2</v>
      </c>
      <c r="MW37" s="19">
        <f t="shared" si="268"/>
        <v>5.2631578947368418E-2</v>
      </c>
      <c r="MX37" s="19"/>
      <c r="MY37">
        <f t="shared" ref="MY37:MY71" si="451">COUNTIFS($H:$H,$AD37,$A:$A,ML$2,$I:$I,"Win",$D:$D,MY$3)+COUNTIFS($L:$L,$AD37,$R:$R,ML$2,$J:$J,"Win",$O:$O,MY$3)</f>
        <v>0</v>
      </c>
      <c r="NA37">
        <f t="shared" ref="NA37:NA68" si="452">COUNTIFS($K:$K,$AD37,$A:$A,ML$2,$I:$I,"Lose",$D:$D,MY$3)+COUNTIFS($G:$G,$AD37,$R:$R,ML$2,$J:$J,"Lose",$O:$O,MY$3)</f>
        <v>1</v>
      </c>
      <c r="NB37" s="19">
        <f t="shared" ref="NB37:NB71" si="453">(COUNTIFS($K:$K,$AD37,$A:$A,ML$2,$D:$D,MY$3)+COUNTIFS($G:$G,$AD37,$R:$R,ML$2,$O:$O,MY$3))/((COUNTIFS($A:$A,ML$2,$D:$D,MY$3)+COUNTIFS($R:$R,ML$2,$O:$O,MY$3))/5)</f>
        <v>5.2631578947368418E-2</v>
      </c>
      <c r="NC37" s="19">
        <f t="shared" si="269"/>
        <v>5.2631578947368418E-2</v>
      </c>
      <c r="ND37" s="19"/>
      <c r="NE37">
        <f t="shared" ref="NE37:NE71" si="454">COUNTIFS($H:$H,$AD37,$A:$A,ML$2,$I:$I,"Win",$E:$E,NE$3)+COUNTIFS($L:$L,$AD37,$R:$R,ML$2,$J:$J,"Win",$N:$N,NE$3)</f>
        <v>0</v>
      </c>
      <c r="NG37">
        <f t="shared" ref="NG37:NG68" si="455">COUNTIFS($K:$K,$AD37,$A:$A,ML$2,$I:$I,"Lose",$E:$E,NE$3)+COUNTIFS($G:$G,$AD37,$R:$R,ML$2,$J:$J,"Lose",$N:$N,NE$3)</f>
        <v>1</v>
      </c>
      <c r="NH37" s="19">
        <f t="shared" ref="NH37:NH71" si="456">(COUNTIFS($K:$K,$AD37,$A:$A,ML$2,$E:$E,NE$3)+COUNTIFS($G:$G,$AD37,$R:$R,ML$2,$N:$N,NE$3))/((COUNTIFS($A:$A,ML$2,$E:$E,NE$3)+COUNTIFS( $R:$R,ML$2,$N:$N,NE$3))/5)</f>
        <v>5.2631578947368418E-2</v>
      </c>
      <c r="NI37" s="19">
        <f t="shared" si="270"/>
        <v>5.2631578947368418E-2</v>
      </c>
      <c r="NJ37" s="19"/>
      <c r="NK37">
        <f t="shared" ref="NK37:NK71" si="457">COUNTIFS($H:$H,$AD37,$A:$A,ML$2,$I:$I,"Win",$B:$B,NK$3)+COUNTIFS($L:$L,$AD37,$R:$R,ML$2,$J:$J,"Win",$Q:$Q,NK$3)</f>
        <v>0</v>
      </c>
      <c r="NL37" s="19" t="str">
        <f t="shared" si="271"/>
        <v>-</v>
      </c>
      <c r="NM37">
        <f t="shared" ref="NM37:NM71" si="458">COUNTIFS($K:$K,$AD37,$A:$A,ML$2,$I:$I,"Lose",$B:$B,NK$3)+COUNTIFS($G:$G,$AD37,$R:$R,ML$2,$J:$J,"Lose",$Q:$Q,NK$3)</f>
        <v>1</v>
      </c>
      <c r="NN37" s="19">
        <f t="shared" ref="NN37:NN71" si="459">(COUNTIFS($K:$K,$AD37,$A:$A,ML$2,$B:$B,NK$3)+COUNTIFS($G:$G,$AD37,$R:$R,ML$2,$Q:$Q,NK$3))/((COUNTIFS($A:$A,ML$2,$B:$B,NK$3)+COUNTIFS( $R:$R,ML$2,$Q:$Q,NK$3))/5)</f>
        <v>5.2631578947368418E-2</v>
      </c>
      <c r="NO37" s="19">
        <f t="shared" si="272"/>
        <v>5.2631578947368418E-2</v>
      </c>
      <c r="NP37" s="19"/>
      <c r="NQ37">
        <v>0</v>
      </c>
      <c r="NS37">
        <v>0</v>
      </c>
      <c r="NT37" s="19">
        <v>0</v>
      </c>
      <c r="NU37" s="19">
        <v>0</v>
      </c>
      <c r="NW37">
        <v>0</v>
      </c>
      <c r="NY37">
        <v>0</v>
      </c>
      <c r="NZ37" s="19">
        <v>0</v>
      </c>
      <c r="OA37" s="19">
        <v>0</v>
      </c>
      <c r="OC37">
        <v>0</v>
      </c>
      <c r="OE37">
        <v>0</v>
      </c>
      <c r="OF37" s="19">
        <v>0</v>
      </c>
      <c r="OG37" s="19">
        <v>0</v>
      </c>
      <c r="OI37" s="19">
        <f t="shared" si="273"/>
        <v>0</v>
      </c>
      <c r="OJ37">
        <f t="shared" ref="OJ37:OJ68" si="460">COUNTIFS($H:$H,$AD37,$A:$A,OI$2,$I:$I,"Win",$F:$F,OJ$3)+COUNTIFS($L:$L,$AD37,$R:$R,OI$2,$J:$J,"Win",$M:$M,OJ$3)</f>
        <v>0</v>
      </c>
      <c r="OL37">
        <f t="shared" ref="OL37:OL68" si="461">COUNTIFS($K:$K,$AD37,$A:$A,OI$2,$I:$I,"Lose",$F:$F,OJ$3)+COUNTIFS($G:$G,$AD37,$R:$R,OI$2,$J:$J,"Lose",$M:$M,OJ$3)</f>
        <v>0</v>
      </c>
      <c r="OM37" s="19">
        <f t="shared" ref="OM37:OM71" si="462">(COUNTIFS($K:$K,$AD37,$A:$A,OI$2,$F:$F,OJ$3)+COUNTIFS($G:$G,$AD37,$R:$R,OI$2,$M:$M,OJ$3))/((COUNTIFS($A:$A,OI$2,$F:$F,OJ$3)+COUNTIFS($R:$R,OI$2,$M:$M,OJ$3))/5)</f>
        <v>0</v>
      </c>
      <c r="ON37" s="19">
        <f t="shared" si="274"/>
        <v>0</v>
      </c>
      <c r="OO37" s="19"/>
      <c r="OP37">
        <f t="shared" ref="OP37:OP71" si="463">COUNTIFS($H:$H,$AD37,$A:$A,$OI$2,$I:$I,"Win",$F:$F,OP$3)+COUNTIFS($L:$L,$AD37,$R:$R,OI$2,$J:$J,"Win",$M:$M,OP$3)</f>
        <v>0</v>
      </c>
      <c r="OR37">
        <f t="shared" ref="OR37:OR68" si="464">COUNTIFS($K:$K,$AD37,$A:$A,OI$2,$I:$I,"Lose",$F:$F,OP$3)+COUNTIFS($G:$G,$AD37,$R:$R,OI$2,$J:$J,"Lose",$M:$M,OP$3)</f>
        <v>1</v>
      </c>
      <c r="OS37" s="19">
        <f t="shared" ref="OS37:OS71" si="465">(COUNTIFS($K:$K,$AD37,$A:$A,OI$2,$F:$F,OP$3)+COUNTIFS($G:$G,$AD37,$R:$R,OI$2,$M:$M,OP$3))/((COUNTIFS($A:$A,OI$2,$F:$F,OP$3)+COUNTIFS($R:$R,OI$2,$M:$M,OP$3))/5)</f>
        <v>0.25</v>
      </c>
      <c r="OT37" s="19">
        <f t="shared" si="275"/>
        <v>5.5555555555555552E-2</v>
      </c>
      <c r="OU37" s="19"/>
      <c r="OV37">
        <f t="shared" ref="OV37:OV71" si="466">COUNTIFS($H:$H,$AD37,$A:$A,$OI$2,$I:$I,"Win",$C:$C,OV$3)+COUNTIFS($L:$L,$AD37,$R:$R,$OI$2,$J:$J,"Win",$P:$P,OV$3)</f>
        <v>0</v>
      </c>
      <c r="OX37">
        <f t="shared" ref="OX37:OX71" si="467">COUNTIFS($K:$K,$AD37,$A:$A,$OI$2,$I:$I,"Lose",$C:$C,OV$3)+COUNTIFS($G:$G,$AD37,$R:$R,$OI$2,$J:$J,"Lose",$P:$P,OV$3)</f>
        <v>0</v>
      </c>
      <c r="OY37" s="19">
        <f t="shared" ref="OY37:OY71" si="468">(COUNTIFS($K:$K,$AD37,$A:$A,$OI$2,$C:$C,OV$3)+COUNTIFS($G:$G,$AD37,$R:$R,$OI$2,$P:$P,OV$3))/((COUNTIFS($A:$A,$OI$2,$C:$C,OV$3)+COUNTIFS( $R:$R,$OI$2,$P:$P,OV$3))/5)</f>
        <v>0</v>
      </c>
      <c r="OZ37" s="19">
        <f t="shared" si="276"/>
        <v>0</v>
      </c>
      <c r="PA37" s="19"/>
      <c r="PB37">
        <f t="shared" ref="PB37:PB71" si="469">COUNTIFS($H:$H,$AD37,$A:$A,$OI$2,$I:$I,"Win",$C:$C,PB$3)+COUNTIFS($L:$L,$AD37,$R:$R,$OI$2,$J:$J,"Win",$P:$P,PB$3)</f>
        <v>0</v>
      </c>
      <c r="PD37">
        <f t="shared" ref="PD37:PD71" si="470">COUNTIFS($K:$K,$AD37,$A:$A,$OI$2,$I:$I,"Lose",$C:$C,PB$3)+COUNTIFS($G:$G,$AD37,$R:$R,$OI$2,$J:$J,"Lose",$P:$P,PB$3)</f>
        <v>1</v>
      </c>
      <c r="PE37" s="19">
        <f t="shared" ref="PE37:PE71" si="471">(COUNTIFS($K:$K,$AD37,$A:$A,$OI$2,$C:$C,PB$3)+COUNTIFS($G:$G,$AD37,$R:$R,$OI$2,$P:$P,PB$3))/((COUNTIFS($A:$A,$OI$2,$C:$C,PB$3)+COUNTIFS( $R:$R,$OI$2,$P:$P,PB$3))/5)</f>
        <v>6.6666666666666666E-2</v>
      </c>
      <c r="PF37" s="19">
        <f t="shared" si="277"/>
        <v>5.5555555555555552E-2</v>
      </c>
      <c r="PG37" s="19"/>
      <c r="PH37">
        <f t="shared" ref="PH37:PH71" si="472">COUNTIFS($H:$H,$AD37,$A:$A,$OI$2,$I:$I,"Win",$D:$D,PH$3)+COUNTIFS($L:$L,$AD37,$R:$R,$OI$2,$J:$J,"Win",$O:$O,PH$3)</f>
        <v>0</v>
      </c>
      <c r="PJ37">
        <f t="shared" ref="PJ37:PJ71" si="473">COUNTIFS($K:$K,$AD37,$A:$A,$OI$2,$I:$I,"Lose",$D:$D,PH$3)+COUNTIFS($G:$G,$AD37,$R:$R,$OI$2,$J:$J,"Lose",$O:$O,PH$3)</f>
        <v>1</v>
      </c>
      <c r="PK37" s="19">
        <f t="shared" ref="PK37:PK71" si="474">(COUNTIFS($K:$K,$AD37,$A:$A,$OI$2,$D:$D,PH$3)+COUNTIFS($G:$G,$AD37,$R:$R,$OI$2,$O:$O,PH$3))/((COUNTIFS($A:$A,$OI$2,$D:$D,PH$3)+COUNTIFS($R:$R,$OI$2,$O:$O,PH$3))/5)</f>
        <v>5.5555555555555552E-2</v>
      </c>
      <c r="PL37" s="19">
        <f t="shared" si="278"/>
        <v>5.5555555555555552E-2</v>
      </c>
      <c r="PM37" s="19"/>
      <c r="PN37">
        <f t="shared" ref="PN37:PN71" si="475">COUNTIFS($H:$H,$AD37,$A:$A,$OI$2,$I:$I,"Win",$E:$E,PN$3)+COUNTIFS($L:$L,$AD37,$R:$R,$OI$2,$J:$J,"Win",$N:$N,PN$3)</f>
        <v>0</v>
      </c>
      <c r="PP37">
        <f t="shared" ref="PP37:PP71" si="476">COUNTIFS($K:$K,$AD37,$A:$A,$OI$2,$I:$I,"Lose",$E:$E,PN$3)+COUNTIFS($G:$G,$AD37,$R:$R,$OI$2,$J:$J,"Lose",$N:$N,PN$3)</f>
        <v>1</v>
      </c>
      <c r="PQ37">
        <f t="shared" ref="PQ37:PQ71" si="477">(COUNTIFS($K:$K,$AD37,$A:$A,$OI$2,$E:$E,PN$3)+COUNTIFS($G:$G,$AD37,$R:$R,$OI$2,$N:$N,PN$3))/((COUNTIFS($A:$A,$OI$2,$E:$E,PN$3)+COUNTIFS( $R:$R,$OI$2,$N:$N,PN$3))/5)</f>
        <v>5.5555555555555552E-2</v>
      </c>
      <c r="PR37" s="19">
        <f t="shared" si="279"/>
        <v>5.5555555555555552E-2</v>
      </c>
      <c r="PS37" s="19"/>
      <c r="PT37">
        <f t="shared" ref="PT37:PT71" si="478">COUNTIFS($H:$H,$AD37,$A:$A,$OI$2,$I:$I,"Win",$E:$E,PT$3)+COUNTIFS($L:$L,$AD37,$R:$R,$OI$2,$J:$J,"Win",$N:$N,PT$3)</f>
        <v>0</v>
      </c>
      <c r="PV37">
        <f t="shared" ref="PV37:PV71" si="479">COUNTIFS($K:$K,$AD37,$A:$A,$OI$2,$I:$I,"Lose",$E:$E,PT$3)+COUNTIFS($G:$G,$AD37,$R:$R,$OI$2,$J:$J,"Lose",$N:$N,PT$3)</f>
        <v>0</v>
      </c>
      <c r="PW37" s="19">
        <v>0</v>
      </c>
      <c r="PX37" s="19">
        <f t="shared" ref="PX37:PX71" si="480">(PT37+PV37)/((COUNTIF($A:$A,$OI$2)+COUNTIF( $R:$R,$OI$2))/5)</f>
        <v>0</v>
      </c>
      <c r="PY37" s="19"/>
      <c r="PZ37">
        <f t="shared" ref="PZ37:PZ71" si="481">COUNTIFS($H:$H,$AD37,$A:$A,$OI$2,$I:$I,"Win",$B:$B,PZ$3)+COUNTIFS($L:$L,$AD37,$R:$R,$OI$2,$J:$J,"Win",$Q:$Q,PZ$3)</f>
        <v>0</v>
      </c>
      <c r="QB37">
        <f t="shared" ref="QB37:QB71" si="482">COUNTIFS($K:$K,$AD37,$A:$A,$OI$2,$I:$I,"Lose",$B:$B,PZ$3)+COUNTIFS($G:$G,$AD37,$R:$R,$OI$2,$J:$J,"Lose",$Q:$Q,PZ$3)</f>
        <v>1</v>
      </c>
      <c r="QC37" s="19">
        <f t="shared" ref="QC37:QC71" si="483">(COUNTIFS($K:$K,$AD37,$A:$A,$OI$2,$B:$B,PZ$3)+COUNTIFS($G:$G,$AD37,$R:$R,$OI$2,$Q:$Q,PZ$3))/((COUNTIFS($A:$A,$OI$2,$B:$B,PZ$3)+COUNTIFS( $R:$R,$OI$2,$Q:$Q,PZ$3))/5)</f>
        <v>5.5555555555555552E-2</v>
      </c>
      <c r="QD37" s="19">
        <f t="shared" si="280"/>
        <v>5.5555555555555552E-2</v>
      </c>
    </row>
    <row r="38" spans="1:446" ht="15" thickBot="1" x14ac:dyDescent="0.4">
      <c r="A38" s="33" t="s">
        <v>82</v>
      </c>
      <c r="B38" t="s">
        <v>132</v>
      </c>
      <c r="C38" t="s">
        <v>133</v>
      </c>
      <c r="D38" t="s">
        <v>134</v>
      </c>
      <c r="E38" t="s">
        <v>135</v>
      </c>
      <c r="F38" t="s">
        <v>136</v>
      </c>
      <c r="G38" s="2" t="s">
        <v>31</v>
      </c>
      <c r="H38" s="2" t="s">
        <v>20</v>
      </c>
      <c r="I38" s="25" t="s">
        <v>70</v>
      </c>
      <c r="J38" s="26" t="s">
        <v>69</v>
      </c>
      <c r="K38" s="2" t="s">
        <v>12</v>
      </c>
      <c r="L38" s="2" t="s">
        <v>13</v>
      </c>
      <c r="M38" s="49" t="s">
        <v>137</v>
      </c>
      <c r="N38" t="s">
        <v>138</v>
      </c>
      <c r="O38" t="s">
        <v>139</v>
      </c>
      <c r="P38" t="s">
        <v>140</v>
      </c>
      <c r="Q38" s="50" t="s">
        <v>141</v>
      </c>
      <c r="R38" s="24" t="s">
        <v>83</v>
      </c>
      <c r="T38" t="s">
        <v>82</v>
      </c>
      <c r="U38" t="s">
        <v>136</v>
      </c>
      <c r="Z38">
        <v>1</v>
      </c>
      <c r="AB38">
        <v>1</v>
      </c>
      <c r="AD38" s="14" t="s">
        <v>23</v>
      </c>
      <c r="AE38" s="19">
        <f t="shared" si="193"/>
        <v>1</v>
      </c>
      <c r="AF38">
        <f t="shared" si="281"/>
        <v>1</v>
      </c>
      <c r="AG38" s="19">
        <f t="shared" si="195"/>
        <v>1</v>
      </c>
      <c r="AH38">
        <f t="shared" si="282"/>
        <v>0</v>
      </c>
      <c r="AI38" s="19">
        <f t="shared" si="283"/>
        <v>0</v>
      </c>
      <c r="AJ38" s="19">
        <f t="shared" si="284"/>
        <v>5.8823529411764705E-2</v>
      </c>
      <c r="AK38" s="19"/>
      <c r="AL38">
        <f t="shared" si="285"/>
        <v>1</v>
      </c>
      <c r="AM38">
        <f t="shared" si="199"/>
        <v>1</v>
      </c>
      <c r="AN38">
        <f t="shared" si="286"/>
        <v>0</v>
      </c>
      <c r="AO38" s="19">
        <f t="shared" si="287"/>
        <v>0</v>
      </c>
      <c r="AP38" s="19">
        <f t="shared" si="288"/>
        <v>5.8823529411764705E-2</v>
      </c>
      <c r="AQ38" s="19"/>
      <c r="AR38">
        <f t="shared" si="289"/>
        <v>1</v>
      </c>
      <c r="AS38">
        <f t="shared" si="202"/>
        <v>1</v>
      </c>
      <c r="AT38">
        <f t="shared" si="290"/>
        <v>0</v>
      </c>
      <c r="AU38" s="19">
        <f t="shared" si="291"/>
        <v>0</v>
      </c>
      <c r="AV38" s="19">
        <f t="shared" si="292"/>
        <v>5.8823529411764705E-2</v>
      </c>
      <c r="AW38" s="19"/>
      <c r="AX38">
        <f t="shared" si="293"/>
        <v>1</v>
      </c>
      <c r="AY38">
        <f t="shared" si="205"/>
        <v>1</v>
      </c>
      <c r="AZ38">
        <f t="shared" si="294"/>
        <v>0</v>
      </c>
      <c r="BA38" s="19">
        <f t="shared" si="207"/>
        <v>0</v>
      </c>
      <c r="BB38" s="19">
        <f t="shared" si="295"/>
        <v>5.8823529411764705E-2</v>
      </c>
      <c r="BC38" s="19"/>
      <c r="BD38">
        <f t="shared" si="296"/>
        <v>1</v>
      </c>
      <c r="BE38" s="19">
        <f t="shared" si="209"/>
        <v>1</v>
      </c>
      <c r="BF38">
        <f t="shared" si="297"/>
        <v>0</v>
      </c>
      <c r="BG38" s="19">
        <f t="shared" si="210"/>
        <v>0</v>
      </c>
      <c r="BH38" s="19">
        <f t="shared" si="298"/>
        <v>5.8823529411764705E-2</v>
      </c>
      <c r="BI38" s="19"/>
      <c r="BJ38">
        <f t="shared" si="299"/>
        <v>0</v>
      </c>
      <c r="BK38" t="str">
        <f t="shared" si="211"/>
        <v>-</v>
      </c>
      <c r="BL38">
        <f t="shared" si="300"/>
        <v>0</v>
      </c>
      <c r="BM38" s="19">
        <f t="shared" si="212"/>
        <v>0</v>
      </c>
      <c r="BN38" s="19">
        <f t="shared" si="301"/>
        <v>0</v>
      </c>
      <c r="BO38" s="19"/>
      <c r="BP38">
        <f t="shared" si="302"/>
        <v>0</v>
      </c>
      <c r="BR38">
        <f t="shared" si="303"/>
        <v>0</v>
      </c>
      <c r="BS38" s="19">
        <v>0</v>
      </c>
      <c r="BT38" s="19">
        <f t="shared" si="304"/>
        <v>0</v>
      </c>
      <c r="BU38" s="19"/>
      <c r="BV38" s="19">
        <f t="shared" si="213"/>
        <v>0</v>
      </c>
      <c r="BW38">
        <f t="shared" si="305"/>
        <v>0</v>
      </c>
      <c r="BX38" t="str">
        <f t="shared" si="214"/>
        <v>-</v>
      </c>
      <c r="BY38">
        <f t="shared" si="306"/>
        <v>0</v>
      </c>
      <c r="BZ38" s="19">
        <f t="shared" si="307"/>
        <v>0</v>
      </c>
      <c r="CA38" s="19">
        <f t="shared" si="308"/>
        <v>0</v>
      </c>
      <c r="CB38" s="19"/>
      <c r="CC38">
        <f t="shared" si="309"/>
        <v>0</v>
      </c>
      <c r="CD38" t="str">
        <f t="shared" si="215"/>
        <v>-</v>
      </c>
      <c r="CE38">
        <f t="shared" si="310"/>
        <v>0</v>
      </c>
      <c r="CF38" s="19">
        <f t="shared" si="311"/>
        <v>0</v>
      </c>
      <c r="CG38" s="19">
        <f t="shared" si="312"/>
        <v>0</v>
      </c>
      <c r="CH38" s="19"/>
      <c r="CI38">
        <f t="shared" si="313"/>
        <v>0</v>
      </c>
      <c r="CJ38" s="19" t="str">
        <f t="shared" si="216"/>
        <v>-</v>
      </c>
      <c r="CK38">
        <f t="shared" si="314"/>
        <v>0</v>
      </c>
      <c r="CL38" s="19">
        <f t="shared" si="315"/>
        <v>0</v>
      </c>
      <c r="CM38" s="19">
        <f t="shared" si="316"/>
        <v>0</v>
      </c>
      <c r="CN38" s="19"/>
      <c r="CO38">
        <f t="shared" si="317"/>
        <v>0</v>
      </c>
      <c r="CP38" t="str">
        <f t="shared" si="217"/>
        <v>-</v>
      </c>
      <c r="CQ38">
        <f t="shared" si="318"/>
        <v>0</v>
      </c>
      <c r="CR38" s="19">
        <f t="shared" si="319"/>
        <v>0</v>
      </c>
      <c r="CS38" s="19">
        <f t="shared" si="320"/>
        <v>0</v>
      </c>
      <c r="CT38" s="19"/>
      <c r="CU38">
        <f t="shared" si="321"/>
        <v>0</v>
      </c>
      <c r="CV38" s="19" t="str">
        <f t="shared" si="218"/>
        <v>-</v>
      </c>
      <c r="CW38">
        <f t="shared" si="322"/>
        <v>0</v>
      </c>
      <c r="CX38" s="19">
        <f t="shared" si="323"/>
        <v>0</v>
      </c>
      <c r="CY38" s="19">
        <f t="shared" si="324"/>
        <v>0</v>
      </c>
      <c r="CZ38" s="19"/>
      <c r="DA38">
        <f t="shared" si="325"/>
        <v>0</v>
      </c>
      <c r="DB38" t="str">
        <f t="shared" si="219"/>
        <v>-</v>
      </c>
      <c r="DC38">
        <f t="shared" si="326"/>
        <v>0</v>
      </c>
      <c r="DD38" s="19">
        <f t="shared" si="327"/>
        <v>0</v>
      </c>
      <c r="DE38" s="19">
        <f t="shared" si="328"/>
        <v>0</v>
      </c>
      <c r="DF38" s="19"/>
      <c r="DG38">
        <f t="shared" si="329"/>
        <v>0</v>
      </c>
      <c r="DH38" s="19" t="str">
        <f t="shared" si="220"/>
        <v>-</v>
      </c>
      <c r="DI38">
        <f t="shared" si="330"/>
        <v>0</v>
      </c>
      <c r="DJ38" s="19">
        <f t="shared" si="331"/>
        <v>0</v>
      </c>
      <c r="DK38" s="19">
        <f t="shared" si="332"/>
        <v>0</v>
      </c>
      <c r="DL38" s="19"/>
      <c r="DM38">
        <f t="shared" si="333"/>
        <v>0</v>
      </c>
      <c r="DN38" t="str">
        <f t="shared" si="221"/>
        <v>-</v>
      </c>
      <c r="DO38">
        <f t="shared" si="334"/>
        <v>0</v>
      </c>
      <c r="DP38" s="19">
        <v>0</v>
      </c>
      <c r="DQ38" s="19">
        <f t="shared" si="335"/>
        <v>0</v>
      </c>
      <c r="DR38" s="19"/>
      <c r="DS38" s="19">
        <v>0</v>
      </c>
      <c r="DT38">
        <f t="shared" si="336"/>
        <v>0</v>
      </c>
      <c r="DU38" t="str">
        <f t="shared" si="222"/>
        <v>-</v>
      </c>
      <c r="DV38">
        <f t="shared" si="337"/>
        <v>0</v>
      </c>
      <c r="DW38" s="19">
        <f t="shared" si="338"/>
        <v>0</v>
      </c>
      <c r="DX38" s="19">
        <f t="shared" si="223"/>
        <v>0</v>
      </c>
      <c r="DY38" s="19"/>
      <c r="DZ38">
        <f t="shared" si="339"/>
        <v>0</v>
      </c>
      <c r="EA38" t="str">
        <f t="shared" si="224"/>
        <v>-</v>
      </c>
      <c r="EB38">
        <f t="shared" si="340"/>
        <v>0</v>
      </c>
      <c r="EC38" s="19">
        <f t="shared" si="341"/>
        <v>0</v>
      </c>
      <c r="ED38" s="19">
        <f t="shared" si="225"/>
        <v>0</v>
      </c>
      <c r="EE38" s="19"/>
      <c r="EF38">
        <f t="shared" si="342"/>
        <v>0</v>
      </c>
      <c r="EG38" s="19" t="str">
        <f t="shared" si="226"/>
        <v>-</v>
      </c>
      <c r="EH38">
        <f t="shared" si="343"/>
        <v>0</v>
      </c>
      <c r="EI38" s="19">
        <f t="shared" si="344"/>
        <v>0</v>
      </c>
      <c r="EJ38" s="19">
        <f t="shared" si="227"/>
        <v>0</v>
      </c>
      <c r="EK38" s="19"/>
      <c r="EL38">
        <f t="shared" si="345"/>
        <v>0</v>
      </c>
      <c r="EM38" t="str">
        <f t="shared" si="228"/>
        <v>-</v>
      </c>
      <c r="EN38">
        <f t="shared" si="346"/>
        <v>0</v>
      </c>
      <c r="EO38" s="19">
        <f t="shared" si="347"/>
        <v>0</v>
      </c>
      <c r="EP38" s="19">
        <f t="shared" si="229"/>
        <v>0</v>
      </c>
      <c r="EQ38" s="19"/>
      <c r="ER38">
        <f t="shared" si="348"/>
        <v>0</v>
      </c>
      <c r="ES38" t="str">
        <f t="shared" si="230"/>
        <v>-</v>
      </c>
      <c r="ET38">
        <f t="shared" si="349"/>
        <v>0</v>
      </c>
      <c r="EU38" s="19">
        <f t="shared" si="350"/>
        <v>0</v>
      </c>
      <c r="EV38" s="19">
        <f t="shared" si="231"/>
        <v>0</v>
      </c>
      <c r="EW38" s="19"/>
      <c r="EX38">
        <f t="shared" si="351"/>
        <v>0</v>
      </c>
      <c r="EY38" s="19" t="str">
        <f t="shared" si="232"/>
        <v>-</v>
      </c>
      <c r="EZ38">
        <f t="shared" si="352"/>
        <v>0</v>
      </c>
      <c r="FA38" s="19">
        <f t="shared" si="353"/>
        <v>0</v>
      </c>
      <c r="FB38" s="19">
        <f t="shared" ref="FB38:FB71" si="484">(EX38+EZ38)/((COUNTIF($A:$A,$DS$2)+COUNTIF( $R:$R,$DS$2))/5)</f>
        <v>0</v>
      </c>
      <c r="FC38" s="19"/>
      <c r="FD38">
        <f t="shared" si="354"/>
        <v>0</v>
      </c>
      <c r="FF38">
        <f t="shared" si="355"/>
        <v>0</v>
      </c>
      <c r="FG38" s="19">
        <v>0</v>
      </c>
      <c r="FH38" s="19">
        <f t="shared" si="356"/>
        <v>0</v>
      </c>
      <c r="FI38" s="19"/>
      <c r="FJ38">
        <f t="shared" si="357"/>
        <v>0</v>
      </c>
      <c r="FL38">
        <f t="shared" si="358"/>
        <v>0</v>
      </c>
      <c r="FM38" s="19">
        <v>0</v>
      </c>
      <c r="FN38" s="19">
        <f t="shared" si="359"/>
        <v>0</v>
      </c>
      <c r="FP38" s="19">
        <f t="shared" si="360"/>
        <v>0</v>
      </c>
      <c r="FQ38">
        <f t="shared" si="361"/>
        <v>0</v>
      </c>
      <c r="FS38">
        <f t="shared" si="362"/>
        <v>0</v>
      </c>
      <c r="FT38" s="19">
        <f t="shared" si="363"/>
        <v>0</v>
      </c>
      <c r="FU38" s="19">
        <f t="shared" si="364"/>
        <v>0</v>
      </c>
      <c r="FV38" s="19"/>
      <c r="FW38">
        <f t="shared" si="365"/>
        <v>0</v>
      </c>
      <c r="FY38">
        <f t="shared" si="366"/>
        <v>0</v>
      </c>
      <c r="FZ38" s="19">
        <f t="shared" si="367"/>
        <v>0</v>
      </c>
      <c r="GA38" s="19">
        <f t="shared" si="368"/>
        <v>0</v>
      </c>
      <c r="GB38" s="19"/>
      <c r="GC38">
        <f t="shared" si="369"/>
        <v>0</v>
      </c>
      <c r="GE38">
        <f t="shared" si="370"/>
        <v>0</v>
      </c>
      <c r="GF38" s="19">
        <f t="shared" si="371"/>
        <v>0</v>
      </c>
      <c r="GG38" s="19">
        <f t="shared" si="372"/>
        <v>0</v>
      </c>
      <c r="GH38" s="19"/>
      <c r="GI38">
        <f t="shared" si="373"/>
        <v>0</v>
      </c>
      <c r="GK38">
        <f t="shared" si="374"/>
        <v>0</v>
      </c>
      <c r="GL38" s="19">
        <f t="shared" si="375"/>
        <v>0</v>
      </c>
      <c r="GM38" s="19">
        <f t="shared" si="376"/>
        <v>0</v>
      </c>
      <c r="GN38" s="19"/>
      <c r="GO38">
        <f t="shared" si="377"/>
        <v>0</v>
      </c>
      <c r="GQ38">
        <f t="shared" si="378"/>
        <v>0</v>
      </c>
      <c r="GR38" s="19">
        <f t="shared" si="379"/>
        <v>0</v>
      </c>
      <c r="GS38" s="19">
        <f t="shared" si="380"/>
        <v>0</v>
      </c>
      <c r="GT38" s="19"/>
      <c r="GU38">
        <f t="shared" si="381"/>
        <v>0</v>
      </c>
      <c r="GW38">
        <f t="shared" si="382"/>
        <v>0</v>
      </c>
      <c r="GX38" s="19">
        <v>0</v>
      </c>
      <c r="GY38" s="19">
        <f t="shared" si="383"/>
        <v>0</v>
      </c>
      <c r="GZ38" s="19"/>
      <c r="HA38">
        <f t="shared" si="384"/>
        <v>0</v>
      </c>
      <c r="HC38">
        <f t="shared" si="385"/>
        <v>0</v>
      </c>
      <c r="HD38" s="19">
        <f t="shared" si="386"/>
        <v>0</v>
      </c>
      <c r="HE38" s="19">
        <f t="shared" si="387"/>
        <v>0</v>
      </c>
      <c r="HF38" s="19"/>
      <c r="HG38">
        <f t="shared" si="388"/>
        <v>0</v>
      </c>
      <c r="HI38">
        <f t="shared" si="389"/>
        <v>0</v>
      </c>
      <c r="HJ38" s="19">
        <f t="shared" si="390"/>
        <v>0</v>
      </c>
      <c r="HK38" s="19">
        <f t="shared" si="391"/>
        <v>0</v>
      </c>
      <c r="HL38" s="19"/>
      <c r="HM38">
        <f t="shared" si="392"/>
        <v>0</v>
      </c>
      <c r="HO38">
        <f t="shared" si="393"/>
        <v>0</v>
      </c>
      <c r="HP38" s="19">
        <f t="shared" si="394"/>
        <v>0</v>
      </c>
      <c r="HQ38" s="19">
        <f t="shared" si="395"/>
        <v>0</v>
      </c>
      <c r="HR38" s="19"/>
      <c r="HS38">
        <f t="shared" si="396"/>
        <v>0</v>
      </c>
      <c r="HU38">
        <f t="shared" si="397"/>
        <v>0</v>
      </c>
      <c r="HV38" s="19">
        <v>0</v>
      </c>
      <c r="HW38" s="19">
        <f t="shared" si="398"/>
        <v>0</v>
      </c>
      <c r="HX38" s="19"/>
      <c r="HY38" s="19">
        <f t="shared" si="234"/>
        <v>0</v>
      </c>
      <c r="HZ38">
        <f t="shared" ref="HZ38:HZ71" si="485">COUNTIFS($H:$H,$AD38,$A:$A,$HY$2,$I:$I,"Win",$F:$F,HZ$3)+COUNTIFS($L:$L,$AD38,$R:$R,$HY$2,$J:$J,"Win",$M:$M,HZ$3)</f>
        <v>0</v>
      </c>
      <c r="IB38">
        <f t="shared" ref="IB38:IB71" si="486">COUNTIFS($K:$K,$AD38,$A:$A,$HY$2,$I:$I,"Lose",$F:$F,HZ$3)+COUNTIFS($G:$G,$AD38,$R:$R,$HY$2,$J:$J,"Lose",$M:$M,HZ$3)</f>
        <v>0</v>
      </c>
      <c r="IC38" s="19">
        <f t="shared" ref="IC38:IC71" si="487">(COUNTIFS($K:$K,$AD38,$A:$A,$HY$2,$F:$F,HZ$3)+COUNTIFS($G:$G,$AD38,$R:$R,$HY$2,$M:$M,HZ$3))/((COUNTIFS($A:$A,$HY$2,$F:$F,HZ$3)+COUNTIFS($R:$R,$HY$2,$M:$M,HZ$3))/5)</f>
        <v>0</v>
      </c>
      <c r="ID38" s="19">
        <f t="shared" si="238"/>
        <v>0</v>
      </c>
      <c r="IE38" s="19"/>
      <c r="IF38">
        <f t="shared" si="399"/>
        <v>0</v>
      </c>
      <c r="IH38">
        <f t="shared" si="400"/>
        <v>0</v>
      </c>
      <c r="II38" s="19">
        <f t="shared" si="401"/>
        <v>0</v>
      </c>
      <c r="IJ38" s="19">
        <f t="shared" si="239"/>
        <v>0</v>
      </c>
      <c r="IK38" s="19"/>
      <c r="IL38">
        <f t="shared" ref="IL38:IL71" si="488">COUNTIFS($H:$H,$AD38,$A:$A,$HY$2,$I:$I,"Win",$D:$D,IL$3)+COUNTIFS($L:$L,$AD38,$R:$R,$HY$2,$J:$J,"Win",$O:$O,IL$3)</f>
        <v>0</v>
      </c>
      <c r="IN38">
        <f t="shared" ref="IN38:IN71" si="489">COUNTIFS($K:$K,$AD38,$A:$A,$HY$2,$I:$I,"Lose",$D:$D,IL$3)+COUNTIFS($G:$G,$AD38,$R:$R,$HY$2,$J:$J,"Lose",$O:$O,IL$3)</f>
        <v>0</v>
      </c>
      <c r="IO38" s="19">
        <f t="shared" ref="IO38:IO71" si="490">(COUNTIFS($K:$K,$AD38,$A:$A,$HY$2,$D:$D,IL$3)+COUNTIFS($G:$G,$AD38,$R:$R,$HY$2,$O:$O,IL$3))/((COUNTIFS($A:$A,$HY$2,$D:$D,IL$3)+COUNTIFS($R:$R,$HY$2,$O:$O,IL$3))/5)</f>
        <v>0</v>
      </c>
      <c r="IP38" s="19">
        <f t="shared" si="243"/>
        <v>0</v>
      </c>
      <c r="IQ38" s="19"/>
      <c r="IR38">
        <f t="shared" ref="IR38:IR71" si="491">COUNTIFS($H:$H,$AD38,$A:$A,$HY$2,$I:$I,"Win",$E:$E,IR$3)+COUNTIFS($L:$L,$AD38,$R:$R,$HY$2,$J:$J,"Win",$N:$N,IR$3)</f>
        <v>0</v>
      </c>
      <c r="IT38">
        <f t="shared" ref="IT38:IT71" si="492">COUNTIFS($K:$K,$AD38,$A:$A,$HY$2,$I:$I,"Lose",$E:$E,IR$3)+COUNTIFS($G:$G,$AD38,$R:$R,$HY$2,$J:$J,"Lose",$N:$N,IR$3)</f>
        <v>0</v>
      </c>
      <c r="IU38" s="19">
        <f t="shared" ref="IU38:IU71" si="493">(COUNTIFS($K:$K,$AD38,$A:$A,$HY$2,$E:$E,IR$3)+COUNTIFS($G:$G,$AD38,$R:$R,$HY$2,$N:$N,IR$3))/((COUNTIFS($A:$A,$HY$2,$E:$E,IR$3)+COUNTIFS( $R:$R,$HY$2,$N:$N,IR$3))/5)</f>
        <v>0</v>
      </c>
      <c r="IV38" s="19">
        <f t="shared" si="247"/>
        <v>0</v>
      </c>
      <c r="IW38" s="19"/>
      <c r="IX38">
        <f t="shared" ref="IX38:IX71" si="494">COUNTIFS($H:$H,$AD38,$A:$A,$HY$2,$I:$I,"Win",$B:$B,IX$3)+COUNTIFS($L:$L,$AD38,$R:$R,$HY$2,$J:$J,"Win",$Q:$Q,IX$3)</f>
        <v>0</v>
      </c>
      <c r="IZ38">
        <f t="shared" ref="IZ38:IZ71" si="495">COUNTIFS($K:$K,$AD38,$A:$A,$HY$2,$I:$I,"Lose",$B:$B,IX$3)+COUNTIFS($G:$G,$AD38,$R:$R,$HY$2,$J:$J,"Lose",$Q:$Q,IX$3)</f>
        <v>0</v>
      </c>
      <c r="JA38" s="19">
        <f t="shared" ref="JA38:JA71" si="496">(COUNTIFS($K:$K,$AD38,$A:$A,$HY$2,$B:$B,IX$3)+COUNTIFS($G:$G,$AD38,$R:$R,$HY$2,$Q:$Q,IX$3))/((COUNTIFS($A:$A,$HY$2,$B:$B,IX$3)+COUNTIFS( $R:$R,$HY$2,$Q:$Q,IX$3))/5)</f>
        <v>0</v>
      </c>
      <c r="JB38" s="19">
        <f t="shared" si="251"/>
        <v>0</v>
      </c>
      <c r="JC38" s="19"/>
      <c r="JD38">
        <f t="shared" si="402"/>
        <v>0</v>
      </c>
      <c r="JF38">
        <f t="shared" si="403"/>
        <v>0</v>
      </c>
      <c r="JG38" s="19">
        <f t="shared" si="404"/>
        <v>0</v>
      </c>
      <c r="JH38" s="19">
        <f t="shared" si="252"/>
        <v>0</v>
      </c>
      <c r="JI38" s="19"/>
      <c r="JJ38" s="19">
        <f t="shared" si="253"/>
        <v>0</v>
      </c>
      <c r="JK38">
        <f t="shared" si="405"/>
        <v>0</v>
      </c>
      <c r="JM38">
        <f t="shared" si="406"/>
        <v>0</v>
      </c>
      <c r="JN38" s="19">
        <f t="shared" si="407"/>
        <v>0</v>
      </c>
      <c r="JO38" s="19">
        <f t="shared" si="254"/>
        <v>0</v>
      </c>
      <c r="JP38" s="19"/>
      <c r="JQ38">
        <f t="shared" si="408"/>
        <v>0</v>
      </c>
      <c r="JS38">
        <f t="shared" si="409"/>
        <v>0</v>
      </c>
      <c r="JT38" s="19">
        <f t="shared" si="410"/>
        <v>0</v>
      </c>
      <c r="JU38" s="19">
        <f t="shared" si="255"/>
        <v>0</v>
      </c>
      <c r="JV38" s="19"/>
      <c r="JW38">
        <f t="shared" si="411"/>
        <v>0</v>
      </c>
      <c r="JY38">
        <f t="shared" si="412"/>
        <v>0</v>
      </c>
      <c r="JZ38" s="19">
        <f t="shared" si="413"/>
        <v>0</v>
      </c>
      <c r="KA38" s="19">
        <f t="shared" si="256"/>
        <v>0</v>
      </c>
      <c r="KB38" s="19"/>
      <c r="KC38">
        <f t="shared" si="414"/>
        <v>0</v>
      </c>
      <c r="KE38">
        <f t="shared" si="415"/>
        <v>0</v>
      </c>
      <c r="KF38" s="19">
        <f t="shared" si="416"/>
        <v>0</v>
      </c>
      <c r="KG38" s="19">
        <f t="shared" si="257"/>
        <v>0</v>
      </c>
      <c r="KH38" s="19"/>
      <c r="KI38">
        <f t="shared" si="417"/>
        <v>0</v>
      </c>
      <c r="KK38">
        <f t="shared" si="418"/>
        <v>0</v>
      </c>
      <c r="KL38" s="19">
        <f t="shared" si="419"/>
        <v>0</v>
      </c>
      <c r="KM38" s="19">
        <f t="shared" si="258"/>
        <v>0</v>
      </c>
      <c r="KN38" s="19"/>
      <c r="KO38">
        <f t="shared" si="420"/>
        <v>0</v>
      </c>
      <c r="KQ38">
        <f t="shared" si="421"/>
        <v>0</v>
      </c>
      <c r="KR38" s="19">
        <f t="shared" si="422"/>
        <v>0</v>
      </c>
      <c r="KS38" s="19">
        <f t="shared" si="259"/>
        <v>0</v>
      </c>
      <c r="KT38" s="19"/>
      <c r="KU38">
        <f t="shared" si="423"/>
        <v>0</v>
      </c>
      <c r="KW38">
        <f t="shared" si="424"/>
        <v>0</v>
      </c>
      <c r="KX38" s="19">
        <f t="shared" si="425"/>
        <v>0</v>
      </c>
      <c r="KY38" s="19">
        <f t="shared" si="426"/>
        <v>0</v>
      </c>
      <c r="KZ38" s="19"/>
      <c r="LA38" s="19">
        <f t="shared" si="260"/>
        <v>0</v>
      </c>
      <c r="LB38">
        <f t="shared" si="427"/>
        <v>0</v>
      </c>
      <c r="LD38">
        <f t="shared" si="428"/>
        <v>0</v>
      </c>
      <c r="LE38" s="19">
        <f t="shared" si="429"/>
        <v>0</v>
      </c>
      <c r="LF38" s="19">
        <f t="shared" si="261"/>
        <v>0</v>
      </c>
      <c r="LG38" s="19"/>
      <c r="LH38">
        <f t="shared" si="430"/>
        <v>0</v>
      </c>
      <c r="LJ38">
        <f t="shared" si="431"/>
        <v>0</v>
      </c>
      <c r="LK38" s="19">
        <f t="shared" si="432"/>
        <v>0</v>
      </c>
      <c r="LL38" s="19">
        <f t="shared" si="262"/>
        <v>0</v>
      </c>
      <c r="LM38" s="19"/>
      <c r="LN38">
        <f t="shared" si="433"/>
        <v>0</v>
      </c>
      <c r="LP38">
        <f t="shared" si="434"/>
        <v>0</v>
      </c>
      <c r="LQ38" s="19">
        <f t="shared" si="435"/>
        <v>0</v>
      </c>
      <c r="LR38" s="19">
        <f t="shared" si="263"/>
        <v>0</v>
      </c>
      <c r="LS38" s="19"/>
      <c r="LT38">
        <f t="shared" si="436"/>
        <v>0</v>
      </c>
      <c r="LV38">
        <f t="shared" si="437"/>
        <v>0</v>
      </c>
      <c r="LW38" s="19">
        <f t="shared" si="438"/>
        <v>0</v>
      </c>
      <c r="LX38" s="19">
        <f t="shared" si="264"/>
        <v>0</v>
      </c>
      <c r="LY38" s="19"/>
      <c r="LZ38">
        <f t="shared" si="439"/>
        <v>0</v>
      </c>
      <c r="MB38">
        <f t="shared" si="440"/>
        <v>0</v>
      </c>
      <c r="MC38" s="19">
        <f t="shared" si="441"/>
        <v>0</v>
      </c>
      <c r="MD38" s="19">
        <f t="shared" si="265"/>
        <v>0</v>
      </c>
      <c r="ME38" s="19"/>
      <c r="MF38">
        <f t="shared" si="442"/>
        <v>0</v>
      </c>
      <c r="MH38">
        <f t="shared" si="443"/>
        <v>0</v>
      </c>
      <c r="MI38" s="19">
        <v>0</v>
      </c>
      <c r="MJ38" s="19">
        <f t="shared" si="444"/>
        <v>0</v>
      </c>
      <c r="MK38" s="19"/>
      <c r="ML38" s="19">
        <f t="shared" si="266"/>
        <v>0</v>
      </c>
      <c r="MM38">
        <f t="shared" si="445"/>
        <v>0</v>
      </c>
      <c r="MO38">
        <f t="shared" si="446"/>
        <v>0</v>
      </c>
      <c r="MP38" s="19">
        <f t="shared" si="447"/>
        <v>0</v>
      </c>
      <c r="MQ38" s="19">
        <f t="shared" si="267"/>
        <v>0</v>
      </c>
      <c r="MR38" s="19"/>
      <c r="MS38">
        <f t="shared" si="448"/>
        <v>0</v>
      </c>
      <c r="MU38">
        <f t="shared" si="449"/>
        <v>0</v>
      </c>
      <c r="MV38" s="19">
        <f t="shared" si="450"/>
        <v>0</v>
      </c>
      <c r="MW38" s="19">
        <f t="shared" si="268"/>
        <v>0</v>
      </c>
      <c r="MX38" s="19"/>
      <c r="MY38">
        <f t="shared" si="451"/>
        <v>0</v>
      </c>
      <c r="NA38">
        <f t="shared" si="452"/>
        <v>0</v>
      </c>
      <c r="NB38" s="19">
        <f t="shared" si="453"/>
        <v>0</v>
      </c>
      <c r="NC38" s="19">
        <f t="shared" si="269"/>
        <v>0</v>
      </c>
      <c r="ND38" s="19"/>
      <c r="NE38">
        <f t="shared" si="454"/>
        <v>0</v>
      </c>
      <c r="NG38">
        <f t="shared" si="455"/>
        <v>0</v>
      </c>
      <c r="NH38" s="19">
        <f t="shared" si="456"/>
        <v>0</v>
      </c>
      <c r="NI38" s="19">
        <f t="shared" si="270"/>
        <v>0</v>
      </c>
      <c r="NJ38" s="19"/>
      <c r="NK38">
        <f t="shared" si="457"/>
        <v>0</v>
      </c>
      <c r="NL38" s="19" t="str">
        <f t="shared" si="271"/>
        <v>-</v>
      </c>
      <c r="NM38">
        <f t="shared" si="458"/>
        <v>0</v>
      </c>
      <c r="NN38" s="19">
        <f t="shared" si="459"/>
        <v>0</v>
      </c>
      <c r="NO38" s="19">
        <f t="shared" si="272"/>
        <v>0</v>
      </c>
      <c r="NP38" s="19"/>
      <c r="NQ38">
        <v>0</v>
      </c>
      <c r="NS38">
        <v>0</v>
      </c>
      <c r="NT38" s="19">
        <v>0</v>
      </c>
      <c r="NU38" s="19">
        <v>0</v>
      </c>
      <c r="NW38">
        <v>0</v>
      </c>
      <c r="NY38">
        <v>0</v>
      </c>
      <c r="NZ38" s="19">
        <v>0</v>
      </c>
      <c r="OA38" s="19">
        <v>0</v>
      </c>
      <c r="OC38">
        <v>0</v>
      </c>
      <c r="OE38">
        <v>0</v>
      </c>
      <c r="OF38" s="19">
        <v>0</v>
      </c>
      <c r="OG38" s="19">
        <v>0</v>
      </c>
      <c r="OI38" s="19">
        <f t="shared" si="273"/>
        <v>0</v>
      </c>
      <c r="OJ38">
        <f t="shared" si="460"/>
        <v>0</v>
      </c>
      <c r="OL38">
        <f t="shared" si="461"/>
        <v>0</v>
      </c>
      <c r="OM38" s="19">
        <f t="shared" si="462"/>
        <v>0</v>
      </c>
      <c r="ON38" s="19">
        <f t="shared" si="274"/>
        <v>0</v>
      </c>
      <c r="OO38" s="19"/>
      <c r="OP38">
        <f t="shared" si="463"/>
        <v>0</v>
      </c>
      <c r="OR38">
        <f t="shared" si="464"/>
        <v>0</v>
      </c>
      <c r="OS38" s="19">
        <f t="shared" si="465"/>
        <v>0</v>
      </c>
      <c r="OT38" s="19">
        <f t="shared" si="275"/>
        <v>0</v>
      </c>
      <c r="OU38" s="19"/>
      <c r="OV38">
        <f t="shared" si="466"/>
        <v>0</v>
      </c>
      <c r="OX38">
        <f t="shared" si="467"/>
        <v>0</v>
      </c>
      <c r="OY38" s="19">
        <f t="shared" si="468"/>
        <v>0</v>
      </c>
      <c r="OZ38" s="19">
        <f t="shared" si="276"/>
        <v>0</v>
      </c>
      <c r="PA38" s="19"/>
      <c r="PB38">
        <f t="shared" si="469"/>
        <v>0</v>
      </c>
      <c r="PD38">
        <f t="shared" si="470"/>
        <v>0</v>
      </c>
      <c r="PE38" s="19">
        <f t="shared" si="471"/>
        <v>0</v>
      </c>
      <c r="PF38" s="19">
        <f t="shared" si="277"/>
        <v>0</v>
      </c>
      <c r="PG38" s="19"/>
      <c r="PH38">
        <f t="shared" si="472"/>
        <v>0</v>
      </c>
      <c r="PJ38">
        <f t="shared" si="473"/>
        <v>0</v>
      </c>
      <c r="PK38" s="19">
        <f t="shared" si="474"/>
        <v>0</v>
      </c>
      <c r="PL38" s="19">
        <f t="shared" si="278"/>
        <v>0</v>
      </c>
      <c r="PM38" s="19"/>
      <c r="PN38">
        <f t="shared" si="475"/>
        <v>0</v>
      </c>
      <c r="PP38">
        <f t="shared" si="476"/>
        <v>0</v>
      </c>
      <c r="PQ38">
        <f t="shared" si="477"/>
        <v>0</v>
      </c>
      <c r="PR38" s="19">
        <f t="shared" si="279"/>
        <v>0</v>
      </c>
      <c r="PS38" s="19"/>
      <c r="PT38">
        <f t="shared" si="478"/>
        <v>0</v>
      </c>
      <c r="PV38">
        <f t="shared" si="479"/>
        <v>0</v>
      </c>
      <c r="PW38" s="19">
        <v>0</v>
      </c>
      <c r="PX38" s="19">
        <f t="shared" si="480"/>
        <v>0</v>
      </c>
      <c r="PY38" s="19"/>
      <c r="PZ38">
        <f t="shared" si="481"/>
        <v>0</v>
      </c>
      <c r="QB38">
        <f t="shared" si="482"/>
        <v>0</v>
      </c>
      <c r="QC38" s="19">
        <f t="shared" si="483"/>
        <v>0</v>
      </c>
      <c r="QD38" s="19">
        <f t="shared" si="280"/>
        <v>0</v>
      </c>
    </row>
    <row r="39" spans="1:446" ht="15" thickBot="1" x14ac:dyDescent="0.4">
      <c r="A39" s="24" t="s">
        <v>83</v>
      </c>
      <c r="B39" t="s">
        <v>141</v>
      </c>
      <c r="C39" t="s">
        <v>140</v>
      </c>
      <c r="D39" t="s">
        <v>139</v>
      </c>
      <c r="E39" t="s">
        <v>138</v>
      </c>
      <c r="F39" t="s">
        <v>137</v>
      </c>
      <c r="G39" s="3" t="s">
        <v>67</v>
      </c>
      <c r="H39" s="3" t="s">
        <v>8</v>
      </c>
      <c r="I39" s="25" t="s">
        <v>70</v>
      </c>
      <c r="J39" s="26" t="s">
        <v>69</v>
      </c>
      <c r="K39" s="3" t="s">
        <v>53</v>
      </c>
      <c r="L39" s="3" t="s">
        <v>57</v>
      </c>
      <c r="M39" s="49" t="s">
        <v>136</v>
      </c>
      <c r="N39" t="s">
        <v>135</v>
      </c>
      <c r="O39" t="s">
        <v>134</v>
      </c>
      <c r="P39" t="s">
        <v>133</v>
      </c>
      <c r="Q39" s="50" t="s">
        <v>132</v>
      </c>
      <c r="R39" s="33" t="s">
        <v>82</v>
      </c>
      <c r="U39" t="s">
        <v>133</v>
      </c>
      <c r="Y39">
        <v>1</v>
      </c>
      <c r="AD39" s="14" t="s">
        <v>19</v>
      </c>
      <c r="AE39" s="19">
        <f t="shared" si="193"/>
        <v>1</v>
      </c>
      <c r="AF39">
        <f t="shared" si="281"/>
        <v>5</v>
      </c>
      <c r="AG39" s="19">
        <f t="shared" si="195"/>
        <v>1</v>
      </c>
      <c r="AH39">
        <f t="shared" si="282"/>
        <v>0</v>
      </c>
      <c r="AI39" s="19">
        <f t="shared" si="283"/>
        <v>0</v>
      </c>
      <c r="AJ39" s="19">
        <f t="shared" si="284"/>
        <v>0.29411764705882354</v>
      </c>
      <c r="AK39" s="19"/>
      <c r="AL39">
        <f t="shared" si="285"/>
        <v>5</v>
      </c>
      <c r="AM39">
        <f t="shared" si="199"/>
        <v>1</v>
      </c>
      <c r="AN39">
        <f t="shared" si="286"/>
        <v>0</v>
      </c>
      <c r="AO39" s="19">
        <f t="shared" si="287"/>
        <v>0</v>
      </c>
      <c r="AP39" s="19">
        <f t="shared" si="288"/>
        <v>0.29411764705882354</v>
      </c>
      <c r="AQ39" s="19"/>
      <c r="AR39">
        <f t="shared" si="289"/>
        <v>5</v>
      </c>
      <c r="AS39">
        <f t="shared" si="202"/>
        <v>1</v>
      </c>
      <c r="AT39">
        <f t="shared" si="290"/>
        <v>0</v>
      </c>
      <c r="AU39" s="19">
        <f t="shared" si="291"/>
        <v>0</v>
      </c>
      <c r="AV39" s="19">
        <f t="shared" si="292"/>
        <v>0.29411764705882354</v>
      </c>
      <c r="AW39" s="19"/>
      <c r="AX39">
        <f t="shared" si="293"/>
        <v>5</v>
      </c>
      <c r="AY39">
        <f t="shared" si="205"/>
        <v>1</v>
      </c>
      <c r="AZ39">
        <f t="shared" si="294"/>
        <v>0</v>
      </c>
      <c r="BA39" s="19">
        <f t="shared" si="207"/>
        <v>0</v>
      </c>
      <c r="BB39" s="19">
        <f t="shared" si="295"/>
        <v>0.29411764705882354</v>
      </c>
      <c r="BC39" s="19"/>
      <c r="BD39">
        <f t="shared" si="296"/>
        <v>5</v>
      </c>
      <c r="BE39" s="19">
        <f t="shared" si="209"/>
        <v>1</v>
      </c>
      <c r="BF39">
        <f t="shared" si="297"/>
        <v>0</v>
      </c>
      <c r="BG39" s="19">
        <f t="shared" si="210"/>
        <v>0</v>
      </c>
      <c r="BH39" s="19">
        <f t="shared" si="298"/>
        <v>0.29411764705882354</v>
      </c>
      <c r="BI39" s="19"/>
      <c r="BJ39">
        <f t="shared" si="299"/>
        <v>0</v>
      </c>
      <c r="BK39" t="str">
        <f t="shared" si="211"/>
        <v>-</v>
      </c>
      <c r="BL39">
        <f t="shared" si="300"/>
        <v>0</v>
      </c>
      <c r="BM39" s="19">
        <f t="shared" si="212"/>
        <v>0</v>
      </c>
      <c r="BN39" s="19">
        <f t="shared" si="301"/>
        <v>0</v>
      </c>
      <c r="BO39" s="19"/>
      <c r="BP39">
        <f t="shared" si="302"/>
        <v>0</v>
      </c>
      <c r="BR39">
        <f t="shared" si="303"/>
        <v>0</v>
      </c>
      <c r="BS39" s="19">
        <v>0</v>
      </c>
      <c r="BT39" s="19">
        <f t="shared" si="304"/>
        <v>0</v>
      </c>
      <c r="BU39" s="19"/>
      <c r="BV39" s="19">
        <f t="shared" si="213"/>
        <v>0</v>
      </c>
      <c r="BW39">
        <f t="shared" si="305"/>
        <v>0</v>
      </c>
      <c r="BX39" t="str">
        <f t="shared" si="214"/>
        <v>-</v>
      </c>
      <c r="BY39">
        <f t="shared" si="306"/>
        <v>0</v>
      </c>
      <c r="BZ39" s="19">
        <f t="shared" si="307"/>
        <v>0</v>
      </c>
      <c r="CA39" s="19">
        <f t="shared" si="308"/>
        <v>0</v>
      </c>
      <c r="CB39" s="19"/>
      <c r="CC39">
        <f t="shared" si="309"/>
        <v>0</v>
      </c>
      <c r="CD39" t="str">
        <f t="shared" si="215"/>
        <v>-</v>
      </c>
      <c r="CE39">
        <f t="shared" si="310"/>
        <v>0</v>
      </c>
      <c r="CF39" s="19">
        <f t="shared" si="311"/>
        <v>0</v>
      </c>
      <c r="CG39" s="19">
        <f t="shared" si="312"/>
        <v>0</v>
      </c>
      <c r="CH39" s="19"/>
      <c r="CI39">
        <f t="shared" si="313"/>
        <v>0</v>
      </c>
      <c r="CJ39" s="19" t="str">
        <f t="shared" si="216"/>
        <v>-</v>
      </c>
      <c r="CK39">
        <f t="shared" si="314"/>
        <v>0</v>
      </c>
      <c r="CL39" s="19">
        <f t="shared" si="315"/>
        <v>0</v>
      </c>
      <c r="CM39" s="19">
        <f t="shared" si="316"/>
        <v>0</v>
      </c>
      <c r="CN39" s="19"/>
      <c r="CO39">
        <f t="shared" si="317"/>
        <v>0</v>
      </c>
      <c r="CP39" t="str">
        <f t="shared" si="217"/>
        <v>-</v>
      </c>
      <c r="CQ39">
        <f t="shared" si="318"/>
        <v>0</v>
      </c>
      <c r="CR39" s="19">
        <f t="shared" si="319"/>
        <v>0</v>
      </c>
      <c r="CS39" s="19">
        <f t="shared" si="320"/>
        <v>0</v>
      </c>
      <c r="CT39" s="19"/>
      <c r="CU39">
        <f t="shared" si="321"/>
        <v>0</v>
      </c>
      <c r="CV39" s="19" t="str">
        <f t="shared" si="218"/>
        <v>-</v>
      </c>
      <c r="CW39">
        <f t="shared" si="322"/>
        <v>0</v>
      </c>
      <c r="CX39" s="19">
        <f t="shared" si="323"/>
        <v>0</v>
      </c>
      <c r="CY39" s="19">
        <f t="shared" si="324"/>
        <v>0</v>
      </c>
      <c r="CZ39" s="19"/>
      <c r="DA39">
        <f t="shared" si="325"/>
        <v>0</v>
      </c>
      <c r="DB39" t="str">
        <f t="shared" si="219"/>
        <v>-</v>
      </c>
      <c r="DC39">
        <f t="shared" si="326"/>
        <v>0</v>
      </c>
      <c r="DD39" s="19">
        <f t="shared" si="327"/>
        <v>0</v>
      </c>
      <c r="DE39" s="19">
        <f t="shared" si="328"/>
        <v>0</v>
      </c>
      <c r="DF39" s="19"/>
      <c r="DG39">
        <f t="shared" si="329"/>
        <v>0</v>
      </c>
      <c r="DH39" s="19" t="str">
        <f t="shared" si="220"/>
        <v>-</v>
      </c>
      <c r="DI39">
        <f t="shared" si="330"/>
        <v>0</v>
      </c>
      <c r="DJ39" s="19">
        <f t="shared" si="331"/>
        <v>0</v>
      </c>
      <c r="DK39" s="19">
        <f t="shared" si="332"/>
        <v>0</v>
      </c>
      <c r="DL39" s="19"/>
      <c r="DM39">
        <f t="shared" si="333"/>
        <v>0</v>
      </c>
      <c r="DN39" t="str">
        <f t="shared" si="221"/>
        <v>-</v>
      </c>
      <c r="DO39">
        <f t="shared" si="334"/>
        <v>0</v>
      </c>
      <c r="DP39" s="19">
        <v>0</v>
      </c>
      <c r="DQ39" s="19">
        <f t="shared" si="335"/>
        <v>0</v>
      </c>
      <c r="DR39" s="19"/>
      <c r="DS39" s="19">
        <v>0</v>
      </c>
      <c r="DT39">
        <f t="shared" si="336"/>
        <v>0</v>
      </c>
      <c r="DU39" t="str">
        <f t="shared" si="222"/>
        <v>-</v>
      </c>
      <c r="DV39">
        <f t="shared" si="337"/>
        <v>0</v>
      </c>
      <c r="DW39" s="19">
        <f t="shared" si="338"/>
        <v>0</v>
      </c>
      <c r="DX39" s="19">
        <f t="shared" si="223"/>
        <v>0</v>
      </c>
      <c r="DY39" s="19"/>
      <c r="DZ39">
        <f t="shared" si="339"/>
        <v>0</v>
      </c>
      <c r="EA39" t="str">
        <f t="shared" si="224"/>
        <v>-</v>
      </c>
      <c r="EB39">
        <f t="shared" si="340"/>
        <v>0</v>
      </c>
      <c r="EC39" s="19">
        <f t="shared" si="341"/>
        <v>0</v>
      </c>
      <c r="ED39" s="19">
        <f t="shared" si="225"/>
        <v>0</v>
      </c>
      <c r="EE39" s="19"/>
      <c r="EF39">
        <f t="shared" si="342"/>
        <v>0</v>
      </c>
      <c r="EG39" s="19" t="str">
        <f t="shared" si="226"/>
        <v>-</v>
      </c>
      <c r="EH39">
        <f t="shared" si="343"/>
        <v>0</v>
      </c>
      <c r="EI39" s="19">
        <f t="shared" si="344"/>
        <v>0</v>
      </c>
      <c r="EJ39" s="19">
        <f t="shared" si="227"/>
        <v>0</v>
      </c>
      <c r="EK39" s="19"/>
      <c r="EL39">
        <f t="shared" si="345"/>
        <v>0</v>
      </c>
      <c r="EM39" t="str">
        <f t="shared" si="228"/>
        <v>-</v>
      </c>
      <c r="EN39">
        <f t="shared" si="346"/>
        <v>0</v>
      </c>
      <c r="EO39" s="19">
        <f t="shared" si="347"/>
        <v>0</v>
      </c>
      <c r="EP39" s="19">
        <f t="shared" si="229"/>
        <v>0</v>
      </c>
      <c r="EQ39" s="19"/>
      <c r="ER39">
        <f t="shared" si="348"/>
        <v>0</v>
      </c>
      <c r="ES39" t="str">
        <f t="shared" si="230"/>
        <v>-</v>
      </c>
      <c r="ET39">
        <f t="shared" si="349"/>
        <v>0</v>
      </c>
      <c r="EU39" s="19">
        <f t="shared" si="350"/>
        <v>0</v>
      </c>
      <c r="EV39" s="19">
        <f t="shared" si="231"/>
        <v>0</v>
      </c>
      <c r="EW39" s="19"/>
      <c r="EX39">
        <f t="shared" si="351"/>
        <v>0</v>
      </c>
      <c r="EY39" s="19" t="str">
        <f t="shared" si="232"/>
        <v>-</v>
      </c>
      <c r="EZ39">
        <f t="shared" si="352"/>
        <v>0</v>
      </c>
      <c r="FA39" s="19">
        <f t="shared" si="353"/>
        <v>0</v>
      </c>
      <c r="FB39" s="19">
        <f t="shared" si="484"/>
        <v>0</v>
      </c>
      <c r="FC39" s="19"/>
      <c r="FD39">
        <f t="shared" si="354"/>
        <v>0</v>
      </c>
      <c r="FF39">
        <f t="shared" si="355"/>
        <v>0</v>
      </c>
      <c r="FG39" s="19">
        <v>0</v>
      </c>
      <c r="FH39" s="19">
        <f t="shared" si="356"/>
        <v>0</v>
      </c>
      <c r="FI39" s="19"/>
      <c r="FJ39">
        <f t="shared" si="357"/>
        <v>0</v>
      </c>
      <c r="FL39">
        <f t="shared" si="358"/>
        <v>0</v>
      </c>
      <c r="FM39" s="19">
        <v>0</v>
      </c>
      <c r="FN39" s="19">
        <f t="shared" si="359"/>
        <v>0</v>
      </c>
      <c r="FP39" s="19">
        <f t="shared" si="360"/>
        <v>0</v>
      </c>
      <c r="FQ39">
        <f t="shared" si="361"/>
        <v>0</v>
      </c>
      <c r="FS39">
        <f t="shared" si="362"/>
        <v>0</v>
      </c>
      <c r="FT39" s="19">
        <f t="shared" si="363"/>
        <v>0</v>
      </c>
      <c r="FU39" s="19">
        <f t="shared" si="364"/>
        <v>0</v>
      </c>
      <c r="FV39" s="19"/>
      <c r="FW39">
        <f t="shared" si="365"/>
        <v>0</v>
      </c>
      <c r="FY39">
        <f t="shared" si="366"/>
        <v>0</v>
      </c>
      <c r="FZ39" s="19">
        <f t="shared" si="367"/>
        <v>0</v>
      </c>
      <c r="GA39" s="19">
        <f t="shared" si="368"/>
        <v>0</v>
      </c>
      <c r="GB39" s="19"/>
      <c r="GC39">
        <f t="shared" si="369"/>
        <v>0</v>
      </c>
      <c r="GE39">
        <f t="shared" si="370"/>
        <v>0</v>
      </c>
      <c r="GF39" s="19">
        <f t="shared" si="371"/>
        <v>0</v>
      </c>
      <c r="GG39" s="19">
        <f t="shared" si="372"/>
        <v>0</v>
      </c>
      <c r="GH39" s="19"/>
      <c r="GI39">
        <f t="shared" si="373"/>
        <v>0</v>
      </c>
      <c r="GK39">
        <f t="shared" si="374"/>
        <v>0</v>
      </c>
      <c r="GL39" s="19">
        <f t="shared" si="375"/>
        <v>0</v>
      </c>
      <c r="GM39" s="19">
        <f t="shared" si="376"/>
        <v>0</v>
      </c>
      <c r="GN39" s="19"/>
      <c r="GO39">
        <f t="shared" si="377"/>
        <v>0</v>
      </c>
      <c r="GQ39">
        <f t="shared" si="378"/>
        <v>0</v>
      </c>
      <c r="GR39" s="19">
        <f t="shared" si="379"/>
        <v>0</v>
      </c>
      <c r="GS39" s="19">
        <f t="shared" si="380"/>
        <v>0</v>
      </c>
      <c r="GT39" s="19"/>
      <c r="GU39">
        <f t="shared" si="381"/>
        <v>0</v>
      </c>
      <c r="GW39">
        <f t="shared" si="382"/>
        <v>0</v>
      </c>
      <c r="GX39" s="19">
        <v>0</v>
      </c>
      <c r="GY39" s="19">
        <f t="shared" si="383"/>
        <v>0</v>
      </c>
      <c r="GZ39" s="19"/>
      <c r="HA39">
        <f t="shared" si="384"/>
        <v>0</v>
      </c>
      <c r="HC39">
        <f t="shared" si="385"/>
        <v>0</v>
      </c>
      <c r="HD39" s="19">
        <f t="shared" si="386"/>
        <v>0</v>
      </c>
      <c r="HE39" s="19">
        <f t="shared" si="387"/>
        <v>0</v>
      </c>
      <c r="HF39" s="19"/>
      <c r="HG39">
        <f t="shared" si="388"/>
        <v>0</v>
      </c>
      <c r="HI39">
        <f t="shared" si="389"/>
        <v>0</v>
      </c>
      <c r="HJ39" s="19">
        <f t="shared" si="390"/>
        <v>0</v>
      </c>
      <c r="HK39" s="19">
        <f t="shared" si="391"/>
        <v>0</v>
      </c>
      <c r="HL39" s="19"/>
      <c r="HM39">
        <f t="shared" si="392"/>
        <v>0</v>
      </c>
      <c r="HO39">
        <f t="shared" si="393"/>
        <v>0</v>
      </c>
      <c r="HP39" s="19">
        <f t="shared" si="394"/>
        <v>0</v>
      </c>
      <c r="HQ39" s="19">
        <f t="shared" si="395"/>
        <v>0</v>
      </c>
      <c r="HR39" s="19"/>
      <c r="HS39">
        <f t="shared" si="396"/>
        <v>0</v>
      </c>
      <c r="HU39">
        <f t="shared" si="397"/>
        <v>0</v>
      </c>
      <c r="HV39" s="19">
        <v>0</v>
      </c>
      <c r="HW39" s="19">
        <f t="shared" si="398"/>
        <v>0</v>
      </c>
      <c r="HX39" s="19"/>
      <c r="HY39" s="19">
        <f t="shared" si="234"/>
        <v>0</v>
      </c>
      <c r="HZ39">
        <f t="shared" si="485"/>
        <v>0</v>
      </c>
      <c r="IB39">
        <f t="shared" si="486"/>
        <v>0</v>
      </c>
      <c r="IC39" s="19">
        <f t="shared" si="487"/>
        <v>0</v>
      </c>
      <c r="ID39" s="19">
        <f t="shared" si="238"/>
        <v>5.2631578947368418E-2</v>
      </c>
      <c r="IE39" s="19"/>
      <c r="IF39">
        <f t="shared" si="399"/>
        <v>0</v>
      </c>
      <c r="IH39">
        <f t="shared" si="400"/>
        <v>0</v>
      </c>
      <c r="II39" s="19">
        <f t="shared" si="401"/>
        <v>0</v>
      </c>
      <c r="IJ39" s="19">
        <f t="shared" si="239"/>
        <v>5.2631578947368418E-2</v>
      </c>
      <c r="IK39" s="19"/>
      <c r="IL39">
        <f t="shared" si="488"/>
        <v>0</v>
      </c>
      <c r="IN39">
        <f t="shared" si="489"/>
        <v>0</v>
      </c>
      <c r="IO39" s="19">
        <f t="shared" si="490"/>
        <v>0</v>
      </c>
      <c r="IP39" s="19">
        <f t="shared" si="243"/>
        <v>5.2631578947368418E-2</v>
      </c>
      <c r="IQ39" s="19"/>
      <c r="IR39">
        <f t="shared" si="491"/>
        <v>0</v>
      </c>
      <c r="IT39">
        <f t="shared" si="492"/>
        <v>0</v>
      </c>
      <c r="IU39" s="19">
        <f t="shared" si="493"/>
        <v>0</v>
      </c>
      <c r="IV39" s="19">
        <f t="shared" si="247"/>
        <v>5.2631578947368418E-2</v>
      </c>
      <c r="IW39" s="19"/>
      <c r="IX39">
        <f t="shared" si="494"/>
        <v>0</v>
      </c>
      <c r="IZ39">
        <f t="shared" si="495"/>
        <v>0</v>
      </c>
      <c r="JA39" s="19">
        <f t="shared" si="496"/>
        <v>0</v>
      </c>
      <c r="JB39" s="19">
        <f t="shared" si="251"/>
        <v>0</v>
      </c>
      <c r="JC39" s="19"/>
      <c r="JD39">
        <f t="shared" si="402"/>
        <v>0</v>
      </c>
      <c r="JF39">
        <f t="shared" si="403"/>
        <v>0</v>
      </c>
      <c r="JG39" s="19">
        <f t="shared" si="404"/>
        <v>0</v>
      </c>
      <c r="JH39" s="19">
        <f t="shared" si="252"/>
        <v>0</v>
      </c>
      <c r="JI39" s="19"/>
      <c r="JJ39" s="19">
        <f t="shared" si="253"/>
        <v>0</v>
      </c>
      <c r="JK39">
        <f t="shared" si="405"/>
        <v>0</v>
      </c>
      <c r="JM39">
        <f t="shared" si="406"/>
        <v>0</v>
      </c>
      <c r="JN39" s="19">
        <f t="shared" si="407"/>
        <v>0</v>
      </c>
      <c r="JO39" s="19">
        <f t="shared" si="254"/>
        <v>0</v>
      </c>
      <c r="JP39" s="19"/>
      <c r="JQ39">
        <f t="shared" si="408"/>
        <v>0</v>
      </c>
      <c r="JS39">
        <f t="shared" si="409"/>
        <v>0</v>
      </c>
      <c r="JT39" s="19">
        <f t="shared" si="410"/>
        <v>0</v>
      </c>
      <c r="JU39" s="19">
        <f t="shared" si="255"/>
        <v>0</v>
      </c>
      <c r="JV39" s="19"/>
      <c r="JW39">
        <f t="shared" si="411"/>
        <v>0</v>
      </c>
      <c r="JY39">
        <f t="shared" si="412"/>
        <v>0</v>
      </c>
      <c r="JZ39" s="19">
        <f t="shared" si="413"/>
        <v>0</v>
      </c>
      <c r="KA39" s="19">
        <f t="shared" si="256"/>
        <v>0</v>
      </c>
      <c r="KB39" s="19"/>
      <c r="KC39">
        <f t="shared" si="414"/>
        <v>0</v>
      </c>
      <c r="KE39">
        <f t="shared" si="415"/>
        <v>0</v>
      </c>
      <c r="KF39" s="19">
        <f t="shared" si="416"/>
        <v>0</v>
      </c>
      <c r="KG39" s="19">
        <f t="shared" si="257"/>
        <v>0</v>
      </c>
      <c r="KH39" s="19"/>
      <c r="KI39">
        <f t="shared" si="417"/>
        <v>0</v>
      </c>
      <c r="KK39">
        <f t="shared" si="418"/>
        <v>0</v>
      </c>
      <c r="KL39" s="19">
        <f t="shared" si="419"/>
        <v>0</v>
      </c>
      <c r="KM39" s="19">
        <f t="shared" si="258"/>
        <v>0</v>
      </c>
      <c r="KN39" s="19"/>
      <c r="KO39">
        <f t="shared" si="420"/>
        <v>0</v>
      </c>
      <c r="KQ39">
        <f t="shared" si="421"/>
        <v>0</v>
      </c>
      <c r="KR39" s="19">
        <f t="shared" si="422"/>
        <v>0</v>
      </c>
      <c r="KS39" s="19">
        <f t="shared" si="259"/>
        <v>0</v>
      </c>
      <c r="KT39" s="19"/>
      <c r="KU39">
        <f t="shared" si="423"/>
        <v>0</v>
      </c>
      <c r="KW39">
        <f t="shared" si="424"/>
        <v>0</v>
      </c>
      <c r="KX39" s="19">
        <f t="shared" si="425"/>
        <v>0</v>
      </c>
      <c r="KY39" s="19">
        <f t="shared" si="426"/>
        <v>0</v>
      </c>
      <c r="KZ39" s="19"/>
      <c r="LA39" s="19">
        <f t="shared" si="260"/>
        <v>0</v>
      </c>
      <c r="LB39">
        <f t="shared" si="427"/>
        <v>0</v>
      </c>
      <c r="LD39">
        <f t="shared" si="428"/>
        <v>0</v>
      </c>
      <c r="LE39" s="19">
        <f t="shared" si="429"/>
        <v>0</v>
      </c>
      <c r="LF39" s="19">
        <f t="shared" si="261"/>
        <v>0</v>
      </c>
      <c r="LG39" s="19"/>
      <c r="LH39">
        <f t="shared" si="430"/>
        <v>0</v>
      </c>
      <c r="LJ39">
        <f t="shared" si="431"/>
        <v>0</v>
      </c>
      <c r="LK39" s="19">
        <f t="shared" si="432"/>
        <v>0</v>
      </c>
      <c r="LL39" s="19">
        <f t="shared" si="262"/>
        <v>0</v>
      </c>
      <c r="LM39" s="19"/>
      <c r="LN39">
        <f t="shared" si="433"/>
        <v>0</v>
      </c>
      <c r="LP39">
        <f t="shared" si="434"/>
        <v>0</v>
      </c>
      <c r="LQ39" s="19">
        <f t="shared" si="435"/>
        <v>0</v>
      </c>
      <c r="LR39" s="19">
        <f t="shared" si="263"/>
        <v>0</v>
      </c>
      <c r="LS39" s="19"/>
      <c r="LT39">
        <f t="shared" si="436"/>
        <v>0</v>
      </c>
      <c r="LV39">
        <f t="shared" si="437"/>
        <v>0</v>
      </c>
      <c r="LW39" s="19">
        <f t="shared" si="438"/>
        <v>0</v>
      </c>
      <c r="LX39" s="19">
        <f t="shared" si="264"/>
        <v>0</v>
      </c>
      <c r="LY39" s="19"/>
      <c r="LZ39">
        <f t="shared" si="439"/>
        <v>0</v>
      </c>
      <c r="MB39">
        <f t="shared" si="440"/>
        <v>0</v>
      </c>
      <c r="MC39" s="19">
        <f t="shared" si="441"/>
        <v>0</v>
      </c>
      <c r="MD39" s="19">
        <f t="shared" si="265"/>
        <v>0</v>
      </c>
      <c r="ME39" s="19"/>
      <c r="MF39">
        <f t="shared" si="442"/>
        <v>0</v>
      </c>
      <c r="MH39">
        <f t="shared" si="443"/>
        <v>0</v>
      </c>
      <c r="MI39" s="19">
        <v>0</v>
      </c>
      <c r="MJ39" s="19">
        <f t="shared" si="444"/>
        <v>0</v>
      </c>
      <c r="MK39" s="19"/>
      <c r="ML39" s="19">
        <f t="shared" si="266"/>
        <v>0.5</v>
      </c>
      <c r="MM39">
        <f t="shared" si="445"/>
        <v>1</v>
      </c>
      <c r="MO39">
        <f t="shared" si="446"/>
        <v>0</v>
      </c>
      <c r="MP39" s="19">
        <f t="shared" si="447"/>
        <v>0</v>
      </c>
      <c r="MQ39" s="19">
        <f t="shared" si="267"/>
        <v>0.10526315789473684</v>
      </c>
      <c r="MR39" s="19"/>
      <c r="MS39">
        <f t="shared" si="448"/>
        <v>1</v>
      </c>
      <c r="MU39">
        <f t="shared" si="449"/>
        <v>0</v>
      </c>
      <c r="MV39" s="19">
        <f t="shared" si="450"/>
        <v>0</v>
      </c>
      <c r="MW39" s="19">
        <f t="shared" si="268"/>
        <v>0.10526315789473684</v>
      </c>
      <c r="MX39" s="19"/>
      <c r="MY39">
        <f t="shared" si="451"/>
        <v>1</v>
      </c>
      <c r="NA39">
        <f t="shared" si="452"/>
        <v>0</v>
      </c>
      <c r="NB39" s="19">
        <f t="shared" si="453"/>
        <v>0</v>
      </c>
      <c r="NC39" s="19">
        <f t="shared" si="269"/>
        <v>0.10526315789473684</v>
      </c>
      <c r="ND39" s="19"/>
      <c r="NE39">
        <f t="shared" si="454"/>
        <v>1</v>
      </c>
      <c r="NG39">
        <f t="shared" si="455"/>
        <v>0</v>
      </c>
      <c r="NH39" s="19">
        <f t="shared" si="456"/>
        <v>0</v>
      </c>
      <c r="NI39" s="19">
        <f t="shared" si="270"/>
        <v>0.10526315789473684</v>
      </c>
      <c r="NJ39" s="19"/>
      <c r="NK39">
        <f t="shared" si="457"/>
        <v>1</v>
      </c>
      <c r="NL39" s="19">
        <f t="shared" si="271"/>
        <v>0.5</v>
      </c>
      <c r="NM39">
        <f t="shared" si="458"/>
        <v>0</v>
      </c>
      <c r="NN39" s="19">
        <f t="shared" si="459"/>
        <v>0</v>
      </c>
      <c r="NO39" s="19">
        <f t="shared" si="272"/>
        <v>0.10526315789473684</v>
      </c>
      <c r="NP39" s="19"/>
      <c r="NQ39">
        <v>0</v>
      </c>
      <c r="NS39">
        <v>0</v>
      </c>
      <c r="NT39" s="19">
        <v>0</v>
      </c>
      <c r="NU39" s="19">
        <v>0</v>
      </c>
      <c r="NW39">
        <v>0</v>
      </c>
      <c r="NY39">
        <v>0</v>
      </c>
      <c r="NZ39" s="19">
        <v>0</v>
      </c>
      <c r="OA39" s="19">
        <v>0</v>
      </c>
      <c r="OC39">
        <v>0</v>
      </c>
      <c r="OE39">
        <v>0</v>
      </c>
      <c r="OF39" s="19">
        <v>0</v>
      </c>
      <c r="OG39" s="19">
        <v>0</v>
      </c>
      <c r="OI39" s="19">
        <f t="shared" si="273"/>
        <v>0</v>
      </c>
      <c r="OJ39">
        <f t="shared" si="460"/>
        <v>0</v>
      </c>
      <c r="OL39">
        <f t="shared" si="461"/>
        <v>1</v>
      </c>
      <c r="OM39" s="19">
        <f t="shared" si="462"/>
        <v>7.1428571428571425E-2</v>
      </c>
      <c r="ON39" s="19">
        <f t="shared" si="274"/>
        <v>5.5555555555555552E-2</v>
      </c>
      <c r="OO39" s="19"/>
      <c r="OP39">
        <f t="shared" si="463"/>
        <v>0</v>
      </c>
      <c r="OR39">
        <f t="shared" si="464"/>
        <v>0</v>
      </c>
      <c r="OS39" s="19">
        <f t="shared" si="465"/>
        <v>0</v>
      </c>
      <c r="OT39" s="19">
        <f t="shared" si="275"/>
        <v>0</v>
      </c>
      <c r="OU39" s="19"/>
      <c r="OV39">
        <f t="shared" si="466"/>
        <v>0</v>
      </c>
      <c r="OX39">
        <f t="shared" si="467"/>
        <v>0</v>
      </c>
      <c r="OY39" s="19">
        <f t="shared" si="468"/>
        <v>0</v>
      </c>
      <c r="OZ39" s="19">
        <f t="shared" si="276"/>
        <v>0</v>
      </c>
      <c r="PA39" s="19"/>
      <c r="PB39">
        <f t="shared" si="469"/>
        <v>0</v>
      </c>
      <c r="PD39">
        <f t="shared" si="470"/>
        <v>1</v>
      </c>
      <c r="PE39" s="19">
        <f t="shared" si="471"/>
        <v>6.6666666666666666E-2</v>
      </c>
      <c r="PF39" s="19">
        <f t="shared" si="277"/>
        <v>5.5555555555555552E-2</v>
      </c>
      <c r="PG39" s="19"/>
      <c r="PH39">
        <f t="shared" si="472"/>
        <v>0</v>
      </c>
      <c r="PJ39">
        <f t="shared" si="473"/>
        <v>1</v>
      </c>
      <c r="PK39" s="19">
        <f t="shared" si="474"/>
        <v>5.5555555555555552E-2</v>
      </c>
      <c r="PL39" s="19">
        <f t="shared" si="278"/>
        <v>5.5555555555555552E-2</v>
      </c>
      <c r="PM39" s="19"/>
      <c r="PN39">
        <f t="shared" si="475"/>
        <v>0</v>
      </c>
      <c r="PP39">
        <f t="shared" si="476"/>
        <v>1</v>
      </c>
      <c r="PQ39">
        <f t="shared" si="477"/>
        <v>5.5555555555555552E-2</v>
      </c>
      <c r="PR39" s="19">
        <f t="shared" si="279"/>
        <v>5.5555555555555552E-2</v>
      </c>
      <c r="PS39" s="19"/>
      <c r="PT39">
        <f t="shared" si="478"/>
        <v>0</v>
      </c>
      <c r="PV39">
        <f t="shared" si="479"/>
        <v>0</v>
      </c>
      <c r="PW39" s="19">
        <v>0</v>
      </c>
      <c r="PX39" s="19">
        <f t="shared" si="480"/>
        <v>0</v>
      </c>
      <c r="PY39" s="19"/>
      <c r="PZ39">
        <f t="shared" si="481"/>
        <v>0</v>
      </c>
      <c r="QB39">
        <f t="shared" si="482"/>
        <v>1</v>
      </c>
      <c r="QC39" s="19">
        <f t="shared" si="483"/>
        <v>5.5555555555555552E-2</v>
      </c>
      <c r="QD39" s="19">
        <f t="shared" si="280"/>
        <v>5.5555555555555552E-2</v>
      </c>
    </row>
    <row r="40" spans="1:446" ht="15" thickBot="1" x14ac:dyDescent="0.4">
      <c r="A40" s="24" t="s">
        <v>83</v>
      </c>
      <c r="B40" t="s">
        <v>141</v>
      </c>
      <c r="C40" t="s">
        <v>140</v>
      </c>
      <c r="D40" t="s">
        <v>139</v>
      </c>
      <c r="E40" t="s">
        <v>138</v>
      </c>
      <c r="F40" t="s">
        <v>137</v>
      </c>
      <c r="G40" s="1" t="s">
        <v>91</v>
      </c>
      <c r="H40" s="1" t="s">
        <v>37</v>
      </c>
      <c r="I40" s="25" t="s">
        <v>70</v>
      </c>
      <c r="J40" s="26" t="s">
        <v>69</v>
      </c>
      <c r="K40" s="1" t="s">
        <v>60</v>
      </c>
      <c r="L40" s="1" t="s">
        <v>54</v>
      </c>
      <c r="M40" s="49" t="s">
        <v>136</v>
      </c>
      <c r="N40" t="s">
        <v>135</v>
      </c>
      <c r="O40" t="s">
        <v>134</v>
      </c>
      <c r="P40" t="s">
        <v>133</v>
      </c>
      <c r="Q40" s="50" t="s">
        <v>132</v>
      </c>
      <c r="R40" s="33" t="s">
        <v>82</v>
      </c>
      <c r="U40" t="s">
        <v>134</v>
      </c>
      <c r="Z40">
        <v>1</v>
      </c>
      <c r="AD40" s="14" t="s">
        <v>60</v>
      </c>
      <c r="AE40" s="19">
        <f t="shared" si="193"/>
        <v>1</v>
      </c>
      <c r="AF40">
        <f t="shared" si="281"/>
        <v>1</v>
      </c>
      <c r="AG40" s="19">
        <f t="shared" si="195"/>
        <v>1</v>
      </c>
      <c r="AH40">
        <f t="shared" si="282"/>
        <v>0</v>
      </c>
      <c r="AI40" s="19">
        <f t="shared" si="283"/>
        <v>0.29411764705882354</v>
      </c>
      <c r="AJ40" s="19">
        <f t="shared" si="284"/>
        <v>0.35294117647058826</v>
      </c>
      <c r="AK40" s="19"/>
      <c r="AL40">
        <f t="shared" si="285"/>
        <v>1</v>
      </c>
      <c r="AM40">
        <f t="shared" si="199"/>
        <v>1</v>
      </c>
      <c r="AN40">
        <f t="shared" si="286"/>
        <v>0</v>
      </c>
      <c r="AO40" s="19">
        <f t="shared" si="287"/>
        <v>0.29411764705882354</v>
      </c>
      <c r="AP40" s="19">
        <f t="shared" si="288"/>
        <v>0.35294117647058826</v>
      </c>
      <c r="AQ40" s="19"/>
      <c r="AR40">
        <f t="shared" si="289"/>
        <v>1</v>
      </c>
      <c r="AS40">
        <f t="shared" si="202"/>
        <v>1</v>
      </c>
      <c r="AT40">
        <f t="shared" si="290"/>
        <v>0</v>
      </c>
      <c r="AU40" s="19">
        <f t="shared" si="291"/>
        <v>0.29411764705882354</v>
      </c>
      <c r="AV40" s="19">
        <f t="shared" si="292"/>
        <v>0.35294117647058826</v>
      </c>
      <c r="AW40" s="19"/>
      <c r="AX40">
        <f t="shared" si="293"/>
        <v>1</v>
      </c>
      <c r="AY40">
        <f t="shared" si="205"/>
        <v>1</v>
      </c>
      <c r="AZ40">
        <f t="shared" si="294"/>
        <v>0</v>
      </c>
      <c r="BA40" s="19">
        <f t="shared" si="207"/>
        <v>0.625</v>
      </c>
      <c r="BB40" s="19">
        <f t="shared" si="295"/>
        <v>0.35294117647058826</v>
      </c>
      <c r="BC40" s="19"/>
      <c r="BD40">
        <f t="shared" si="296"/>
        <v>1</v>
      </c>
      <c r="BE40" s="19">
        <f t="shared" si="209"/>
        <v>1</v>
      </c>
      <c r="BF40">
        <f t="shared" si="297"/>
        <v>0</v>
      </c>
      <c r="BG40" s="19">
        <f t="shared" si="210"/>
        <v>0.29411764705882354</v>
      </c>
      <c r="BH40" s="19">
        <f t="shared" si="298"/>
        <v>0.35294117647058826</v>
      </c>
      <c r="BI40" s="19"/>
      <c r="BJ40">
        <f t="shared" si="299"/>
        <v>0</v>
      </c>
      <c r="BK40" t="str">
        <f t="shared" si="211"/>
        <v>-</v>
      </c>
      <c r="BL40">
        <f t="shared" si="300"/>
        <v>0</v>
      </c>
      <c r="BM40" s="19">
        <f t="shared" si="212"/>
        <v>0</v>
      </c>
      <c r="BN40" s="19">
        <f t="shared" si="301"/>
        <v>0</v>
      </c>
      <c r="BO40" s="19"/>
      <c r="BP40">
        <f t="shared" si="302"/>
        <v>0</v>
      </c>
      <c r="BR40">
        <f t="shared" si="303"/>
        <v>0</v>
      </c>
      <c r="BS40" s="19">
        <v>0</v>
      </c>
      <c r="BT40" s="19">
        <f t="shared" si="304"/>
        <v>0</v>
      </c>
      <c r="BU40" s="19"/>
      <c r="BV40" s="19">
        <f t="shared" si="213"/>
        <v>0</v>
      </c>
      <c r="BW40">
        <f t="shared" si="305"/>
        <v>0</v>
      </c>
      <c r="BX40">
        <f t="shared" si="214"/>
        <v>0</v>
      </c>
      <c r="BY40">
        <f t="shared" si="306"/>
        <v>0</v>
      </c>
      <c r="BZ40" s="19">
        <f t="shared" si="307"/>
        <v>0</v>
      </c>
      <c r="CA40" s="19">
        <f t="shared" si="308"/>
        <v>5.5555555555555552E-2</v>
      </c>
      <c r="CB40" s="19"/>
      <c r="CC40">
        <f t="shared" si="309"/>
        <v>0</v>
      </c>
      <c r="CD40">
        <f t="shared" si="215"/>
        <v>0</v>
      </c>
      <c r="CE40">
        <f t="shared" si="310"/>
        <v>4</v>
      </c>
      <c r="CF40" s="19">
        <f t="shared" si="311"/>
        <v>0.2857142857142857</v>
      </c>
      <c r="CG40" s="19">
        <f t="shared" si="312"/>
        <v>0.27777777777777779</v>
      </c>
      <c r="CH40" s="19"/>
      <c r="CI40">
        <f t="shared" si="313"/>
        <v>0</v>
      </c>
      <c r="CJ40" s="19">
        <f t="shared" si="216"/>
        <v>0</v>
      </c>
      <c r="CK40">
        <f t="shared" si="314"/>
        <v>4</v>
      </c>
      <c r="CL40" s="19">
        <f t="shared" si="315"/>
        <v>0.2857142857142857</v>
      </c>
      <c r="CM40" s="19">
        <f t="shared" si="316"/>
        <v>0.27777777777777779</v>
      </c>
      <c r="CN40" s="19"/>
      <c r="CO40">
        <f t="shared" si="317"/>
        <v>0</v>
      </c>
      <c r="CP40">
        <f t="shared" si="217"/>
        <v>0</v>
      </c>
      <c r="CQ40">
        <f t="shared" si="318"/>
        <v>4</v>
      </c>
      <c r="CR40" s="19">
        <f t="shared" si="319"/>
        <v>0.2857142857142857</v>
      </c>
      <c r="CS40" s="19">
        <f t="shared" si="320"/>
        <v>0.27777777777777779</v>
      </c>
      <c r="CT40" s="19"/>
      <c r="CU40">
        <f t="shared" si="321"/>
        <v>0</v>
      </c>
      <c r="CV40" s="19">
        <f t="shared" si="218"/>
        <v>0</v>
      </c>
      <c r="CW40">
        <f t="shared" si="322"/>
        <v>2</v>
      </c>
      <c r="CX40" s="19">
        <f t="shared" si="323"/>
        <v>0.2857142857142857</v>
      </c>
      <c r="CY40" s="19">
        <f t="shared" si="324"/>
        <v>0.16666666666666666</v>
      </c>
      <c r="CZ40" s="19"/>
      <c r="DA40">
        <f t="shared" si="325"/>
        <v>0</v>
      </c>
      <c r="DB40" t="str">
        <f t="shared" si="219"/>
        <v>-</v>
      </c>
      <c r="DC40">
        <f t="shared" si="326"/>
        <v>4</v>
      </c>
      <c r="DD40" s="19">
        <f t="shared" si="327"/>
        <v>0.25</v>
      </c>
      <c r="DE40" s="19">
        <f t="shared" si="328"/>
        <v>0.22222222222222221</v>
      </c>
      <c r="DF40" s="19"/>
      <c r="DG40">
        <f t="shared" si="329"/>
        <v>0</v>
      </c>
      <c r="DH40" s="19" t="str">
        <f t="shared" si="220"/>
        <v>-</v>
      </c>
      <c r="DI40">
        <f t="shared" si="330"/>
        <v>2</v>
      </c>
      <c r="DJ40" s="19">
        <f t="shared" si="331"/>
        <v>0.2857142857142857</v>
      </c>
      <c r="DK40" s="19">
        <f t="shared" si="332"/>
        <v>0.1111111111111111</v>
      </c>
      <c r="DL40" s="19"/>
      <c r="DM40">
        <f t="shared" si="333"/>
        <v>0</v>
      </c>
      <c r="DN40" t="str">
        <f t="shared" si="221"/>
        <v>-</v>
      </c>
      <c r="DO40">
        <f t="shared" si="334"/>
        <v>0</v>
      </c>
      <c r="DP40" s="19">
        <v>0</v>
      </c>
      <c r="DQ40" s="19">
        <f t="shared" si="335"/>
        <v>0</v>
      </c>
      <c r="DR40" s="19"/>
      <c r="DS40" s="19">
        <v>0</v>
      </c>
      <c r="DT40">
        <f t="shared" si="336"/>
        <v>4</v>
      </c>
      <c r="DU40">
        <f t="shared" si="222"/>
        <v>0.8</v>
      </c>
      <c r="DV40">
        <f t="shared" si="337"/>
        <v>5</v>
      </c>
      <c r="DW40" s="19">
        <f t="shared" si="338"/>
        <v>0.5</v>
      </c>
      <c r="DX40" s="19">
        <f t="shared" si="223"/>
        <v>0.77777777777777779</v>
      </c>
      <c r="DY40" s="19"/>
      <c r="DZ40">
        <f t="shared" si="339"/>
        <v>2</v>
      </c>
      <c r="EA40" t="str">
        <f t="shared" si="224"/>
        <v>-</v>
      </c>
      <c r="EB40">
        <f t="shared" si="340"/>
        <v>3</v>
      </c>
      <c r="EC40" s="19">
        <f t="shared" si="341"/>
        <v>0.44444444444444442</v>
      </c>
      <c r="ED40" s="19">
        <f t="shared" si="225"/>
        <v>0.3888888888888889</v>
      </c>
      <c r="EE40" s="19"/>
      <c r="EF40">
        <f t="shared" si="342"/>
        <v>4</v>
      </c>
      <c r="EG40" s="19">
        <f t="shared" si="226"/>
        <v>0.8</v>
      </c>
      <c r="EH40">
        <f t="shared" si="343"/>
        <v>5</v>
      </c>
      <c r="EI40" s="19">
        <f t="shared" si="344"/>
        <v>0.5</v>
      </c>
      <c r="EJ40" s="19">
        <f t="shared" si="227"/>
        <v>0.77777777777777779</v>
      </c>
      <c r="EK40" s="19"/>
      <c r="EL40">
        <f t="shared" si="345"/>
        <v>2</v>
      </c>
      <c r="EM40">
        <f t="shared" si="228"/>
        <v>1</v>
      </c>
      <c r="EN40">
        <f t="shared" si="346"/>
        <v>2</v>
      </c>
      <c r="EO40" s="19">
        <f t="shared" si="347"/>
        <v>0.55555555555555558</v>
      </c>
      <c r="EP40" s="19">
        <f t="shared" si="229"/>
        <v>0.3888888888888889</v>
      </c>
      <c r="EQ40" s="19"/>
      <c r="ER40">
        <f t="shared" si="348"/>
        <v>4</v>
      </c>
      <c r="ES40">
        <f t="shared" si="230"/>
        <v>0.8</v>
      </c>
      <c r="ET40">
        <f t="shared" si="349"/>
        <v>5</v>
      </c>
      <c r="EU40" s="19">
        <f t="shared" si="350"/>
        <v>0.5</v>
      </c>
      <c r="EV40" s="19">
        <f t="shared" si="231"/>
        <v>0.77777777777777779</v>
      </c>
      <c r="EW40" s="19"/>
      <c r="EX40">
        <f t="shared" si="351"/>
        <v>4</v>
      </c>
      <c r="EY40" s="19">
        <f t="shared" si="232"/>
        <v>0.8</v>
      </c>
      <c r="EZ40">
        <f t="shared" si="352"/>
        <v>5</v>
      </c>
      <c r="FA40" s="19">
        <f t="shared" si="353"/>
        <v>0.5</v>
      </c>
      <c r="FB40" s="19">
        <f t="shared" si="484"/>
        <v>0.5</v>
      </c>
      <c r="FC40" s="19"/>
      <c r="FD40">
        <f t="shared" si="354"/>
        <v>0</v>
      </c>
      <c r="FF40">
        <f t="shared" si="355"/>
        <v>0</v>
      </c>
      <c r="FG40" s="19">
        <v>0</v>
      </c>
      <c r="FH40" s="19">
        <f t="shared" si="356"/>
        <v>0</v>
      </c>
      <c r="FI40" s="19"/>
      <c r="FJ40">
        <f t="shared" si="357"/>
        <v>0</v>
      </c>
      <c r="FL40">
        <f t="shared" si="358"/>
        <v>0</v>
      </c>
      <c r="FM40" s="19">
        <v>0</v>
      </c>
      <c r="FN40" s="19">
        <f t="shared" si="359"/>
        <v>0</v>
      </c>
      <c r="FP40" s="19">
        <f t="shared" si="360"/>
        <v>0.5</v>
      </c>
      <c r="FQ40">
        <f t="shared" si="361"/>
        <v>1</v>
      </c>
      <c r="FS40">
        <f t="shared" si="362"/>
        <v>1</v>
      </c>
      <c r="FT40" s="19">
        <f t="shared" si="363"/>
        <v>8.3333333333333329E-2</v>
      </c>
      <c r="FU40" s="19">
        <f t="shared" si="364"/>
        <v>0.2</v>
      </c>
      <c r="FV40" s="19"/>
      <c r="FW40">
        <f t="shared" si="365"/>
        <v>1</v>
      </c>
      <c r="FY40">
        <f t="shared" si="366"/>
        <v>3</v>
      </c>
      <c r="FZ40" s="19">
        <f t="shared" si="367"/>
        <v>0.875</v>
      </c>
      <c r="GA40" s="19">
        <f t="shared" si="368"/>
        <v>0.4</v>
      </c>
      <c r="GB40" s="19"/>
      <c r="GC40">
        <f t="shared" si="369"/>
        <v>0</v>
      </c>
      <c r="GE40">
        <f t="shared" si="370"/>
        <v>1</v>
      </c>
      <c r="GF40" s="19">
        <f t="shared" si="371"/>
        <v>0.1111111111111111</v>
      </c>
      <c r="GG40" s="19">
        <f t="shared" si="372"/>
        <v>0.1</v>
      </c>
      <c r="GH40" s="19"/>
      <c r="GI40">
        <f t="shared" si="373"/>
        <v>2</v>
      </c>
      <c r="GK40">
        <f t="shared" si="374"/>
        <v>3</v>
      </c>
      <c r="GL40" s="19">
        <f t="shared" si="375"/>
        <v>0.63636363636363635</v>
      </c>
      <c r="GM40" s="19">
        <f t="shared" si="376"/>
        <v>0.5</v>
      </c>
      <c r="GN40" s="19"/>
      <c r="GO40">
        <f t="shared" si="377"/>
        <v>2</v>
      </c>
      <c r="GQ40">
        <f t="shared" si="378"/>
        <v>4</v>
      </c>
      <c r="GR40" s="19">
        <f t="shared" si="379"/>
        <v>0.4</v>
      </c>
      <c r="GS40" s="19">
        <f t="shared" si="380"/>
        <v>0.6</v>
      </c>
      <c r="GT40" s="19"/>
      <c r="GU40">
        <f t="shared" si="381"/>
        <v>0</v>
      </c>
      <c r="GW40">
        <f t="shared" si="382"/>
        <v>0</v>
      </c>
      <c r="GX40" s="19">
        <v>0</v>
      </c>
      <c r="GY40" s="19">
        <f t="shared" si="383"/>
        <v>0</v>
      </c>
      <c r="GZ40" s="19"/>
      <c r="HA40">
        <f t="shared" si="384"/>
        <v>1</v>
      </c>
      <c r="HC40">
        <f t="shared" si="385"/>
        <v>3</v>
      </c>
      <c r="HD40" s="19">
        <f t="shared" si="386"/>
        <v>0.875</v>
      </c>
      <c r="HE40" s="19">
        <f t="shared" si="387"/>
        <v>0.4</v>
      </c>
      <c r="HF40" s="19"/>
      <c r="HG40">
        <f t="shared" si="388"/>
        <v>1</v>
      </c>
      <c r="HI40">
        <f t="shared" si="389"/>
        <v>1</v>
      </c>
      <c r="HJ40" s="19">
        <f t="shared" si="390"/>
        <v>8.3333333333333329E-2</v>
      </c>
      <c r="HK40" s="19">
        <f t="shared" si="391"/>
        <v>0.2</v>
      </c>
      <c r="HL40" s="19"/>
      <c r="HM40">
        <f t="shared" si="392"/>
        <v>2</v>
      </c>
      <c r="HO40">
        <f t="shared" si="393"/>
        <v>4</v>
      </c>
      <c r="HP40" s="19">
        <f t="shared" si="394"/>
        <v>0.4</v>
      </c>
      <c r="HQ40" s="19">
        <f t="shared" si="395"/>
        <v>0.6</v>
      </c>
      <c r="HR40" s="19"/>
      <c r="HS40">
        <f t="shared" si="396"/>
        <v>0</v>
      </c>
      <c r="HU40">
        <f t="shared" si="397"/>
        <v>0</v>
      </c>
      <c r="HV40" s="19">
        <v>0</v>
      </c>
      <c r="HW40" s="19">
        <f t="shared" si="398"/>
        <v>0</v>
      </c>
      <c r="HX40" s="19"/>
      <c r="HY40" s="19">
        <f t="shared" si="234"/>
        <v>0.5</v>
      </c>
      <c r="HZ40">
        <f t="shared" si="485"/>
        <v>1</v>
      </c>
      <c r="IB40">
        <f t="shared" si="486"/>
        <v>3</v>
      </c>
      <c r="IC40" s="19">
        <f t="shared" si="487"/>
        <v>0.36842105263157893</v>
      </c>
      <c r="ID40" s="19">
        <f t="shared" si="238"/>
        <v>0.47368421052631576</v>
      </c>
      <c r="IE40" s="19"/>
      <c r="IF40">
        <f t="shared" si="399"/>
        <v>1</v>
      </c>
      <c r="IH40">
        <f t="shared" si="400"/>
        <v>3</v>
      </c>
      <c r="II40" s="19">
        <f t="shared" si="401"/>
        <v>0.36842105263157893</v>
      </c>
      <c r="IJ40" s="19">
        <f t="shared" si="239"/>
        <v>0.47368421052631576</v>
      </c>
      <c r="IK40" s="19"/>
      <c r="IL40">
        <f t="shared" si="488"/>
        <v>1</v>
      </c>
      <c r="IN40">
        <f t="shared" si="489"/>
        <v>3</v>
      </c>
      <c r="IO40" s="19">
        <f t="shared" si="490"/>
        <v>0.36842105263157893</v>
      </c>
      <c r="IP40" s="19">
        <f t="shared" si="243"/>
        <v>0.47368421052631576</v>
      </c>
      <c r="IQ40" s="19"/>
      <c r="IR40">
        <f t="shared" si="491"/>
        <v>1</v>
      </c>
      <c r="IT40">
        <f t="shared" si="492"/>
        <v>3</v>
      </c>
      <c r="IU40" s="19">
        <f t="shared" si="493"/>
        <v>0.36842105263157893</v>
      </c>
      <c r="IV40" s="19">
        <f t="shared" si="247"/>
        <v>0.47368421052631576</v>
      </c>
      <c r="IW40" s="19"/>
      <c r="IX40">
        <f t="shared" si="494"/>
        <v>1</v>
      </c>
      <c r="IZ40">
        <f t="shared" si="495"/>
        <v>3</v>
      </c>
      <c r="JA40" s="19">
        <f t="shared" si="496"/>
        <v>0.63636363636363635</v>
      </c>
      <c r="JB40" s="19">
        <f t="shared" si="251"/>
        <v>0</v>
      </c>
      <c r="JC40" s="19"/>
      <c r="JD40">
        <f t="shared" si="402"/>
        <v>0</v>
      </c>
      <c r="JF40">
        <f t="shared" si="403"/>
        <v>0</v>
      </c>
      <c r="JG40" s="19">
        <f t="shared" si="404"/>
        <v>0</v>
      </c>
      <c r="JH40" s="19">
        <f t="shared" si="252"/>
        <v>5.2631578947368418E-2</v>
      </c>
      <c r="JI40" s="19"/>
      <c r="JJ40" s="19">
        <f t="shared" si="253"/>
        <v>1</v>
      </c>
      <c r="JK40">
        <f t="shared" si="405"/>
        <v>2</v>
      </c>
      <c r="JM40">
        <f t="shared" si="406"/>
        <v>4</v>
      </c>
      <c r="JN40" s="19">
        <f t="shared" si="407"/>
        <v>0.61111111111111116</v>
      </c>
      <c r="JO40" s="19">
        <f t="shared" si="254"/>
        <v>0.72222222222222221</v>
      </c>
      <c r="JP40" s="19"/>
      <c r="JQ40">
        <f t="shared" si="408"/>
        <v>2</v>
      </c>
      <c r="JS40">
        <f t="shared" si="409"/>
        <v>4</v>
      </c>
      <c r="JT40" s="19">
        <f t="shared" si="410"/>
        <v>0.61111111111111116</v>
      </c>
      <c r="JU40" s="19">
        <f t="shared" si="255"/>
        <v>0.72222222222222221</v>
      </c>
      <c r="JV40" s="19"/>
      <c r="JW40">
        <f t="shared" si="411"/>
        <v>1</v>
      </c>
      <c r="JY40">
        <f t="shared" si="412"/>
        <v>2</v>
      </c>
      <c r="JZ40" s="19">
        <f t="shared" si="413"/>
        <v>0.61538461538461542</v>
      </c>
      <c r="KA40" s="19">
        <f t="shared" si="256"/>
        <v>0.5</v>
      </c>
      <c r="KB40" s="19"/>
      <c r="KC40">
        <f t="shared" si="414"/>
        <v>1</v>
      </c>
      <c r="KE40">
        <f t="shared" si="415"/>
        <v>4</v>
      </c>
      <c r="KF40" s="19">
        <f t="shared" si="416"/>
        <v>0.6875</v>
      </c>
      <c r="KG40" s="19">
        <f t="shared" si="257"/>
        <v>0.66666666666666663</v>
      </c>
      <c r="KH40" s="19"/>
      <c r="KI40">
        <f t="shared" si="417"/>
        <v>2</v>
      </c>
      <c r="KK40">
        <f t="shared" si="418"/>
        <v>2</v>
      </c>
      <c r="KL40" s="19">
        <f t="shared" si="419"/>
        <v>0.5</v>
      </c>
      <c r="KM40" s="19">
        <f t="shared" si="258"/>
        <v>0.5</v>
      </c>
      <c r="KN40" s="19"/>
      <c r="KO40">
        <f t="shared" si="420"/>
        <v>1</v>
      </c>
      <c r="KQ40">
        <f t="shared" si="421"/>
        <v>2</v>
      </c>
      <c r="KR40" s="19">
        <f t="shared" si="422"/>
        <v>0.66666666666666663</v>
      </c>
      <c r="KS40" s="19">
        <f t="shared" si="259"/>
        <v>0.16666666666666666</v>
      </c>
      <c r="KT40" s="19"/>
      <c r="KU40">
        <f t="shared" si="423"/>
        <v>1</v>
      </c>
      <c r="KW40">
        <f t="shared" si="424"/>
        <v>4</v>
      </c>
      <c r="KX40" s="19">
        <f t="shared" si="425"/>
        <v>1.5</v>
      </c>
      <c r="KY40" s="19">
        <f t="shared" si="426"/>
        <v>0.3888888888888889</v>
      </c>
      <c r="KZ40" s="19"/>
      <c r="LA40" s="19">
        <f t="shared" si="260"/>
        <v>1</v>
      </c>
      <c r="LB40">
        <f t="shared" si="427"/>
        <v>1</v>
      </c>
      <c r="LD40">
        <f t="shared" si="428"/>
        <v>0</v>
      </c>
      <c r="LE40" s="19">
        <f t="shared" si="429"/>
        <v>0.15789473684210525</v>
      </c>
      <c r="LF40" s="19">
        <f t="shared" si="261"/>
        <v>0.21052631578947367</v>
      </c>
      <c r="LG40" s="19"/>
      <c r="LH40">
        <f t="shared" si="430"/>
        <v>1</v>
      </c>
      <c r="LJ40">
        <f t="shared" si="431"/>
        <v>0</v>
      </c>
      <c r="LK40" s="19">
        <f t="shared" si="432"/>
        <v>0.15789473684210525</v>
      </c>
      <c r="LL40" s="19">
        <f t="shared" si="262"/>
        <v>0.21052631578947367</v>
      </c>
      <c r="LM40" s="19"/>
      <c r="LN40">
        <f t="shared" si="433"/>
        <v>0</v>
      </c>
      <c r="LP40">
        <f t="shared" si="434"/>
        <v>0</v>
      </c>
      <c r="LQ40" s="19">
        <f t="shared" si="435"/>
        <v>9.0909090909090912E-2</v>
      </c>
      <c r="LR40" s="19">
        <f t="shared" si="263"/>
        <v>5.2631578947368418E-2</v>
      </c>
      <c r="LS40" s="19"/>
      <c r="LT40">
        <f t="shared" si="436"/>
        <v>1</v>
      </c>
      <c r="LV40">
        <f t="shared" si="437"/>
        <v>0</v>
      </c>
      <c r="LW40" s="19">
        <f t="shared" si="438"/>
        <v>0.15789473684210525</v>
      </c>
      <c r="LX40" s="19">
        <f t="shared" si="264"/>
        <v>0.21052631578947367</v>
      </c>
      <c r="LY40" s="19"/>
      <c r="LZ40">
        <f t="shared" si="439"/>
        <v>1</v>
      </c>
      <c r="MB40">
        <f t="shared" si="440"/>
        <v>0</v>
      </c>
      <c r="MC40" s="19">
        <f t="shared" si="441"/>
        <v>0.15789473684210525</v>
      </c>
      <c r="MD40" s="19">
        <f t="shared" si="265"/>
        <v>0.21052631578947367</v>
      </c>
      <c r="ME40" s="19"/>
      <c r="MF40">
        <f t="shared" si="442"/>
        <v>0</v>
      </c>
      <c r="MH40">
        <f t="shared" si="443"/>
        <v>0</v>
      </c>
      <c r="MI40" s="19">
        <v>0</v>
      </c>
      <c r="MJ40" s="19">
        <f t="shared" si="444"/>
        <v>0</v>
      </c>
      <c r="MK40" s="19"/>
      <c r="ML40" s="19">
        <f t="shared" si="266"/>
        <v>0</v>
      </c>
      <c r="MM40">
        <f t="shared" si="445"/>
        <v>0</v>
      </c>
      <c r="MO40">
        <f t="shared" si="446"/>
        <v>0</v>
      </c>
      <c r="MP40" s="19">
        <f t="shared" si="447"/>
        <v>0</v>
      </c>
      <c r="MQ40" s="19">
        <f t="shared" si="267"/>
        <v>0</v>
      </c>
      <c r="MR40" s="19"/>
      <c r="MS40">
        <f t="shared" si="448"/>
        <v>0</v>
      </c>
      <c r="MU40">
        <f t="shared" si="449"/>
        <v>0</v>
      </c>
      <c r="MV40" s="19">
        <f t="shared" si="450"/>
        <v>0</v>
      </c>
      <c r="MW40" s="19">
        <f t="shared" si="268"/>
        <v>0</v>
      </c>
      <c r="MX40" s="19"/>
      <c r="MY40">
        <f t="shared" si="451"/>
        <v>0</v>
      </c>
      <c r="NA40">
        <f t="shared" si="452"/>
        <v>0</v>
      </c>
      <c r="NB40" s="19">
        <f t="shared" si="453"/>
        <v>0</v>
      </c>
      <c r="NC40" s="19">
        <f t="shared" si="269"/>
        <v>0</v>
      </c>
      <c r="ND40" s="19"/>
      <c r="NE40">
        <f t="shared" si="454"/>
        <v>0</v>
      </c>
      <c r="NG40">
        <f t="shared" si="455"/>
        <v>0</v>
      </c>
      <c r="NH40" s="19">
        <f t="shared" si="456"/>
        <v>0</v>
      </c>
      <c r="NI40" s="19">
        <f t="shared" si="270"/>
        <v>0</v>
      </c>
      <c r="NJ40" s="19"/>
      <c r="NK40">
        <f t="shared" si="457"/>
        <v>0</v>
      </c>
      <c r="NL40" s="19" t="str">
        <f t="shared" si="271"/>
        <v>-</v>
      </c>
      <c r="NM40">
        <f t="shared" si="458"/>
        <v>0</v>
      </c>
      <c r="NN40" s="19">
        <f t="shared" si="459"/>
        <v>0</v>
      </c>
      <c r="NO40" s="19">
        <f t="shared" si="272"/>
        <v>0</v>
      </c>
      <c r="NP40" s="19"/>
      <c r="NQ40">
        <v>0</v>
      </c>
      <c r="NS40">
        <v>0</v>
      </c>
      <c r="NT40" s="19">
        <v>0</v>
      </c>
      <c r="NU40" s="19">
        <v>0</v>
      </c>
      <c r="NW40">
        <v>0</v>
      </c>
      <c r="NY40">
        <v>0</v>
      </c>
      <c r="NZ40" s="19">
        <v>0</v>
      </c>
      <c r="OA40" s="19">
        <v>0</v>
      </c>
      <c r="OC40">
        <v>0</v>
      </c>
      <c r="OE40">
        <v>0</v>
      </c>
      <c r="OF40" s="19">
        <v>0</v>
      </c>
      <c r="OG40" s="19">
        <v>0</v>
      </c>
      <c r="OI40" s="19">
        <f t="shared" si="273"/>
        <v>1</v>
      </c>
      <c r="OJ40">
        <f t="shared" si="460"/>
        <v>2</v>
      </c>
      <c r="OL40">
        <f t="shared" si="461"/>
        <v>3</v>
      </c>
      <c r="OM40" s="19">
        <f t="shared" si="462"/>
        <v>0.42857142857142855</v>
      </c>
      <c r="ON40" s="19">
        <f t="shared" si="274"/>
        <v>0.44444444444444442</v>
      </c>
      <c r="OO40" s="19"/>
      <c r="OP40">
        <f t="shared" si="463"/>
        <v>0</v>
      </c>
      <c r="OR40">
        <f t="shared" si="464"/>
        <v>2</v>
      </c>
      <c r="OS40" s="19">
        <f t="shared" si="465"/>
        <v>0.5</v>
      </c>
      <c r="OT40" s="19">
        <f t="shared" si="275"/>
        <v>0.1111111111111111</v>
      </c>
      <c r="OU40" s="19"/>
      <c r="OV40">
        <f t="shared" si="466"/>
        <v>0</v>
      </c>
      <c r="OX40">
        <f t="shared" si="467"/>
        <v>2</v>
      </c>
      <c r="OY40" s="19">
        <f t="shared" si="468"/>
        <v>0.66666666666666663</v>
      </c>
      <c r="OZ40" s="19">
        <f t="shared" si="276"/>
        <v>0.1111111111111111</v>
      </c>
      <c r="PA40" s="19"/>
      <c r="PB40">
        <f t="shared" si="469"/>
        <v>2</v>
      </c>
      <c r="PD40">
        <f t="shared" si="470"/>
        <v>3</v>
      </c>
      <c r="PE40" s="19">
        <f t="shared" si="471"/>
        <v>0.4</v>
      </c>
      <c r="PF40" s="19">
        <f t="shared" si="277"/>
        <v>0.44444444444444442</v>
      </c>
      <c r="PG40" s="19"/>
      <c r="PH40">
        <f t="shared" si="472"/>
        <v>2</v>
      </c>
      <c r="PJ40">
        <f t="shared" si="473"/>
        <v>5</v>
      </c>
      <c r="PK40" s="19">
        <f t="shared" si="474"/>
        <v>0.44444444444444442</v>
      </c>
      <c r="PL40" s="19">
        <f t="shared" si="278"/>
        <v>0.55555555555555558</v>
      </c>
      <c r="PM40" s="19"/>
      <c r="PN40">
        <f t="shared" si="475"/>
        <v>2</v>
      </c>
      <c r="PP40">
        <f t="shared" si="476"/>
        <v>5</v>
      </c>
      <c r="PQ40">
        <f t="shared" si="477"/>
        <v>0.44444444444444442</v>
      </c>
      <c r="PR40" s="19">
        <f t="shared" si="279"/>
        <v>0.55555555555555558</v>
      </c>
      <c r="PS40" s="19"/>
      <c r="PT40">
        <f t="shared" si="478"/>
        <v>0</v>
      </c>
      <c r="PV40">
        <f t="shared" si="479"/>
        <v>0</v>
      </c>
      <c r="PW40" s="19">
        <v>0</v>
      </c>
      <c r="PX40" s="19">
        <f t="shared" si="480"/>
        <v>0</v>
      </c>
      <c r="PY40" s="19"/>
      <c r="PZ40">
        <f t="shared" si="481"/>
        <v>2</v>
      </c>
      <c r="QB40">
        <f t="shared" si="482"/>
        <v>5</v>
      </c>
      <c r="QC40" s="19">
        <f t="shared" si="483"/>
        <v>0.44444444444444442</v>
      </c>
      <c r="QD40" s="19">
        <f t="shared" si="280"/>
        <v>0.55555555555555558</v>
      </c>
    </row>
    <row r="41" spans="1:446" ht="15" thickBot="1" x14ac:dyDescent="0.4">
      <c r="A41" s="24" t="s">
        <v>83</v>
      </c>
      <c r="B41" t="s">
        <v>141</v>
      </c>
      <c r="C41" t="s">
        <v>140</v>
      </c>
      <c r="D41" t="s">
        <v>139</v>
      </c>
      <c r="E41" t="s">
        <v>138</v>
      </c>
      <c r="F41" t="s">
        <v>137</v>
      </c>
      <c r="G41" s="2" t="s">
        <v>30</v>
      </c>
      <c r="H41" s="2" t="s">
        <v>42</v>
      </c>
      <c r="I41" s="25" t="s">
        <v>70</v>
      </c>
      <c r="J41" s="26" t="s">
        <v>69</v>
      </c>
      <c r="K41" s="2" t="s">
        <v>27</v>
      </c>
      <c r="L41" s="2" t="s">
        <v>21</v>
      </c>
      <c r="M41" s="49" t="s">
        <v>136</v>
      </c>
      <c r="N41" t="s">
        <v>135</v>
      </c>
      <c r="O41" t="s">
        <v>134</v>
      </c>
      <c r="P41" t="s">
        <v>133</v>
      </c>
      <c r="Q41" s="50" t="s">
        <v>132</v>
      </c>
      <c r="R41" s="33" t="s">
        <v>82</v>
      </c>
      <c r="U41" t="s">
        <v>164</v>
      </c>
      <c r="AA41">
        <v>1</v>
      </c>
      <c r="AB41">
        <v>1</v>
      </c>
      <c r="AD41" s="14" t="s">
        <v>37</v>
      </c>
      <c r="AE41" s="19">
        <f t="shared" si="193"/>
        <v>0.6</v>
      </c>
      <c r="AF41">
        <f t="shared" si="281"/>
        <v>3</v>
      </c>
      <c r="AG41" s="19">
        <f t="shared" si="195"/>
        <v>0.6</v>
      </c>
      <c r="AH41">
        <f t="shared" si="282"/>
        <v>3</v>
      </c>
      <c r="AI41" s="19">
        <f t="shared" si="283"/>
        <v>0.35294117647058826</v>
      </c>
      <c r="AJ41" s="19">
        <f t="shared" si="284"/>
        <v>0.6470588235294118</v>
      </c>
      <c r="AK41" s="19"/>
      <c r="AL41">
        <f t="shared" si="285"/>
        <v>3</v>
      </c>
      <c r="AM41">
        <f t="shared" si="199"/>
        <v>0.6</v>
      </c>
      <c r="AN41">
        <f t="shared" si="286"/>
        <v>3</v>
      </c>
      <c r="AO41" s="19">
        <f t="shared" si="287"/>
        <v>0.35294117647058826</v>
      </c>
      <c r="AP41" s="19">
        <f t="shared" si="288"/>
        <v>0.6470588235294118</v>
      </c>
      <c r="AQ41" s="19"/>
      <c r="AR41">
        <f t="shared" si="289"/>
        <v>3</v>
      </c>
      <c r="AS41">
        <f t="shared" si="202"/>
        <v>0.6</v>
      </c>
      <c r="AT41">
        <f t="shared" si="290"/>
        <v>3</v>
      </c>
      <c r="AU41" s="19">
        <f t="shared" si="291"/>
        <v>0.35294117647058826</v>
      </c>
      <c r="AV41" s="19">
        <f t="shared" si="292"/>
        <v>0.6470588235294118</v>
      </c>
      <c r="AW41" s="19"/>
      <c r="AX41">
        <f t="shared" si="293"/>
        <v>3</v>
      </c>
      <c r="AY41">
        <f t="shared" si="205"/>
        <v>1</v>
      </c>
      <c r="AZ41">
        <f t="shared" si="294"/>
        <v>1</v>
      </c>
      <c r="BA41" s="19">
        <f t="shared" si="207"/>
        <v>0.5</v>
      </c>
      <c r="BB41" s="19">
        <f t="shared" si="295"/>
        <v>0.41176470588235292</v>
      </c>
      <c r="BC41" s="19"/>
      <c r="BD41">
        <f t="shared" si="296"/>
        <v>3</v>
      </c>
      <c r="BE41" s="19">
        <f t="shared" si="209"/>
        <v>0.6</v>
      </c>
      <c r="BF41">
        <f t="shared" si="297"/>
        <v>3</v>
      </c>
      <c r="BG41" s="19">
        <f t="shared" si="210"/>
        <v>0.35294117647058826</v>
      </c>
      <c r="BH41" s="19">
        <f t="shared" si="298"/>
        <v>0.6470588235294118</v>
      </c>
      <c r="BI41" s="19"/>
      <c r="BJ41">
        <f t="shared" si="299"/>
        <v>0</v>
      </c>
      <c r="BK41">
        <f t="shared" si="211"/>
        <v>0</v>
      </c>
      <c r="BL41">
        <f t="shared" si="300"/>
        <v>2</v>
      </c>
      <c r="BM41" s="19">
        <f t="shared" si="212"/>
        <v>0.22222222222222221</v>
      </c>
      <c r="BN41" s="19">
        <f t="shared" si="301"/>
        <v>0.11764705882352941</v>
      </c>
      <c r="BO41" s="19"/>
      <c r="BP41">
        <f t="shared" si="302"/>
        <v>0</v>
      </c>
      <c r="BR41">
        <f t="shared" si="303"/>
        <v>0</v>
      </c>
      <c r="BS41" s="19">
        <v>0</v>
      </c>
      <c r="BT41" s="19">
        <f t="shared" si="304"/>
        <v>0</v>
      </c>
      <c r="BU41" s="19"/>
      <c r="BV41" s="19">
        <f t="shared" si="213"/>
        <v>1</v>
      </c>
      <c r="BW41">
        <f t="shared" si="305"/>
        <v>0</v>
      </c>
      <c r="BX41" t="str">
        <f t="shared" si="214"/>
        <v>-</v>
      </c>
      <c r="BY41">
        <f t="shared" si="306"/>
        <v>1</v>
      </c>
      <c r="BZ41" s="19">
        <f t="shared" si="307"/>
        <v>0.5</v>
      </c>
      <c r="CA41" s="19">
        <f t="shared" si="308"/>
        <v>5.5555555555555552E-2</v>
      </c>
      <c r="CB41" s="19"/>
      <c r="CC41">
        <f t="shared" si="309"/>
        <v>1</v>
      </c>
      <c r="CD41">
        <f t="shared" si="215"/>
        <v>1</v>
      </c>
      <c r="CE41">
        <f t="shared" si="310"/>
        <v>1</v>
      </c>
      <c r="CF41" s="19">
        <f t="shared" si="311"/>
        <v>0.21428571428571427</v>
      </c>
      <c r="CG41" s="19">
        <f t="shared" si="312"/>
        <v>0.22222222222222221</v>
      </c>
      <c r="CH41" s="19"/>
      <c r="CI41">
        <f t="shared" si="313"/>
        <v>1</v>
      </c>
      <c r="CJ41" s="19">
        <f t="shared" si="216"/>
        <v>1</v>
      </c>
      <c r="CK41">
        <f t="shared" si="314"/>
        <v>1</v>
      </c>
      <c r="CL41" s="19">
        <f t="shared" si="315"/>
        <v>0.21428571428571427</v>
      </c>
      <c r="CM41" s="19">
        <f t="shared" si="316"/>
        <v>0.22222222222222221</v>
      </c>
      <c r="CN41" s="19"/>
      <c r="CO41">
        <f t="shared" si="317"/>
        <v>1</v>
      </c>
      <c r="CP41">
        <f t="shared" si="217"/>
        <v>1</v>
      </c>
      <c r="CQ41">
        <f t="shared" si="318"/>
        <v>1</v>
      </c>
      <c r="CR41" s="19">
        <f t="shared" si="319"/>
        <v>0.21428571428571427</v>
      </c>
      <c r="CS41" s="19">
        <f t="shared" si="320"/>
        <v>0.22222222222222221</v>
      </c>
      <c r="CT41" s="19"/>
      <c r="CU41">
        <f t="shared" si="321"/>
        <v>0</v>
      </c>
      <c r="CV41" s="19" t="str">
        <f t="shared" si="218"/>
        <v>-</v>
      </c>
      <c r="CW41">
        <f t="shared" si="322"/>
        <v>1</v>
      </c>
      <c r="CX41" s="19">
        <f t="shared" si="323"/>
        <v>0.2857142857142857</v>
      </c>
      <c r="CY41" s="19">
        <f t="shared" si="324"/>
        <v>0.1111111111111111</v>
      </c>
      <c r="CZ41" s="19"/>
      <c r="DA41">
        <f t="shared" si="325"/>
        <v>1</v>
      </c>
      <c r="DB41">
        <f t="shared" si="219"/>
        <v>1</v>
      </c>
      <c r="DC41">
        <f t="shared" si="326"/>
        <v>0</v>
      </c>
      <c r="DD41" s="19">
        <f t="shared" si="327"/>
        <v>0.125</v>
      </c>
      <c r="DE41" s="19">
        <f t="shared" si="328"/>
        <v>0.22222222222222221</v>
      </c>
      <c r="DF41" s="19"/>
      <c r="DG41">
        <f t="shared" si="329"/>
        <v>1</v>
      </c>
      <c r="DH41" s="19">
        <f t="shared" si="220"/>
        <v>1</v>
      </c>
      <c r="DI41">
        <f t="shared" si="330"/>
        <v>0</v>
      </c>
      <c r="DJ41" s="19">
        <f t="shared" si="331"/>
        <v>0.14285714285714285</v>
      </c>
      <c r="DK41" s="19">
        <f t="shared" si="332"/>
        <v>0.1111111111111111</v>
      </c>
      <c r="DL41" s="19"/>
      <c r="DM41">
        <f t="shared" si="333"/>
        <v>0</v>
      </c>
      <c r="DN41" t="str">
        <f t="shared" si="221"/>
        <v>-</v>
      </c>
      <c r="DO41">
        <f t="shared" si="334"/>
        <v>0</v>
      </c>
      <c r="DP41" s="19">
        <v>0</v>
      </c>
      <c r="DQ41" s="19">
        <f t="shared" si="335"/>
        <v>0</v>
      </c>
      <c r="DR41" s="19"/>
      <c r="DS41" s="19">
        <v>0</v>
      </c>
      <c r="DT41">
        <f t="shared" si="336"/>
        <v>1</v>
      </c>
      <c r="DU41">
        <f t="shared" si="222"/>
        <v>0.5</v>
      </c>
      <c r="DV41">
        <f t="shared" si="337"/>
        <v>0</v>
      </c>
      <c r="DW41" s="19">
        <f t="shared" si="338"/>
        <v>5.5555555555555552E-2</v>
      </c>
      <c r="DX41" s="19">
        <f t="shared" si="223"/>
        <v>0.16666666666666666</v>
      </c>
      <c r="DY41" s="19"/>
      <c r="DZ41">
        <f t="shared" si="339"/>
        <v>0</v>
      </c>
      <c r="EA41" t="str">
        <f t="shared" si="224"/>
        <v>-</v>
      </c>
      <c r="EB41">
        <f t="shared" si="340"/>
        <v>0</v>
      </c>
      <c r="EC41" s="19">
        <f t="shared" si="341"/>
        <v>0</v>
      </c>
      <c r="ED41" s="19">
        <f t="shared" si="225"/>
        <v>5.5555555555555552E-2</v>
      </c>
      <c r="EE41" s="19"/>
      <c r="EF41">
        <f t="shared" si="342"/>
        <v>1</v>
      </c>
      <c r="EG41" s="19">
        <f t="shared" si="226"/>
        <v>0.5</v>
      </c>
      <c r="EH41">
        <f t="shared" si="343"/>
        <v>0</v>
      </c>
      <c r="EI41" s="19">
        <f t="shared" si="344"/>
        <v>5.5555555555555552E-2</v>
      </c>
      <c r="EJ41" s="19">
        <f t="shared" si="227"/>
        <v>0.16666666666666666</v>
      </c>
      <c r="EK41" s="19"/>
      <c r="EL41">
        <f t="shared" si="345"/>
        <v>1</v>
      </c>
      <c r="EM41">
        <f t="shared" si="228"/>
        <v>1</v>
      </c>
      <c r="EN41">
        <f t="shared" si="346"/>
        <v>0</v>
      </c>
      <c r="EO41" s="19">
        <f t="shared" si="347"/>
        <v>0.1111111111111111</v>
      </c>
      <c r="EP41" s="19">
        <f t="shared" si="229"/>
        <v>0.1111111111111111</v>
      </c>
      <c r="EQ41" s="19"/>
      <c r="ER41">
        <f t="shared" si="348"/>
        <v>1</v>
      </c>
      <c r="ES41">
        <f t="shared" si="230"/>
        <v>0.5</v>
      </c>
      <c r="ET41">
        <f t="shared" si="349"/>
        <v>0</v>
      </c>
      <c r="EU41" s="19">
        <f t="shared" si="350"/>
        <v>5.5555555555555552E-2</v>
      </c>
      <c r="EV41" s="19">
        <f t="shared" si="231"/>
        <v>0.16666666666666666</v>
      </c>
      <c r="EW41" s="19"/>
      <c r="EX41">
        <f t="shared" si="351"/>
        <v>1</v>
      </c>
      <c r="EY41" s="19">
        <f t="shared" si="232"/>
        <v>0.5</v>
      </c>
      <c r="EZ41">
        <f t="shared" si="352"/>
        <v>0</v>
      </c>
      <c r="FA41" s="19">
        <f t="shared" si="353"/>
        <v>5.5555555555555552E-2</v>
      </c>
      <c r="FB41" s="19">
        <f t="shared" si="484"/>
        <v>5.5555555555555552E-2</v>
      </c>
      <c r="FC41" s="19"/>
      <c r="FD41">
        <f t="shared" si="354"/>
        <v>0</v>
      </c>
      <c r="FF41">
        <f t="shared" si="355"/>
        <v>0</v>
      </c>
      <c r="FG41" s="19">
        <v>0</v>
      </c>
      <c r="FH41" s="19">
        <f t="shared" si="356"/>
        <v>0</v>
      </c>
      <c r="FI41" s="19"/>
      <c r="FJ41">
        <f t="shared" si="357"/>
        <v>0</v>
      </c>
      <c r="FL41">
        <f t="shared" si="358"/>
        <v>0</v>
      </c>
      <c r="FM41" s="19">
        <v>0</v>
      </c>
      <c r="FN41" s="19">
        <f t="shared" si="359"/>
        <v>0</v>
      </c>
      <c r="FP41" s="19">
        <f t="shared" si="360"/>
        <v>0.2</v>
      </c>
      <c r="FQ41">
        <f t="shared" si="361"/>
        <v>0</v>
      </c>
      <c r="FS41">
        <f t="shared" si="362"/>
        <v>3</v>
      </c>
      <c r="FT41" s="19">
        <f t="shared" si="363"/>
        <v>0.66666666666666663</v>
      </c>
      <c r="FU41" s="19">
        <f t="shared" si="364"/>
        <v>0.5</v>
      </c>
      <c r="FV41" s="19"/>
      <c r="FW41">
        <f t="shared" si="365"/>
        <v>1</v>
      </c>
      <c r="FY41">
        <f t="shared" si="366"/>
        <v>0</v>
      </c>
      <c r="FZ41" s="19">
        <f t="shared" si="367"/>
        <v>0</v>
      </c>
      <c r="GA41" s="19">
        <f t="shared" si="368"/>
        <v>0.15</v>
      </c>
      <c r="GB41" s="19"/>
      <c r="GC41">
        <f t="shared" si="369"/>
        <v>0</v>
      </c>
      <c r="GE41">
        <f t="shared" si="370"/>
        <v>3</v>
      </c>
      <c r="GF41" s="19">
        <f t="shared" si="371"/>
        <v>0.77777777777777779</v>
      </c>
      <c r="GG41" s="19">
        <f t="shared" si="372"/>
        <v>0.4</v>
      </c>
      <c r="GH41" s="19"/>
      <c r="GI41">
        <f t="shared" si="373"/>
        <v>1</v>
      </c>
      <c r="GK41">
        <f t="shared" si="374"/>
        <v>0</v>
      </c>
      <c r="GL41" s="19">
        <f t="shared" si="375"/>
        <v>9.0909090909090912E-2</v>
      </c>
      <c r="GM41" s="19">
        <f t="shared" si="376"/>
        <v>0.25</v>
      </c>
      <c r="GN41" s="19"/>
      <c r="GO41">
        <f t="shared" si="377"/>
        <v>1</v>
      </c>
      <c r="GQ41">
        <f t="shared" si="378"/>
        <v>3</v>
      </c>
      <c r="GR41" s="19">
        <f t="shared" si="379"/>
        <v>0.4</v>
      </c>
      <c r="GS41" s="19">
        <f t="shared" si="380"/>
        <v>0.65</v>
      </c>
      <c r="GT41" s="19"/>
      <c r="GU41">
        <f t="shared" si="381"/>
        <v>0</v>
      </c>
      <c r="GW41">
        <f t="shared" si="382"/>
        <v>0</v>
      </c>
      <c r="GX41" s="19">
        <v>0</v>
      </c>
      <c r="GY41" s="19">
        <f t="shared" si="383"/>
        <v>0</v>
      </c>
      <c r="GZ41" s="19"/>
      <c r="HA41">
        <f t="shared" si="384"/>
        <v>1</v>
      </c>
      <c r="HC41">
        <f t="shared" si="385"/>
        <v>0</v>
      </c>
      <c r="HD41" s="19">
        <f t="shared" si="386"/>
        <v>0</v>
      </c>
      <c r="HE41" s="19">
        <f t="shared" si="387"/>
        <v>0.15</v>
      </c>
      <c r="HF41" s="19"/>
      <c r="HG41">
        <f t="shared" si="388"/>
        <v>0</v>
      </c>
      <c r="HI41">
        <f t="shared" si="389"/>
        <v>3</v>
      </c>
      <c r="HJ41" s="19">
        <f t="shared" si="390"/>
        <v>0.66666666666666663</v>
      </c>
      <c r="HK41" s="19">
        <f t="shared" si="391"/>
        <v>0.5</v>
      </c>
      <c r="HL41" s="19"/>
      <c r="HM41">
        <f t="shared" si="392"/>
        <v>1</v>
      </c>
      <c r="HO41">
        <f t="shared" si="393"/>
        <v>3</v>
      </c>
      <c r="HP41" s="19">
        <f t="shared" si="394"/>
        <v>0.4</v>
      </c>
      <c r="HQ41" s="19">
        <f t="shared" si="395"/>
        <v>0.65</v>
      </c>
      <c r="HR41" s="19"/>
      <c r="HS41">
        <f t="shared" si="396"/>
        <v>0</v>
      </c>
      <c r="HU41">
        <f t="shared" si="397"/>
        <v>0</v>
      </c>
      <c r="HV41" s="19">
        <v>0</v>
      </c>
      <c r="HW41" s="19">
        <f t="shared" si="398"/>
        <v>0</v>
      </c>
      <c r="HX41" s="19"/>
      <c r="HY41" s="19">
        <f t="shared" si="234"/>
        <v>1</v>
      </c>
      <c r="HZ41">
        <f t="shared" si="485"/>
        <v>2</v>
      </c>
      <c r="IB41">
        <f t="shared" si="486"/>
        <v>0</v>
      </c>
      <c r="IC41" s="19">
        <f t="shared" si="487"/>
        <v>5.2631578947368418E-2</v>
      </c>
      <c r="ID41" s="19">
        <f t="shared" si="238"/>
        <v>0.15789473684210525</v>
      </c>
      <c r="IE41" s="19"/>
      <c r="IF41">
        <f t="shared" si="399"/>
        <v>2</v>
      </c>
      <c r="IH41">
        <f t="shared" si="400"/>
        <v>0</v>
      </c>
      <c r="II41" s="19">
        <f t="shared" si="401"/>
        <v>5.2631578947368418E-2</v>
      </c>
      <c r="IJ41" s="19">
        <f t="shared" si="239"/>
        <v>0.15789473684210525</v>
      </c>
      <c r="IK41" s="19"/>
      <c r="IL41">
        <f t="shared" si="488"/>
        <v>2</v>
      </c>
      <c r="IN41">
        <f t="shared" si="489"/>
        <v>0</v>
      </c>
      <c r="IO41" s="19">
        <f t="shared" si="490"/>
        <v>5.2631578947368418E-2</v>
      </c>
      <c r="IP41" s="19">
        <f t="shared" si="243"/>
        <v>0.15789473684210525</v>
      </c>
      <c r="IQ41" s="19"/>
      <c r="IR41">
        <f t="shared" si="491"/>
        <v>2</v>
      </c>
      <c r="IT41">
        <f t="shared" si="492"/>
        <v>0</v>
      </c>
      <c r="IU41" s="19">
        <f t="shared" si="493"/>
        <v>5.2631578947368418E-2</v>
      </c>
      <c r="IV41" s="19">
        <f t="shared" si="247"/>
        <v>0.15789473684210525</v>
      </c>
      <c r="IW41" s="19"/>
      <c r="IX41">
        <f t="shared" si="494"/>
        <v>2</v>
      </c>
      <c r="IZ41">
        <f t="shared" si="495"/>
        <v>0</v>
      </c>
      <c r="JA41" s="19">
        <f t="shared" si="496"/>
        <v>9.0909090909090912E-2</v>
      </c>
      <c r="JB41" s="19">
        <f t="shared" si="251"/>
        <v>0</v>
      </c>
      <c r="JC41" s="19"/>
      <c r="JD41">
        <f t="shared" si="402"/>
        <v>0</v>
      </c>
      <c r="JF41">
        <f t="shared" si="403"/>
        <v>0</v>
      </c>
      <c r="JG41" s="19">
        <f t="shared" si="404"/>
        <v>0</v>
      </c>
      <c r="JH41" s="19">
        <f t="shared" si="252"/>
        <v>0</v>
      </c>
      <c r="JI41" s="19"/>
      <c r="JJ41" s="19">
        <f t="shared" si="253"/>
        <v>1</v>
      </c>
      <c r="JK41">
        <f t="shared" si="405"/>
        <v>6</v>
      </c>
      <c r="JM41">
        <f t="shared" si="406"/>
        <v>3</v>
      </c>
      <c r="JN41" s="19">
        <f t="shared" si="407"/>
        <v>0.3888888888888889</v>
      </c>
      <c r="JO41" s="19">
        <f t="shared" si="254"/>
        <v>0.72222222222222221</v>
      </c>
      <c r="JP41" s="19"/>
      <c r="JQ41">
        <f t="shared" si="408"/>
        <v>6</v>
      </c>
      <c r="JS41">
        <f t="shared" si="409"/>
        <v>3</v>
      </c>
      <c r="JT41" s="19">
        <f t="shared" si="410"/>
        <v>0.3888888888888889</v>
      </c>
      <c r="JU41" s="19">
        <f t="shared" si="255"/>
        <v>0.72222222222222221</v>
      </c>
      <c r="JV41" s="19"/>
      <c r="JW41">
        <f t="shared" si="411"/>
        <v>4</v>
      </c>
      <c r="JY41">
        <f t="shared" si="412"/>
        <v>3</v>
      </c>
      <c r="JZ41" s="19">
        <f t="shared" si="413"/>
        <v>0.53846153846153844</v>
      </c>
      <c r="KA41" s="19">
        <f t="shared" si="256"/>
        <v>0.61111111111111116</v>
      </c>
      <c r="KB41" s="19"/>
      <c r="KC41">
        <f t="shared" si="414"/>
        <v>5</v>
      </c>
      <c r="KE41">
        <f t="shared" si="415"/>
        <v>3</v>
      </c>
      <c r="KF41" s="19">
        <f t="shared" si="416"/>
        <v>0.375</v>
      </c>
      <c r="KG41" s="19">
        <f t="shared" si="257"/>
        <v>0.61111111111111116</v>
      </c>
      <c r="KH41" s="19"/>
      <c r="KI41">
        <f t="shared" si="417"/>
        <v>4</v>
      </c>
      <c r="KK41">
        <f t="shared" si="418"/>
        <v>1</v>
      </c>
      <c r="KL41" s="19">
        <f t="shared" si="419"/>
        <v>0.35714285714285715</v>
      </c>
      <c r="KM41" s="19">
        <f t="shared" si="258"/>
        <v>0.5</v>
      </c>
      <c r="KN41" s="19"/>
      <c r="KO41">
        <f t="shared" si="420"/>
        <v>1</v>
      </c>
      <c r="KQ41">
        <f t="shared" si="421"/>
        <v>0</v>
      </c>
      <c r="KR41" s="19">
        <f t="shared" si="422"/>
        <v>0.5</v>
      </c>
      <c r="KS41" s="19">
        <f t="shared" si="259"/>
        <v>0.1111111111111111</v>
      </c>
      <c r="KT41" s="19"/>
      <c r="KU41">
        <f t="shared" si="423"/>
        <v>4</v>
      </c>
      <c r="KW41">
        <f t="shared" si="424"/>
        <v>2</v>
      </c>
      <c r="KX41" s="19">
        <f t="shared" si="425"/>
        <v>0.5</v>
      </c>
      <c r="KY41" s="19">
        <f t="shared" si="426"/>
        <v>0.33333333333333331</v>
      </c>
      <c r="KZ41" s="19"/>
      <c r="LA41" s="19">
        <f t="shared" si="260"/>
        <v>1</v>
      </c>
      <c r="LB41">
        <f t="shared" si="427"/>
        <v>1</v>
      </c>
      <c r="LD41">
        <f t="shared" si="428"/>
        <v>2</v>
      </c>
      <c r="LE41" s="19">
        <f t="shared" si="429"/>
        <v>0.15789473684210525</v>
      </c>
      <c r="LF41" s="19">
        <f t="shared" si="261"/>
        <v>0.21052631578947367</v>
      </c>
      <c r="LG41" s="19"/>
      <c r="LH41">
        <f t="shared" si="430"/>
        <v>1</v>
      </c>
      <c r="LJ41">
        <f t="shared" si="431"/>
        <v>2</v>
      </c>
      <c r="LK41" s="19">
        <f t="shared" si="432"/>
        <v>0.15789473684210525</v>
      </c>
      <c r="LL41" s="19">
        <f t="shared" si="262"/>
        <v>0.21052631578947367</v>
      </c>
      <c r="LM41" s="19"/>
      <c r="LN41">
        <f t="shared" si="433"/>
        <v>0</v>
      </c>
      <c r="LP41">
        <f t="shared" si="434"/>
        <v>2</v>
      </c>
      <c r="LQ41" s="19">
        <f t="shared" si="435"/>
        <v>0.27272727272727271</v>
      </c>
      <c r="LR41" s="19">
        <f t="shared" si="263"/>
        <v>0.15789473684210525</v>
      </c>
      <c r="LS41" s="19"/>
      <c r="LT41">
        <f t="shared" si="436"/>
        <v>1</v>
      </c>
      <c r="LV41">
        <f t="shared" si="437"/>
        <v>2</v>
      </c>
      <c r="LW41" s="19">
        <f t="shared" si="438"/>
        <v>0.15789473684210525</v>
      </c>
      <c r="LX41" s="19">
        <f t="shared" si="264"/>
        <v>0.21052631578947367</v>
      </c>
      <c r="LY41" s="19"/>
      <c r="LZ41">
        <f t="shared" si="439"/>
        <v>1</v>
      </c>
      <c r="MB41">
        <f t="shared" si="440"/>
        <v>2</v>
      </c>
      <c r="MC41" s="19">
        <f t="shared" si="441"/>
        <v>0.15789473684210525</v>
      </c>
      <c r="MD41" s="19">
        <f t="shared" si="265"/>
        <v>0.21052631578947367</v>
      </c>
      <c r="ME41" s="19"/>
      <c r="MF41">
        <f t="shared" si="442"/>
        <v>0</v>
      </c>
      <c r="MH41">
        <f t="shared" si="443"/>
        <v>0</v>
      </c>
      <c r="MI41" s="19">
        <v>0</v>
      </c>
      <c r="MJ41" s="19">
        <f t="shared" si="444"/>
        <v>0</v>
      </c>
      <c r="MK41" s="19"/>
      <c r="ML41" s="19">
        <f t="shared" si="266"/>
        <v>0.83333333333333337</v>
      </c>
      <c r="MM41">
        <f t="shared" si="445"/>
        <v>5</v>
      </c>
      <c r="MO41">
        <f t="shared" si="446"/>
        <v>2</v>
      </c>
      <c r="MP41" s="19">
        <f t="shared" si="447"/>
        <v>0.47368421052631576</v>
      </c>
      <c r="MQ41" s="19">
        <f t="shared" si="267"/>
        <v>0.78947368421052633</v>
      </c>
      <c r="MR41" s="19"/>
      <c r="MS41">
        <f t="shared" si="448"/>
        <v>5</v>
      </c>
      <c r="MU41">
        <f t="shared" si="449"/>
        <v>2</v>
      </c>
      <c r="MV41" s="19">
        <f t="shared" si="450"/>
        <v>0.47368421052631576</v>
      </c>
      <c r="MW41" s="19">
        <f t="shared" si="268"/>
        <v>0.78947368421052633</v>
      </c>
      <c r="MX41" s="19"/>
      <c r="MY41">
        <f t="shared" si="451"/>
        <v>5</v>
      </c>
      <c r="NA41">
        <f t="shared" si="452"/>
        <v>2</v>
      </c>
      <c r="NB41" s="19">
        <f t="shared" si="453"/>
        <v>0.47368421052631576</v>
      </c>
      <c r="NC41" s="19">
        <f t="shared" si="269"/>
        <v>0.78947368421052633</v>
      </c>
      <c r="ND41" s="19"/>
      <c r="NE41">
        <f t="shared" si="454"/>
        <v>5</v>
      </c>
      <c r="NG41">
        <f t="shared" si="455"/>
        <v>2</v>
      </c>
      <c r="NH41" s="19">
        <f t="shared" si="456"/>
        <v>0.47368421052631576</v>
      </c>
      <c r="NI41" s="19">
        <f t="shared" si="270"/>
        <v>0.78947368421052633</v>
      </c>
      <c r="NJ41" s="19"/>
      <c r="NK41">
        <f t="shared" si="457"/>
        <v>5</v>
      </c>
      <c r="NL41" s="19">
        <f t="shared" si="271"/>
        <v>0.83333333333333337</v>
      </c>
      <c r="NM41">
        <f t="shared" si="458"/>
        <v>2</v>
      </c>
      <c r="NN41" s="19">
        <f t="shared" si="459"/>
        <v>0.47368421052631576</v>
      </c>
      <c r="NO41" s="19">
        <f t="shared" si="272"/>
        <v>0.78947368421052633</v>
      </c>
      <c r="NP41" s="19"/>
      <c r="NQ41">
        <v>0</v>
      </c>
      <c r="NS41">
        <v>0</v>
      </c>
      <c r="NT41" s="19">
        <v>0</v>
      </c>
      <c r="NU41" s="19">
        <v>0</v>
      </c>
      <c r="NW41">
        <v>0</v>
      </c>
      <c r="NY41">
        <v>0</v>
      </c>
      <c r="NZ41" s="19">
        <v>0</v>
      </c>
      <c r="OA41" s="19">
        <v>0</v>
      </c>
      <c r="OC41">
        <v>0</v>
      </c>
      <c r="OE41">
        <v>0</v>
      </c>
      <c r="OF41" s="19">
        <v>0</v>
      </c>
      <c r="OG41" s="19">
        <v>0</v>
      </c>
      <c r="OI41" s="19">
        <f t="shared" si="273"/>
        <v>0</v>
      </c>
      <c r="OJ41">
        <f t="shared" si="460"/>
        <v>0</v>
      </c>
      <c r="OL41">
        <f t="shared" si="461"/>
        <v>1</v>
      </c>
      <c r="OM41" s="19">
        <f t="shared" si="462"/>
        <v>0.14285714285714285</v>
      </c>
      <c r="ON41" s="19">
        <f t="shared" si="274"/>
        <v>0.16666666666666666</v>
      </c>
      <c r="OO41" s="19"/>
      <c r="OP41">
        <f t="shared" si="463"/>
        <v>0</v>
      </c>
      <c r="OR41">
        <f t="shared" si="464"/>
        <v>0</v>
      </c>
      <c r="OS41" s="19">
        <f t="shared" si="465"/>
        <v>0</v>
      </c>
      <c r="OT41" s="19">
        <f t="shared" si="275"/>
        <v>0</v>
      </c>
      <c r="OU41" s="19"/>
      <c r="OV41">
        <f t="shared" si="466"/>
        <v>0</v>
      </c>
      <c r="OX41">
        <f t="shared" si="467"/>
        <v>0</v>
      </c>
      <c r="OY41" s="19">
        <f t="shared" si="468"/>
        <v>0</v>
      </c>
      <c r="OZ41" s="19">
        <f t="shared" si="276"/>
        <v>0</v>
      </c>
      <c r="PA41" s="19"/>
      <c r="PB41">
        <f t="shared" si="469"/>
        <v>0</v>
      </c>
      <c r="PD41">
        <f t="shared" si="470"/>
        <v>1</v>
      </c>
      <c r="PE41" s="19">
        <f t="shared" si="471"/>
        <v>0.13333333333333333</v>
      </c>
      <c r="PF41" s="19">
        <f t="shared" si="277"/>
        <v>0.16666666666666666</v>
      </c>
      <c r="PG41" s="19"/>
      <c r="PH41">
        <f t="shared" si="472"/>
        <v>0</v>
      </c>
      <c r="PJ41">
        <f t="shared" si="473"/>
        <v>1</v>
      </c>
      <c r="PK41" s="19">
        <f t="shared" si="474"/>
        <v>0.1111111111111111</v>
      </c>
      <c r="PL41" s="19">
        <f t="shared" si="278"/>
        <v>0.16666666666666666</v>
      </c>
      <c r="PM41" s="19"/>
      <c r="PN41">
        <f t="shared" si="475"/>
        <v>0</v>
      </c>
      <c r="PP41">
        <f t="shared" si="476"/>
        <v>1</v>
      </c>
      <c r="PQ41">
        <f t="shared" si="477"/>
        <v>0.1111111111111111</v>
      </c>
      <c r="PR41" s="19">
        <f t="shared" si="279"/>
        <v>0.16666666666666666</v>
      </c>
      <c r="PS41" s="19"/>
      <c r="PT41">
        <f t="shared" si="478"/>
        <v>0</v>
      </c>
      <c r="PV41">
        <f t="shared" si="479"/>
        <v>0</v>
      </c>
      <c r="PW41" s="19">
        <v>0</v>
      </c>
      <c r="PX41" s="19">
        <f t="shared" si="480"/>
        <v>0</v>
      </c>
      <c r="PY41" s="19"/>
      <c r="PZ41">
        <f t="shared" si="481"/>
        <v>0</v>
      </c>
      <c r="QB41">
        <f t="shared" si="482"/>
        <v>1</v>
      </c>
      <c r="QC41" s="19">
        <f t="shared" si="483"/>
        <v>0.1111111111111111</v>
      </c>
      <c r="QD41" s="19">
        <f t="shared" si="280"/>
        <v>0.16666666666666666</v>
      </c>
    </row>
    <row r="42" spans="1:446" ht="15" thickBot="1" x14ac:dyDescent="0.4">
      <c r="A42" s="24" t="s">
        <v>83</v>
      </c>
      <c r="B42" t="s">
        <v>141</v>
      </c>
      <c r="C42" t="s">
        <v>140</v>
      </c>
      <c r="D42" t="s">
        <v>139</v>
      </c>
      <c r="E42" t="s">
        <v>138</v>
      </c>
      <c r="F42" t="s">
        <v>137</v>
      </c>
      <c r="G42" s="3" t="s">
        <v>17</v>
      </c>
      <c r="H42" s="3" t="s">
        <v>5</v>
      </c>
      <c r="I42" s="25" t="s">
        <v>70</v>
      </c>
      <c r="J42" s="26" t="s">
        <v>69</v>
      </c>
      <c r="K42" s="3" t="s">
        <v>4</v>
      </c>
      <c r="L42" s="3" t="s">
        <v>40</v>
      </c>
      <c r="M42" s="49" t="s">
        <v>136</v>
      </c>
      <c r="N42" t="s">
        <v>135</v>
      </c>
      <c r="O42" t="s">
        <v>134</v>
      </c>
      <c r="P42" t="s">
        <v>133</v>
      </c>
      <c r="Q42" s="50" t="s">
        <v>132</v>
      </c>
      <c r="R42" s="33" t="s">
        <v>82</v>
      </c>
      <c r="U42" t="s">
        <v>135</v>
      </c>
      <c r="AB42">
        <v>1</v>
      </c>
      <c r="AD42" s="14" t="s">
        <v>31</v>
      </c>
      <c r="AE42" s="19">
        <f t="shared" si="193"/>
        <v>0</v>
      </c>
      <c r="AF42">
        <f t="shared" si="281"/>
        <v>0</v>
      </c>
      <c r="AG42" s="19">
        <f t="shared" si="195"/>
        <v>0</v>
      </c>
      <c r="AH42">
        <f t="shared" si="282"/>
        <v>0</v>
      </c>
      <c r="AI42" s="19">
        <f t="shared" si="283"/>
        <v>5.8823529411764705E-2</v>
      </c>
      <c r="AJ42" s="19">
        <f t="shared" si="284"/>
        <v>0.11764705882352941</v>
      </c>
      <c r="AK42" s="19"/>
      <c r="AL42">
        <f t="shared" si="285"/>
        <v>0</v>
      </c>
      <c r="AM42">
        <f t="shared" si="199"/>
        <v>0</v>
      </c>
      <c r="AN42">
        <f t="shared" si="286"/>
        <v>0</v>
      </c>
      <c r="AO42" s="19">
        <f t="shared" si="287"/>
        <v>5.8823529411764705E-2</v>
      </c>
      <c r="AP42" s="19">
        <f t="shared" si="288"/>
        <v>0.11764705882352941</v>
      </c>
      <c r="AQ42" s="19"/>
      <c r="AR42">
        <f t="shared" si="289"/>
        <v>0</v>
      </c>
      <c r="AS42">
        <f t="shared" si="202"/>
        <v>0</v>
      </c>
      <c r="AT42">
        <f t="shared" si="290"/>
        <v>0</v>
      </c>
      <c r="AU42" s="19">
        <f t="shared" si="291"/>
        <v>5.8823529411764705E-2</v>
      </c>
      <c r="AV42" s="19">
        <f t="shared" si="292"/>
        <v>0.11764705882352941</v>
      </c>
      <c r="AW42" s="19"/>
      <c r="AX42">
        <f t="shared" si="293"/>
        <v>0</v>
      </c>
      <c r="AY42" t="str">
        <f t="shared" si="205"/>
        <v>-</v>
      </c>
      <c r="AZ42">
        <f t="shared" si="294"/>
        <v>0</v>
      </c>
      <c r="BA42" s="19">
        <f t="shared" si="207"/>
        <v>0</v>
      </c>
      <c r="BB42" s="19">
        <f t="shared" si="295"/>
        <v>0</v>
      </c>
      <c r="BC42" s="19"/>
      <c r="BD42">
        <f t="shared" si="296"/>
        <v>0</v>
      </c>
      <c r="BE42" s="19">
        <f t="shared" si="209"/>
        <v>0</v>
      </c>
      <c r="BF42">
        <f t="shared" si="297"/>
        <v>0</v>
      </c>
      <c r="BG42" s="19">
        <f t="shared" si="210"/>
        <v>5.8823529411764705E-2</v>
      </c>
      <c r="BH42" s="19">
        <f t="shared" si="298"/>
        <v>0.11764705882352941</v>
      </c>
      <c r="BI42" s="19"/>
      <c r="BJ42">
        <f t="shared" si="299"/>
        <v>0</v>
      </c>
      <c r="BK42">
        <f t="shared" si="211"/>
        <v>0</v>
      </c>
      <c r="BL42">
        <f t="shared" si="300"/>
        <v>0</v>
      </c>
      <c r="BM42" s="19">
        <f t="shared" si="212"/>
        <v>0.1111111111111111</v>
      </c>
      <c r="BN42" s="19">
        <f t="shared" si="301"/>
        <v>0.11764705882352941</v>
      </c>
      <c r="BO42" s="19"/>
      <c r="BP42">
        <f t="shared" si="302"/>
        <v>0</v>
      </c>
      <c r="BR42">
        <f t="shared" si="303"/>
        <v>0</v>
      </c>
      <c r="BS42" s="19">
        <v>0</v>
      </c>
      <c r="BT42" s="19">
        <f t="shared" si="304"/>
        <v>0</v>
      </c>
      <c r="BU42" s="19"/>
      <c r="BV42" s="19">
        <f t="shared" si="213"/>
        <v>0</v>
      </c>
      <c r="BW42">
        <f t="shared" si="305"/>
        <v>0</v>
      </c>
      <c r="BX42" t="str">
        <f t="shared" si="214"/>
        <v>-</v>
      </c>
      <c r="BY42">
        <f t="shared" si="306"/>
        <v>0</v>
      </c>
      <c r="BZ42" s="19">
        <f t="shared" si="307"/>
        <v>0</v>
      </c>
      <c r="CA42" s="19">
        <f t="shared" si="308"/>
        <v>0</v>
      </c>
      <c r="CB42" s="19"/>
      <c r="CC42">
        <f t="shared" si="309"/>
        <v>0</v>
      </c>
      <c r="CD42" t="str">
        <f t="shared" si="215"/>
        <v>-</v>
      </c>
      <c r="CE42">
        <f t="shared" si="310"/>
        <v>1</v>
      </c>
      <c r="CF42" s="19">
        <f t="shared" si="311"/>
        <v>7.1428571428571425E-2</v>
      </c>
      <c r="CG42" s="19">
        <f t="shared" si="312"/>
        <v>5.5555555555555552E-2</v>
      </c>
      <c r="CH42" s="19"/>
      <c r="CI42">
        <f t="shared" si="313"/>
        <v>0</v>
      </c>
      <c r="CJ42" s="19" t="str">
        <f t="shared" si="216"/>
        <v>-</v>
      </c>
      <c r="CK42">
        <f t="shared" si="314"/>
        <v>1</v>
      </c>
      <c r="CL42" s="19">
        <f t="shared" si="315"/>
        <v>7.1428571428571425E-2</v>
      </c>
      <c r="CM42" s="19">
        <f t="shared" si="316"/>
        <v>5.5555555555555552E-2</v>
      </c>
      <c r="CN42" s="19"/>
      <c r="CO42">
        <f t="shared" si="317"/>
        <v>0</v>
      </c>
      <c r="CP42" t="str">
        <f t="shared" si="217"/>
        <v>-</v>
      </c>
      <c r="CQ42">
        <f t="shared" si="318"/>
        <v>1</v>
      </c>
      <c r="CR42" s="19">
        <f t="shared" si="319"/>
        <v>7.1428571428571425E-2</v>
      </c>
      <c r="CS42" s="19">
        <f t="shared" si="320"/>
        <v>5.5555555555555552E-2</v>
      </c>
      <c r="CT42" s="19"/>
      <c r="CU42">
        <f t="shared" si="321"/>
        <v>0</v>
      </c>
      <c r="CV42" s="19" t="str">
        <f t="shared" si="218"/>
        <v>-</v>
      </c>
      <c r="CW42">
        <f t="shared" si="322"/>
        <v>1</v>
      </c>
      <c r="CX42" s="19">
        <f t="shared" si="323"/>
        <v>0.14285714285714285</v>
      </c>
      <c r="CY42" s="19">
        <f t="shared" si="324"/>
        <v>5.5555555555555552E-2</v>
      </c>
      <c r="CZ42" s="19"/>
      <c r="DA42">
        <f t="shared" si="325"/>
        <v>0</v>
      </c>
      <c r="DB42" t="str">
        <f t="shared" si="219"/>
        <v>-</v>
      </c>
      <c r="DC42">
        <f t="shared" si="326"/>
        <v>1</v>
      </c>
      <c r="DD42" s="19">
        <f t="shared" si="327"/>
        <v>6.25E-2</v>
      </c>
      <c r="DE42" s="19">
        <f t="shared" si="328"/>
        <v>5.5555555555555552E-2</v>
      </c>
      <c r="DF42" s="19"/>
      <c r="DG42">
        <f t="shared" si="329"/>
        <v>0</v>
      </c>
      <c r="DH42" s="19" t="str">
        <f t="shared" si="220"/>
        <v>-</v>
      </c>
      <c r="DI42">
        <f t="shared" si="330"/>
        <v>0</v>
      </c>
      <c r="DJ42" s="19">
        <f t="shared" si="331"/>
        <v>0</v>
      </c>
      <c r="DK42" s="19">
        <f t="shared" si="332"/>
        <v>0</v>
      </c>
      <c r="DL42" s="19"/>
      <c r="DM42">
        <f t="shared" si="333"/>
        <v>0</v>
      </c>
      <c r="DN42" t="str">
        <f t="shared" si="221"/>
        <v>-</v>
      </c>
      <c r="DO42">
        <f t="shared" si="334"/>
        <v>0</v>
      </c>
      <c r="DP42" s="19">
        <v>0</v>
      </c>
      <c r="DQ42" s="19">
        <f t="shared" si="335"/>
        <v>0</v>
      </c>
      <c r="DR42" s="19"/>
      <c r="DS42" s="19">
        <v>0</v>
      </c>
      <c r="DT42">
        <f t="shared" si="336"/>
        <v>3</v>
      </c>
      <c r="DU42">
        <f t="shared" si="222"/>
        <v>1</v>
      </c>
      <c r="DV42">
        <f t="shared" si="337"/>
        <v>2</v>
      </c>
      <c r="DW42" s="19">
        <f t="shared" si="338"/>
        <v>0.22222222222222221</v>
      </c>
      <c r="DX42" s="19">
        <f t="shared" si="223"/>
        <v>0.3888888888888889</v>
      </c>
      <c r="DY42" s="19"/>
      <c r="DZ42">
        <f t="shared" si="339"/>
        <v>2</v>
      </c>
      <c r="EA42" t="str">
        <f t="shared" si="224"/>
        <v>-</v>
      </c>
      <c r="EB42">
        <f t="shared" si="340"/>
        <v>1</v>
      </c>
      <c r="EC42" s="19">
        <f t="shared" si="341"/>
        <v>0.22222222222222221</v>
      </c>
      <c r="ED42" s="19">
        <f t="shared" si="225"/>
        <v>0.22222222222222221</v>
      </c>
      <c r="EE42" s="19"/>
      <c r="EF42">
        <f t="shared" si="342"/>
        <v>3</v>
      </c>
      <c r="EG42" s="19">
        <f t="shared" si="226"/>
        <v>1</v>
      </c>
      <c r="EH42">
        <f t="shared" si="343"/>
        <v>2</v>
      </c>
      <c r="EI42" s="19">
        <f t="shared" si="344"/>
        <v>0.22222222222222221</v>
      </c>
      <c r="EJ42" s="19">
        <f t="shared" si="227"/>
        <v>0.3888888888888889</v>
      </c>
      <c r="EK42" s="19"/>
      <c r="EL42">
        <f t="shared" si="345"/>
        <v>1</v>
      </c>
      <c r="EM42">
        <f t="shared" si="228"/>
        <v>1</v>
      </c>
      <c r="EN42">
        <f t="shared" si="346"/>
        <v>1</v>
      </c>
      <c r="EO42" s="19">
        <f t="shared" si="347"/>
        <v>0.22222222222222221</v>
      </c>
      <c r="EP42" s="19">
        <f t="shared" si="229"/>
        <v>0.16666666666666666</v>
      </c>
      <c r="EQ42" s="19"/>
      <c r="ER42">
        <f t="shared" si="348"/>
        <v>3</v>
      </c>
      <c r="ES42">
        <f t="shared" si="230"/>
        <v>1</v>
      </c>
      <c r="ET42">
        <f t="shared" si="349"/>
        <v>2</v>
      </c>
      <c r="EU42" s="19">
        <f t="shared" si="350"/>
        <v>0.22222222222222221</v>
      </c>
      <c r="EV42" s="19">
        <f t="shared" si="231"/>
        <v>0.3888888888888889</v>
      </c>
      <c r="EW42" s="19"/>
      <c r="EX42">
        <f t="shared" si="351"/>
        <v>3</v>
      </c>
      <c r="EY42" s="19">
        <f t="shared" si="232"/>
        <v>1</v>
      </c>
      <c r="EZ42">
        <f t="shared" si="352"/>
        <v>2</v>
      </c>
      <c r="FA42" s="19">
        <f t="shared" si="353"/>
        <v>0.22222222222222221</v>
      </c>
      <c r="FB42" s="19">
        <f t="shared" si="484"/>
        <v>0.27777777777777779</v>
      </c>
      <c r="FC42" s="19"/>
      <c r="FD42">
        <f t="shared" si="354"/>
        <v>0</v>
      </c>
      <c r="FF42">
        <f t="shared" si="355"/>
        <v>0</v>
      </c>
      <c r="FG42" s="19">
        <v>0</v>
      </c>
      <c r="FH42" s="19">
        <f t="shared" si="356"/>
        <v>0</v>
      </c>
      <c r="FI42" s="19"/>
      <c r="FJ42">
        <f t="shared" si="357"/>
        <v>0</v>
      </c>
      <c r="FL42">
        <f t="shared" si="358"/>
        <v>0</v>
      </c>
      <c r="FM42" s="19">
        <v>0</v>
      </c>
      <c r="FN42" s="19">
        <f t="shared" si="359"/>
        <v>0</v>
      </c>
      <c r="FP42" s="19">
        <f t="shared" si="360"/>
        <v>0.5</v>
      </c>
      <c r="FQ42">
        <f t="shared" si="361"/>
        <v>0</v>
      </c>
      <c r="FS42">
        <f t="shared" si="362"/>
        <v>2</v>
      </c>
      <c r="FT42" s="19">
        <f t="shared" si="363"/>
        <v>0.41666666666666669</v>
      </c>
      <c r="FU42" s="19">
        <f t="shared" si="364"/>
        <v>0.35</v>
      </c>
      <c r="FV42" s="19"/>
      <c r="FW42">
        <f t="shared" si="365"/>
        <v>2</v>
      </c>
      <c r="FY42">
        <f t="shared" si="366"/>
        <v>0</v>
      </c>
      <c r="FZ42" s="19">
        <f t="shared" si="367"/>
        <v>0</v>
      </c>
      <c r="GA42" s="19">
        <f t="shared" si="368"/>
        <v>0.1</v>
      </c>
      <c r="GB42" s="19"/>
      <c r="GC42">
        <f t="shared" si="369"/>
        <v>0</v>
      </c>
      <c r="GE42">
        <f t="shared" si="370"/>
        <v>2</v>
      </c>
      <c r="GF42" s="19">
        <f t="shared" si="371"/>
        <v>0.44444444444444442</v>
      </c>
      <c r="GG42" s="19">
        <f t="shared" si="372"/>
        <v>0.3</v>
      </c>
      <c r="GH42" s="19"/>
      <c r="GI42">
        <f t="shared" si="373"/>
        <v>2</v>
      </c>
      <c r="GK42">
        <f t="shared" si="374"/>
        <v>0</v>
      </c>
      <c r="GL42" s="19">
        <f t="shared" si="375"/>
        <v>9.0909090909090912E-2</v>
      </c>
      <c r="GM42" s="19">
        <f t="shared" si="376"/>
        <v>0.15</v>
      </c>
      <c r="GN42" s="19"/>
      <c r="GO42">
        <f t="shared" si="377"/>
        <v>2</v>
      </c>
      <c r="GQ42">
        <f t="shared" si="378"/>
        <v>2</v>
      </c>
      <c r="GR42" s="19">
        <f t="shared" si="379"/>
        <v>0.25</v>
      </c>
      <c r="GS42" s="19">
        <f t="shared" si="380"/>
        <v>0.45</v>
      </c>
      <c r="GT42" s="19"/>
      <c r="GU42">
        <f t="shared" si="381"/>
        <v>0</v>
      </c>
      <c r="GW42">
        <f t="shared" si="382"/>
        <v>0</v>
      </c>
      <c r="GX42" s="19">
        <v>0</v>
      </c>
      <c r="GY42" s="19">
        <f t="shared" si="383"/>
        <v>0</v>
      </c>
      <c r="GZ42" s="19"/>
      <c r="HA42">
        <f t="shared" si="384"/>
        <v>2</v>
      </c>
      <c r="HC42">
        <f t="shared" si="385"/>
        <v>0</v>
      </c>
      <c r="HD42" s="19">
        <f t="shared" si="386"/>
        <v>0</v>
      </c>
      <c r="HE42" s="19">
        <f t="shared" si="387"/>
        <v>0.1</v>
      </c>
      <c r="HF42" s="19"/>
      <c r="HG42">
        <f t="shared" si="388"/>
        <v>0</v>
      </c>
      <c r="HI42">
        <f t="shared" si="389"/>
        <v>2</v>
      </c>
      <c r="HJ42" s="19">
        <f t="shared" si="390"/>
        <v>0.41666666666666669</v>
      </c>
      <c r="HK42" s="19">
        <f t="shared" si="391"/>
        <v>0.35</v>
      </c>
      <c r="HL42" s="19"/>
      <c r="HM42">
        <f t="shared" si="392"/>
        <v>2</v>
      </c>
      <c r="HO42">
        <f t="shared" si="393"/>
        <v>2</v>
      </c>
      <c r="HP42" s="19">
        <f t="shared" si="394"/>
        <v>0.25</v>
      </c>
      <c r="HQ42" s="19">
        <f t="shared" si="395"/>
        <v>0.45</v>
      </c>
      <c r="HR42" s="19"/>
      <c r="HS42">
        <f t="shared" si="396"/>
        <v>0</v>
      </c>
      <c r="HU42">
        <f t="shared" si="397"/>
        <v>0</v>
      </c>
      <c r="HV42" s="19">
        <v>0</v>
      </c>
      <c r="HW42" s="19">
        <f t="shared" si="398"/>
        <v>0</v>
      </c>
      <c r="HX42" s="19"/>
      <c r="HY42" s="19">
        <f t="shared" si="234"/>
        <v>0.5</v>
      </c>
      <c r="HZ42">
        <f t="shared" si="485"/>
        <v>1</v>
      </c>
      <c r="IB42">
        <f t="shared" si="486"/>
        <v>7</v>
      </c>
      <c r="IC42" s="19">
        <f t="shared" si="487"/>
        <v>0.68421052631578949</v>
      </c>
      <c r="ID42" s="19">
        <f t="shared" si="238"/>
        <v>0.78947368421052633</v>
      </c>
      <c r="IE42" s="19"/>
      <c r="IF42">
        <f t="shared" si="399"/>
        <v>1</v>
      </c>
      <c r="IH42">
        <f t="shared" si="400"/>
        <v>7</v>
      </c>
      <c r="II42" s="19">
        <f t="shared" si="401"/>
        <v>0.68421052631578949</v>
      </c>
      <c r="IJ42" s="19">
        <f t="shared" si="239"/>
        <v>0.78947368421052633</v>
      </c>
      <c r="IK42" s="19"/>
      <c r="IL42">
        <f t="shared" si="488"/>
        <v>1</v>
      </c>
      <c r="IN42">
        <f t="shared" si="489"/>
        <v>7</v>
      </c>
      <c r="IO42" s="19">
        <f t="shared" si="490"/>
        <v>0.68421052631578949</v>
      </c>
      <c r="IP42" s="19">
        <f t="shared" si="243"/>
        <v>0.78947368421052633</v>
      </c>
      <c r="IQ42" s="19"/>
      <c r="IR42">
        <f t="shared" si="491"/>
        <v>1</v>
      </c>
      <c r="IT42">
        <f t="shared" si="492"/>
        <v>7</v>
      </c>
      <c r="IU42" s="19">
        <f t="shared" si="493"/>
        <v>0.68421052631578949</v>
      </c>
      <c r="IV42" s="19">
        <f t="shared" si="247"/>
        <v>0.78947368421052633</v>
      </c>
      <c r="IW42" s="19"/>
      <c r="IX42">
        <f t="shared" si="494"/>
        <v>1</v>
      </c>
      <c r="IZ42">
        <f t="shared" si="495"/>
        <v>3</v>
      </c>
      <c r="JA42" s="19">
        <f t="shared" si="496"/>
        <v>0.72727272727272729</v>
      </c>
      <c r="JB42" s="19">
        <f t="shared" si="251"/>
        <v>0</v>
      </c>
      <c r="JC42" s="19"/>
      <c r="JD42">
        <f t="shared" si="402"/>
        <v>0</v>
      </c>
      <c r="JF42">
        <f t="shared" si="403"/>
        <v>4</v>
      </c>
      <c r="JG42" s="19">
        <f t="shared" si="404"/>
        <v>0.625</v>
      </c>
      <c r="JH42" s="19">
        <f t="shared" si="252"/>
        <v>0.26315789473684209</v>
      </c>
      <c r="JI42" s="19"/>
      <c r="JJ42" s="19">
        <f t="shared" si="253"/>
        <v>0.75</v>
      </c>
      <c r="JK42">
        <f t="shared" si="405"/>
        <v>3</v>
      </c>
      <c r="JM42">
        <f t="shared" si="406"/>
        <v>1</v>
      </c>
      <c r="JN42" s="19">
        <f t="shared" si="407"/>
        <v>0.22222222222222221</v>
      </c>
      <c r="JO42" s="19">
        <f t="shared" si="254"/>
        <v>0.44444444444444442</v>
      </c>
      <c r="JP42" s="19"/>
      <c r="JQ42">
        <f t="shared" si="408"/>
        <v>3</v>
      </c>
      <c r="JS42">
        <f t="shared" si="409"/>
        <v>1</v>
      </c>
      <c r="JT42" s="19">
        <f t="shared" si="410"/>
        <v>0.22222222222222221</v>
      </c>
      <c r="JU42" s="19">
        <f t="shared" si="255"/>
        <v>0.44444444444444442</v>
      </c>
      <c r="JV42" s="19"/>
      <c r="JW42">
        <f t="shared" si="411"/>
        <v>3</v>
      </c>
      <c r="JY42">
        <f t="shared" si="412"/>
        <v>1</v>
      </c>
      <c r="JZ42" s="19">
        <f t="shared" si="413"/>
        <v>0.23076923076923078</v>
      </c>
      <c r="KA42" s="19">
        <f t="shared" si="256"/>
        <v>0.3888888888888889</v>
      </c>
      <c r="KB42" s="19"/>
      <c r="KC42">
        <f t="shared" si="414"/>
        <v>3</v>
      </c>
      <c r="KE42">
        <f t="shared" si="415"/>
        <v>1</v>
      </c>
      <c r="KF42" s="19">
        <f t="shared" si="416"/>
        <v>0.1875</v>
      </c>
      <c r="KG42" s="19">
        <f t="shared" si="257"/>
        <v>0.3888888888888889</v>
      </c>
      <c r="KH42" s="19"/>
      <c r="KI42">
        <f t="shared" si="417"/>
        <v>2</v>
      </c>
      <c r="KK42">
        <f t="shared" si="418"/>
        <v>1</v>
      </c>
      <c r="KL42" s="19">
        <f t="shared" si="419"/>
        <v>0.21428571428571427</v>
      </c>
      <c r="KM42" s="19">
        <f t="shared" si="258"/>
        <v>0.27777777777777779</v>
      </c>
      <c r="KN42" s="19"/>
      <c r="KO42">
        <f t="shared" si="420"/>
        <v>0</v>
      </c>
      <c r="KQ42">
        <f t="shared" si="421"/>
        <v>0</v>
      </c>
      <c r="KR42" s="19">
        <f t="shared" si="422"/>
        <v>0.83333333333333326</v>
      </c>
      <c r="KS42" s="19">
        <f t="shared" si="259"/>
        <v>0.1111111111111111</v>
      </c>
      <c r="KT42" s="19"/>
      <c r="KU42">
        <f t="shared" si="423"/>
        <v>1</v>
      </c>
      <c r="KW42">
        <f t="shared" si="424"/>
        <v>0</v>
      </c>
      <c r="KX42" s="19">
        <f t="shared" si="425"/>
        <v>0.25</v>
      </c>
      <c r="KY42" s="19">
        <f t="shared" si="426"/>
        <v>0.22222222222222221</v>
      </c>
      <c r="KZ42" s="19"/>
      <c r="LA42" s="19">
        <f t="shared" si="260"/>
        <v>1</v>
      </c>
      <c r="LB42">
        <f t="shared" si="427"/>
        <v>2</v>
      </c>
      <c r="LD42">
        <f t="shared" si="428"/>
        <v>6</v>
      </c>
      <c r="LE42" s="19">
        <f t="shared" si="429"/>
        <v>0.57894736842105265</v>
      </c>
      <c r="LF42" s="19">
        <f t="shared" si="261"/>
        <v>0.68421052631578949</v>
      </c>
      <c r="LG42" s="19"/>
      <c r="LH42">
        <f t="shared" si="430"/>
        <v>2</v>
      </c>
      <c r="LJ42">
        <f t="shared" si="431"/>
        <v>6</v>
      </c>
      <c r="LK42" s="19">
        <f t="shared" si="432"/>
        <v>0.57894736842105265</v>
      </c>
      <c r="LL42" s="19">
        <f t="shared" si="262"/>
        <v>0.68421052631578949</v>
      </c>
      <c r="LM42" s="19"/>
      <c r="LN42">
        <f t="shared" si="433"/>
        <v>1</v>
      </c>
      <c r="LP42">
        <f t="shared" si="434"/>
        <v>3</v>
      </c>
      <c r="LQ42" s="19">
        <f t="shared" si="435"/>
        <v>0.54545454545454541</v>
      </c>
      <c r="LR42" s="19">
        <f t="shared" si="263"/>
        <v>0.36842105263157893</v>
      </c>
      <c r="LS42" s="19"/>
      <c r="LT42">
        <f t="shared" si="436"/>
        <v>2</v>
      </c>
      <c r="LV42">
        <f t="shared" si="437"/>
        <v>6</v>
      </c>
      <c r="LW42" s="19">
        <f t="shared" si="438"/>
        <v>0.57894736842105265</v>
      </c>
      <c r="LX42" s="19">
        <f t="shared" si="264"/>
        <v>0.68421052631578949</v>
      </c>
      <c r="LY42" s="19"/>
      <c r="LZ42">
        <f t="shared" si="439"/>
        <v>2</v>
      </c>
      <c r="MB42">
        <f t="shared" si="440"/>
        <v>6</v>
      </c>
      <c r="MC42" s="19">
        <f t="shared" si="441"/>
        <v>0.57894736842105265</v>
      </c>
      <c r="MD42" s="19">
        <f t="shared" si="265"/>
        <v>0.68421052631578949</v>
      </c>
      <c r="ME42" s="19"/>
      <c r="MF42">
        <f t="shared" si="442"/>
        <v>0</v>
      </c>
      <c r="MH42">
        <f t="shared" si="443"/>
        <v>0</v>
      </c>
      <c r="MI42" s="19">
        <v>0</v>
      </c>
      <c r="MJ42" s="19">
        <f t="shared" si="444"/>
        <v>0</v>
      </c>
      <c r="MK42" s="19"/>
      <c r="ML42" s="19">
        <f t="shared" si="266"/>
        <v>1</v>
      </c>
      <c r="MM42">
        <f t="shared" si="445"/>
        <v>2</v>
      </c>
      <c r="MO42">
        <f t="shared" si="446"/>
        <v>1</v>
      </c>
      <c r="MP42" s="19">
        <f t="shared" si="447"/>
        <v>0.10526315789473684</v>
      </c>
      <c r="MQ42" s="19">
        <f t="shared" si="267"/>
        <v>0.21052631578947367</v>
      </c>
      <c r="MR42" s="19"/>
      <c r="MS42">
        <f t="shared" si="448"/>
        <v>2</v>
      </c>
      <c r="MU42">
        <f t="shared" si="449"/>
        <v>1</v>
      </c>
      <c r="MV42" s="19">
        <f t="shared" si="450"/>
        <v>0.10526315789473684</v>
      </c>
      <c r="MW42" s="19">
        <f t="shared" si="268"/>
        <v>0.21052631578947367</v>
      </c>
      <c r="MX42" s="19"/>
      <c r="MY42">
        <f t="shared" si="451"/>
        <v>2</v>
      </c>
      <c r="NA42">
        <f t="shared" si="452"/>
        <v>1</v>
      </c>
      <c r="NB42" s="19">
        <f t="shared" si="453"/>
        <v>0.10526315789473684</v>
      </c>
      <c r="NC42" s="19">
        <f t="shared" si="269"/>
        <v>0.21052631578947367</v>
      </c>
      <c r="ND42" s="19"/>
      <c r="NE42">
        <f t="shared" si="454"/>
        <v>2</v>
      </c>
      <c r="NG42">
        <f t="shared" si="455"/>
        <v>1</v>
      </c>
      <c r="NH42" s="19">
        <f t="shared" si="456"/>
        <v>0.10526315789473684</v>
      </c>
      <c r="NI42" s="19">
        <f t="shared" si="270"/>
        <v>0.21052631578947367</v>
      </c>
      <c r="NJ42" s="19"/>
      <c r="NK42">
        <f t="shared" si="457"/>
        <v>2</v>
      </c>
      <c r="NL42" s="19">
        <f t="shared" si="271"/>
        <v>1</v>
      </c>
      <c r="NM42">
        <f t="shared" si="458"/>
        <v>1</v>
      </c>
      <c r="NN42" s="19">
        <f t="shared" si="459"/>
        <v>0.10526315789473684</v>
      </c>
      <c r="NO42" s="19">
        <f t="shared" si="272"/>
        <v>0.21052631578947367</v>
      </c>
      <c r="NP42" s="19"/>
      <c r="NQ42">
        <v>0</v>
      </c>
      <c r="NS42">
        <v>0</v>
      </c>
      <c r="NT42" s="19">
        <v>0</v>
      </c>
      <c r="NU42" s="19">
        <v>0</v>
      </c>
      <c r="NW42">
        <v>0</v>
      </c>
      <c r="NY42">
        <v>0</v>
      </c>
      <c r="NZ42" s="19">
        <v>0</v>
      </c>
      <c r="OA42" s="19">
        <v>0</v>
      </c>
      <c r="OC42">
        <v>0</v>
      </c>
      <c r="OE42">
        <v>0</v>
      </c>
      <c r="OF42" s="19">
        <v>0</v>
      </c>
      <c r="OG42" s="19">
        <v>0</v>
      </c>
      <c r="OI42" s="19">
        <f t="shared" si="273"/>
        <v>0.25</v>
      </c>
      <c r="OJ42">
        <f t="shared" si="460"/>
        <v>1</v>
      </c>
      <c r="OL42">
        <f t="shared" si="461"/>
        <v>3</v>
      </c>
      <c r="OM42" s="19">
        <f t="shared" si="462"/>
        <v>0.21428571428571427</v>
      </c>
      <c r="ON42" s="19">
        <f t="shared" si="274"/>
        <v>0.33333333333333331</v>
      </c>
      <c r="OO42" s="19"/>
      <c r="OP42">
        <f t="shared" si="463"/>
        <v>0</v>
      </c>
      <c r="OR42">
        <f t="shared" si="464"/>
        <v>2</v>
      </c>
      <c r="OS42" s="19">
        <f t="shared" si="465"/>
        <v>0.5</v>
      </c>
      <c r="OT42" s="19">
        <f t="shared" si="275"/>
        <v>0.16666666666666666</v>
      </c>
      <c r="OU42" s="19"/>
      <c r="OV42">
        <f t="shared" si="466"/>
        <v>0</v>
      </c>
      <c r="OX42">
        <f t="shared" si="467"/>
        <v>3</v>
      </c>
      <c r="OY42" s="19">
        <f t="shared" si="468"/>
        <v>1</v>
      </c>
      <c r="OZ42" s="19">
        <f t="shared" si="276"/>
        <v>0.16666666666666666</v>
      </c>
      <c r="PA42" s="19"/>
      <c r="PB42">
        <f t="shared" si="469"/>
        <v>1</v>
      </c>
      <c r="PD42">
        <f t="shared" si="470"/>
        <v>2</v>
      </c>
      <c r="PE42" s="19">
        <f t="shared" si="471"/>
        <v>0.13333333333333333</v>
      </c>
      <c r="PF42" s="19">
        <f t="shared" si="277"/>
        <v>0.33333333333333331</v>
      </c>
      <c r="PG42" s="19"/>
      <c r="PH42">
        <f t="shared" si="472"/>
        <v>1</v>
      </c>
      <c r="PJ42">
        <f t="shared" si="473"/>
        <v>5</v>
      </c>
      <c r="PK42" s="19">
        <f t="shared" si="474"/>
        <v>0.27777777777777779</v>
      </c>
      <c r="PL42" s="19">
        <f t="shared" si="278"/>
        <v>0.5</v>
      </c>
      <c r="PM42" s="19"/>
      <c r="PN42">
        <f t="shared" si="475"/>
        <v>1</v>
      </c>
      <c r="PP42">
        <f t="shared" si="476"/>
        <v>5</v>
      </c>
      <c r="PQ42">
        <f t="shared" si="477"/>
        <v>0.27777777777777779</v>
      </c>
      <c r="PR42" s="19">
        <f t="shared" si="279"/>
        <v>0.5</v>
      </c>
      <c r="PS42" s="19"/>
      <c r="PT42">
        <f t="shared" si="478"/>
        <v>0</v>
      </c>
      <c r="PV42">
        <f t="shared" si="479"/>
        <v>0</v>
      </c>
      <c r="PW42" s="19">
        <v>0</v>
      </c>
      <c r="PX42" s="19">
        <f t="shared" si="480"/>
        <v>0</v>
      </c>
      <c r="PY42" s="19"/>
      <c r="PZ42">
        <f t="shared" si="481"/>
        <v>1</v>
      </c>
      <c r="QB42">
        <f t="shared" si="482"/>
        <v>5</v>
      </c>
      <c r="QC42" s="19">
        <f t="shared" si="483"/>
        <v>0.27777777777777779</v>
      </c>
      <c r="QD42" s="19">
        <f t="shared" si="280"/>
        <v>0.5</v>
      </c>
    </row>
    <row r="43" spans="1:446" ht="15" thickBot="1" x14ac:dyDescent="0.4">
      <c r="A43" s="24" t="s">
        <v>83</v>
      </c>
      <c r="B43" t="s">
        <v>141</v>
      </c>
      <c r="C43" t="s">
        <v>140</v>
      </c>
      <c r="D43" t="s">
        <v>139</v>
      </c>
      <c r="E43" t="s">
        <v>138</v>
      </c>
      <c r="F43" t="s">
        <v>137</v>
      </c>
      <c r="G43" s="2" t="s">
        <v>20</v>
      </c>
      <c r="H43" s="2" t="s">
        <v>13</v>
      </c>
      <c r="I43" s="25" t="s">
        <v>70</v>
      </c>
      <c r="J43" s="26" t="s">
        <v>69</v>
      </c>
      <c r="K43" s="2" t="s">
        <v>31</v>
      </c>
      <c r="L43" s="2" t="s">
        <v>51</v>
      </c>
      <c r="M43" s="49" t="s">
        <v>136</v>
      </c>
      <c r="N43" t="s">
        <v>135</v>
      </c>
      <c r="O43" t="s">
        <v>134</v>
      </c>
      <c r="P43" t="s">
        <v>133</v>
      </c>
      <c r="Q43" s="50" t="s">
        <v>132</v>
      </c>
      <c r="R43" s="33" t="s">
        <v>82</v>
      </c>
      <c r="U43" t="s">
        <v>132</v>
      </c>
      <c r="Y43">
        <v>1</v>
      </c>
      <c r="AD43" s="14" t="s">
        <v>71</v>
      </c>
      <c r="AE43" s="19">
        <f t="shared" si="193"/>
        <v>0</v>
      </c>
      <c r="AF43">
        <f t="shared" si="281"/>
        <v>0</v>
      </c>
      <c r="AG43" s="19">
        <f t="shared" si="195"/>
        <v>0</v>
      </c>
      <c r="AH43">
        <f t="shared" si="282"/>
        <v>0</v>
      </c>
      <c r="AI43" s="19">
        <f t="shared" si="283"/>
        <v>0</v>
      </c>
      <c r="AJ43" s="19">
        <f t="shared" si="284"/>
        <v>5.8823529411764705E-2</v>
      </c>
      <c r="AK43" s="19"/>
      <c r="AL43">
        <f t="shared" si="285"/>
        <v>0</v>
      </c>
      <c r="AM43">
        <f t="shared" si="199"/>
        <v>0</v>
      </c>
      <c r="AN43">
        <f t="shared" si="286"/>
        <v>0</v>
      </c>
      <c r="AO43" s="19">
        <f t="shared" si="287"/>
        <v>0</v>
      </c>
      <c r="AP43" s="19">
        <f t="shared" si="288"/>
        <v>5.8823529411764705E-2</v>
      </c>
      <c r="AQ43" s="19"/>
      <c r="AR43">
        <f t="shared" si="289"/>
        <v>0</v>
      </c>
      <c r="AS43">
        <f t="shared" si="202"/>
        <v>0</v>
      </c>
      <c r="AT43">
        <f t="shared" si="290"/>
        <v>0</v>
      </c>
      <c r="AU43" s="19">
        <f t="shared" si="291"/>
        <v>0</v>
      </c>
      <c r="AV43" s="19">
        <f t="shared" si="292"/>
        <v>5.8823529411764705E-2</v>
      </c>
      <c r="AW43" s="19"/>
      <c r="AX43">
        <f t="shared" si="293"/>
        <v>0</v>
      </c>
      <c r="AY43" t="str">
        <f t="shared" si="205"/>
        <v>-</v>
      </c>
      <c r="AZ43">
        <f t="shared" si="294"/>
        <v>0</v>
      </c>
      <c r="BA43" s="19">
        <f t="shared" si="207"/>
        <v>0</v>
      </c>
      <c r="BB43" s="19">
        <f t="shared" si="295"/>
        <v>0</v>
      </c>
      <c r="BC43" s="19"/>
      <c r="BD43">
        <f t="shared" si="296"/>
        <v>0</v>
      </c>
      <c r="BE43" s="19">
        <f t="shared" si="209"/>
        <v>0</v>
      </c>
      <c r="BF43">
        <f t="shared" si="297"/>
        <v>0</v>
      </c>
      <c r="BG43" s="19">
        <f t="shared" si="210"/>
        <v>0</v>
      </c>
      <c r="BH43" s="19">
        <f t="shared" si="298"/>
        <v>5.8823529411764705E-2</v>
      </c>
      <c r="BI43" s="19"/>
      <c r="BJ43">
        <f t="shared" si="299"/>
        <v>0</v>
      </c>
      <c r="BK43">
        <f t="shared" si="211"/>
        <v>0</v>
      </c>
      <c r="BL43">
        <f t="shared" si="300"/>
        <v>0</v>
      </c>
      <c r="BM43" s="19">
        <f t="shared" si="212"/>
        <v>0</v>
      </c>
      <c r="BN43" s="19">
        <f t="shared" si="301"/>
        <v>5.8823529411764705E-2</v>
      </c>
      <c r="BO43" s="19"/>
      <c r="BP43">
        <f t="shared" si="302"/>
        <v>0</v>
      </c>
      <c r="BR43">
        <f t="shared" si="303"/>
        <v>0</v>
      </c>
      <c r="BS43" s="19">
        <v>0</v>
      </c>
      <c r="BT43" s="19">
        <f t="shared" si="304"/>
        <v>0</v>
      </c>
      <c r="BU43" s="19"/>
      <c r="BV43" s="19">
        <f t="shared" si="213"/>
        <v>0.25</v>
      </c>
      <c r="BW43">
        <f t="shared" si="305"/>
        <v>0</v>
      </c>
      <c r="BX43" t="str">
        <f t="shared" si="214"/>
        <v>-</v>
      </c>
      <c r="BY43">
        <f t="shared" si="306"/>
        <v>0</v>
      </c>
      <c r="BZ43" s="19">
        <f t="shared" si="307"/>
        <v>0</v>
      </c>
      <c r="CA43" s="19">
        <f t="shared" si="308"/>
        <v>0</v>
      </c>
      <c r="CB43" s="19"/>
      <c r="CC43">
        <f t="shared" si="309"/>
        <v>0</v>
      </c>
      <c r="CD43">
        <f t="shared" si="215"/>
        <v>0</v>
      </c>
      <c r="CE43">
        <f t="shared" si="310"/>
        <v>0</v>
      </c>
      <c r="CF43" s="19">
        <f t="shared" si="311"/>
        <v>0</v>
      </c>
      <c r="CG43" s="19">
        <f t="shared" si="312"/>
        <v>0.1111111111111111</v>
      </c>
      <c r="CH43" s="19"/>
      <c r="CI43">
        <f t="shared" si="313"/>
        <v>0</v>
      </c>
      <c r="CJ43" s="19">
        <f t="shared" si="216"/>
        <v>0</v>
      </c>
      <c r="CK43">
        <f t="shared" si="314"/>
        <v>0</v>
      </c>
      <c r="CL43" s="19">
        <f t="shared" si="315"/>
        <v>0</v>
      </c>
      <c r="CM43" s="19">
        <f t="shared" si="316"/>
        <v>0.1111111111111111</v>
      </c>
      <c r="CN43" s="19"/>
      <c r="CO43">
        <f t="shared" si="317"/>
        <v>0</v>
      </c>
      <c r="CP43">
        <f t="shared" si="217"/>
        <v>0</v>
      </c>
      <c r="CQ43">
        <f t="shared" si="318"/>
        <v>0</v>
      </c>
      <c r="CR43" s="19">
        <f t="shared" si="319"/>
        <v>0</v>
      </c>
      <c r="CS43" s="19">
        <f t="shared" si="320"/>
        <v>0.1111111111111111</v>
      </c>
      <c r="CT43" s="19"/>
      <c r="CU43">
        <f t="shared" si="321"/>
        <v>0</v>
      </c>
      <c r="CV43" s="19">
        <f t="shared" si="218"/>
        <v>0</v>
      </c>
      <c r="CW43">
        <f t="shared" si="322"/>
        <v>0</v>
      </c>
      <c r="CX43" s="19">
        <f t="shared" si="323"/>
        <v>0</v>
      </c>
      <c r="CY43" s="19">
        <f t="shared" si="324"/>
        <v>5.5555555555555552E-2</v>
      </c>
      <c r="CZ43" s="19"/>
      <c r="DA43">
        <f t="shared" si="325"/>
        <v>1</v>
      </c>
      <c r="DB43">
        <f t="shared" si="219"/>
        <v>0.25</v>
      </c>
      <c r="DC43">
        <f t="shared" si="326"/>
        <v>0</v>
      </c>
      <c r="DD43" s="19">
        <f t="shared" si="327"/>
        <v>0</v>
      </c>
      <c r="DE43" s="19">
        <f t="shared" si="328"/>
        <v>0.22222222222222221</v>
      </c>
      <c r="DF43" s="19"/>
      <c r="DG43">
        <f t="shared" si="329"/>
        <v>0</v>
      </c>
      <c r="DH43" s="19">
        <f t="shared" si="220"/>
        <v>0</v>
      </c>
      <c r="DI43">
        <f t="shared" si="330"/>
        <v>0</v>
      </c>
      <c r="DJ43" s="19">
        <f t="shared" si="331"/>
        <v>0</v>
      </c>
      <c r="DK43" s="19">
        <f t="shared" si="332"/>
        <v>5.5555555555555552E-2</v>
      </c>
      <c r="DL43" s="19"/>
      <c r="DM43">
        <f t="shared" si="333"/>
        <v>0</v>
      </c>
      <c r="DN43" t="str">
        <f t="shared" si="221"/>
        <v>-</v>
      </c>
      <c r="DO43">
        <f t="shared" si="334"/>
        <v>0</v>
      </c>
      <c r="DP43" s="19">
        <v>0</v>
      </c>
      <c r="DQ43" s="19">
        <f t="shared" si="335"/>
        <v>0</v>
      </c>
      <c r="DR43" s="19"/>
      <c r="DS43" s="19">
        <v>0</v>
      </c>
      <c r="DT43">
        <f t="shared" si="336"/>
        <v>2</v>
      </c>
      <c r="DU43">
        <f t="shared" si="222"/>
        <v>1</v>
      </c>
      <c r="DV43">
        <f t="shared" si="337"/>
        <v>0</v>
      </c>
      <c r="DW43" s="19">
        <f t="shared" si="338"/>
        <v>0</v>
      </c>
      <c r="DX43" s="19">
        <f t="shared" si="223"/>
        <v>0.1111111111111111</v>
      </c>
      <c r="DY43" s="19"/>
      <c r="DZ43">
        <f t="shared" si="339"/>
        <v>1</v>
      </c>
      <c r="EA43" t="str">
        <f t="shared" si="224"/>
        <v>-</v>
      </c>
      <c r="EB43">
        <f t="shared" si="340"/>
        <v>0</v>
      </c>
      <c r="EC43" s="19">
        <f t="shared" si="341"/>
        <v>0</v>
      </c>
      <c r="ED43" s="19">
        <f t="shared" si="225"/>
        <v>5.5555555555555552E-2</v>
      </c>
      <c r="EE43" s="19"/>
      <c r="EF43">
        <f t="shared" si="342"/>
        <v>2</v>
      </c>
      <c r="EG43" s="19">
        <f t="shared" si="226"/>
        <v>1</v>
      </c>
      <c r="EH43">
        <f t="shared" si="343"/>
        <v>0</v>
      </c>
      <c r="EI43" s="19">
        <f t="shared" si="344"/>
        <v>0</v>
      </c>
      <c r="EJ43" s="19">
        <f t="shared" si="227"/>
        <v>0.1111111111111111</v>
      </c>
      <c r="EK43" s="19"/>
      <c r="EL43">
        <f t="shared" si="345"/>
        <v>1</v>
      </c>
      <c r="EM43">
        <f t="shared" si="228"/>
        <v>1</v>
      </c>
      <c r="EN43">
        <f t="shared" si="346"/>
        <v>0</v>
      </c>
      <c r="EO43" s="19">
        <f t="shared" si="347"/>
        <v>0</v>
      </c>
      <c r="EP43" s="19">
        <f t="shared" si="229"/>
        <v>5.5555555555555552E-2</v>
      </c>
      <c r="EQ43" s="19"/>
      <c r="ER43">
        <f t="shared" si="348"/>
        <v>2</v>
      </c>
      <c r="ES43">
        <f t="shared" si="230"/>
        <v>1</v>
      </c>
      <c r="ET43">
        <f t="shared" si="349"/>
        <v>0</v>
      </c>
      <c r="EU43" s="19">
        <f t="shared" si="350"/>
        <v>0</v>
      </c>
      <c r="EV43" s="19">
        <f t="shared" si="231"/>
        <v>0.1111111111111111</v>
      </c>
      <c r="EW43" s="19"/>
      <c r="EX43">
        <f t="shared" si="351"/>
        <v>2</v>
      </c>
      <c r="EY43" s="19">
        <f t="shared" si="232"/>
        <v>1</v>
      </c>
      <c r="EZ43">
        <f t="shared" si="352"/>
        <v>0</v>
      </c>
      <c r="FA43" s="19">
        <f t="shared" si="353"/>
        <v>0</v>
      </c>
      <c r="FB43" s="19">
        <f t="shared" si="484"/>
        <v>0.1111111111111111</v>
      </c>
      <c r="FC43" s="19"/>
      <c r="FD43">
        <f t="shared" si="354"/>
        <v>0</v>
      </c>
      <c r="FF43">
        <f t="shared" si="355"/>
        <v>0</v>
      </c>
      <c r="FG43" s="19">
        <v>0</v>
      </c>
      <c r="FH43" s="19">
        <f t="shared" si="356"/>
        <v>0</v>
      </c>
      <c r="FI43" s="19"/>
      <c r="FJ43">
        <f t="shared" si="357"/>
        <v>0</v>
      </c>
      <c r="FL43">
        <f t="shared" si="358"/>
        <v>0</v>
      </c>
      <c r="FM43" s="19">
        <v>0</v>
      </c>
      <c r="FN43" s="19">
        <f t="shared" si="359"/>
        <v>0</v>
      </c>
      <c r="FP43" s="19">
        <f t="shared" si="360"/>
        <v>0</v>
      </c>
      <c r="FQ43">
        <f t="shared" si="361"/>
        <v>0</v>
      </c>
      <c r="FS43">
        <f t="shared" si="362"/>
        <v>0</v>
      </c>
      <c r="FT43" s="19">
        <f t="shared" si="363"/>
        <v>0</v>
      </c>
      <c r="FU43" s="19">
        <f t="shared" si="364"/>
        <v>0</v>
      </c>
      <c r="FV43" s="19"/>
      <c r="FW43">
        <f t="shared" si="365"/>
        <v>0</v>
      </c>
      <c r="FY43">
        <f t="shared" si="366"/>
        <v>0</v>
      </c>
      <c r="FZ43" s="19">
        <f t="shared" si="367"/>
        <v>0</v>
      </c>
      <c r="GA43" s="19">
        <f t="shared" si="368"/>
        <v>0</v>
      </c>
      <c r="GB43" s="19"/>
      <c r="GC43">
        <f t="shared" si="369"/>
        <v>0</v>
      </c>
      <c r="GE43">
        <f t="shared" si="370"/>
        <v>0</v>
      </c>
      <c r="GF43" s="19">
        <f t="shared" si="371"/>
        <v>0</v>
      </c>
      <c r="GG43" s="19">
        <f t="shared" si="372"/>
        <v>0</v>
      </c>
      <c r="GH43" s="19"/>
      <c r="GI43">
        <f t="shared" si="373"/>
        <v>0</v>
      </c>
      <c r="GK43">
        <f t="shared" si="374"/>
        <v>0</v>
      </c>
      <c r="GL43" s="19">
        <f t="shared" si="375"/>
        <v>0</v>
      </c>
      <c r="GM43" s="19">
        <f t="shared" si="376"/>
        <v>0</v>
      </c>
      <c r="GN43" s="19"/>
      <c r="GO43">
        <f t="shared" si="377"/>
        <v>0</v>
      </c>
      <c r="GQ43">
        <f t="shared" si="378"/>
        <v>0</v>
      </c>
      <c r="GR43" s="19">
        <f t="shared" si="379"/>
        <v>0</v>
      </c>
      <c r="GS43" s="19">
        <f t="shared" si="380"/>
        <v>0</v>
      </c>
      <c r="GT43" s="19"/>
      <c r="GU43">
        <f t="shared" si="381"/>
        <v>0</v>
      </c>
      <c r="GW43">
        <f t="shared" si="382"/>
        <v>0</v>
      </c>
      <c r="GX43" s="19">
        <v>0</v>
      </c>
      <c r="GY43" s="19">
        <f t="shared" si="383"/>
        <v>0</v>
      </c>
      <c r="GZ43" s="19"/>
      <c r="HA43">
        <f t="shared" si="384"/>
        <v>0</v>
      </c>
      <c r="HC43">
        <f t="shared" si="385"/>
        <v>0</v>
      </c>
      <c r="HD43" s="19">
        <f t="shared" si="386"/>
        <v>0</v>
      </c>
      <c r="HE43" s="19">
        <f t="shared" si="387"/>
        <v>0</v>
      </c>
      <c r="HF43" s="19"/>
      <c r="HG43">
        <f t="shared" si="388"/>
        <v>0</v>
      </c>
      <c r="HI43">
        <f t="shared" si="389"/>
        <v>0</v>
      </c>
      <c r="HJ43" s="19">
        <f t="shared" si="390"/>
        <v>0</v>
      </c>
      <c r="HK43" s="19">
        <f t="shared" si="391"/>
        <v>0</v>
      </c>
      <c r="HL43" s="19"/>
      <c r="HM43">
        <f t="shared" si="392"/>
        <v>0</v>
      </c>
      <c r="HO43">
        <f t="shared" si="393"/>
        <v>0</v>
      </c>
      <c r="HP43" s="19">
        <f t="shared" si="394"/>
        <v>0</v>
      </c>
      <c r="HQ43" s="19">
        <f t="shared" si="395"/>
        <v>0</v>
      </c>
      <c r="HR43" s="19"/>
      <c r="HS43">
        <f t="shared" si="396"/>
        <v>0</v>
      </c>
      <c r="HU43">
        <f t="shared" si="397"/>
        <v>0</v>
      </c>
      <c r="HV43" s="19">
        <v>0</v>
      </c>
      <c r="HW43" s="19">
        <f t="shared" si="398"/>
        <v>0</v>
      </c>
      <c r="HX43" s="19"/>
      <c r="HY43" s="19">
        <f t="shared" si="234"/>
        <v>0.25</v>
      </c>
      <c r="HZ43">
        <f t="shared" si="485"/>
        <v>1</v>
      </c>
      <c r="IB43">
        <f t="shared" si="486"/>
        <v>0</v>
      </c>
      <c r="IC43" s="19">
        <f t="shared" si="487"/>
        <v>0</v>
      </c>
      <c r="ID43" s="19">
        <f t="shared" si="238"/>
        <v>0.21052631578947367</v>
      </c>
      <c r="IE43" s="19"/>
      <c r="IF43">
        <f t="shared" si="399"/>
        <v>1</v>
      </c>
      <c r="IH43">
        <f t="shared" si="400"/>
        <v>0</v>
      </c>
      <c r="II43" s="19">
        <f t="shared" si="401"/>
        <v>0</v>
      </c>
      <c r="IJ43" s="19">
        <f t="shared" si="239"/>
        <v>0.21052631578947367</v>
      </c>
      <c r="IK43" s="19"/>
      <c r="IL43">
        <f t="shared" si="488"/>
        <v>1</v>
      </c>
      <c r="IN43">
        <f t="shared" si="489"/>
        <v>0</v>
      </c>
      <c r="IO43" s="19">
        <f t="shared" si="490"/>
        <v>0</v>
      </c>
      <c r="IP43" s="19">
        <f t="shared" si="243"/>
        <v>0.21052631578947367</v>
      </c>
      <c r="IQ43" s="19"/>
      <c r="IR43">
        <f t="shared" si="491"/>
        <v>1</v>
      </c>
      <c r="IT43">
        <f t="shared" si="492"/>
        <v>0</v>
      </c>
      <c r="IU43" s="19">
        <f t="shared" si="493"/>
        <v>0</v>
      </c>
      <c r="IV43" s="19">
        <f t="shared" si="247"/>
        <v>0.21052631578947367</v>
      </c>
      <c r="IW43" s="19"/>
      <c r="IX43">
        <f t="shared" si="494"/>
        <v>1</v>
      </c>
      <c r="IZ43">
        <f t="shared" si="495"/>
        <v>0</v>
      </c>
      <c r="JA43" s="19">
        <f t="shared" si="496"/>
        <v>0</v>
      </c>
      <c r="JB43" s="19">
        <f t="shared" si="251"/>
        <v>0</v>
      </c>
      <c r="JC43" s="19"/>
      <c r="JD43">
        <f t="shared" si="402"/>
        <v>0</v>
      </c>
      <c r="JF43">
        <f t="shared" si="403"/>
        <v>0</v>
      </c>
      <c r="JG43" s="19">
        <f t="shared" si="404"/>
        <v>0</v>
      </c>
      <c r="JH43" s="19">
        <f t="shared" si="252"/>
        <v>0.15789473684210525</v>
      </c>
      <c r="JI43" s="19"/>
      <c r="JJ43" s="19">
        <f t="shared" si="253"/>
        <v>0</v>
      </c>
      <c r="JK43">
        <f t="shared" si="405"/>
        <v>0</v>
      </c>
      <c r="JM43">
        <f t="shared" si="406"/>
        <v>0</v>
      </c>
      <c r="JN43" s="19">
        <f t="shared" si="407"/>
        <v>0</v>
      </c>
      <c r="JO43" s="19">
        <f t="shared" si="254"/>
        <v>0</v>
      </c>
      <c r="JP43" s="19"/>
      <c r="JQ43">
        <f t="shared" si="408"/>
        <v>0</v>
      </c>
      <c r="JS43">
        <f t="shared" si="409"/>
        <v>0</v>
      </c>
      <c r="JT43" s="19">
        <f t="shared" si="410"/>
        <v>0</v>
      </c>
      <c r="JU43" s="19">
        <f t="shared" si="255"/>
        <v>0</v>
      </c>
      <c r="JV43" s="19"/>
      <c r="JW43">
        <f t="shared" si="411"/>
        <v>0</v>
      </c>
      <c r="JY43">
        <f t="shared" si="412"/>
        <v>0</v>
      </c>
      <c r="JZ43" s="19">
        <f t="shared" si="413"/>
        <v>0</v>
      </c>
      <c r="KA43" s="19">
        <f t="shared" si="256"/>
        <v>0</v>
      </c>
      <c r="KB43" s="19"/>
      <c r="KC43">
        <f t="shared" si="414"/>
        <v>0</v>
      </c>
      <c r="KE43">
        <f t="shared" si="415"/>
        <v>0</v>
      </c>
      <c r="KF43" s="19">
        <f t="shared" si="416"/>
        <v>0</v>
      </c>
      <c r="KG43" s="19">
        <f t="shared" si="257"/>
        <v>0</v>
      </c>
      <c r="KH43" s="19"/>
      <c r="KI43">
        <f t="shared" si="417"/>
        <v>0</v>
      </c>
      <c r="KK43">
        <f t="shared" si="418"/>
        <v>0</v>
      </c>
      <c r="KL43" s="19">
        <f t="shared" si="419"/>
        <v>0</v>
      </c>
      <c r="KM43" s="19">
        <f t="shared" si="258"/>
        <v>0</v>
      </c>
      <c r="KN43" s="19"/>
      <c r="KO43">
        <f t="shared" si="420"/>
        <v>0</v>
      </c>
      <c r="KQ43">
        <f t="shared" si="421"/>
        <v>0</v>
      </c>
      <c r="KR43" s="19">
        <f t="shared" si="422"/>
        <v>0</v>
      </c>
      <c r="KS43" s="19">
        <f t="shared" si="259"/>
        <v>0</v>
      </c>
      <c r="KT43" s="19"/>
      <c r="KU43">
        <f t="shared" si="423"/>
        <v>0</v>
      </c>
      <c r="KW43">
        <f t="shared" si="424"/>
        <v>0</v>
      </c>
      <c r="KX43" s="19">
        <f t="shared" si="425"/>
        <v>0</v>
      </c>
      <c r="KY43" s="19">
        <f t="shared" si="426"/>
        <v>0</v>
      </c>
      <c r="KZ43" s="19"/>
      <c r="LA43" s="19">
        <f t="shared" si="260"/>
        <v>0</v>
      </c>
      <c r="LB43">
        <f t="shared" si="427"/>
        <v>0</v>
      </c>
      <c r="LD43">
        <f t="shared" si="428"/>
        <v>1</v>
      </c>
      <c r="LE43" s="19">
        <f t="shared" si="429"/>
        <v>0.10526315789473684</v>
      </c>
      <c r="LF43" s="19">
        <f t="shared" si="261"/>
        <v>0.15789473684210525</v>
      </c>
      <c r="LG43" s="19"/>
      <c r="LH43">
        <f t="shared" si="430"/>
        <v>0</v>
      </c>
      <c r="LJ43">
        <f t="shared" si="431"/>
        <v>1</v>
      </c>
      <c r="LK43" s="19">
        <f t="shared" si="432"/>
        <v>0.10526315789473684</v>
      </c>
      <c r="LL43" s="19">
        <f t="shared" si="262"/>
        <v>0.15789473684210525</v>
      </c>
      <c r="LM43" s="19"/>
      <c r="LN43">
        <f t="shared" si="433"/>
        <v>0</v>
      </c>
      <c r="LP43">
        <f t="shared" si="434"/>
        <v>1</v>
      </c>
      <c r="LQ43" s="19">
        <f t="shared" si="435"/>
        <v>0.18181818181818182</v>
      </c>
      <c r="LR43" s="19">
        <f t="shared" si="263"/>
        <v>0.15789473684210525</v>
      </c>
      <c r="LS43" s="19"/>
      <c r="LT43">
        <f t="shared" si="436"/>
        <v>0</v>
      </c>
      <c r="LV43">
        <f t="shared" si="437"/>
        <v>1</v>
      </c>
      <c r="LW43" s="19">
        <f t="shared" si="438"/>
        <v>0.10526315789473684</v>
      </c>
      <c r="LX43" s="19">
        <f t="shared" si="264"/>
        <v>0.15789473684210525</v>
      </c>
      <c r="LY43" s="19"/>
      <c r="LZ43">
        <f t="shared" si="439"/>
        <v>0</v>
      </c>
      <c r="MB43">
        <f t="shared" si="440"/>
        <v>1</v>
      </c>
      <c r="MC43" s="19">
        <f t="shared" si="441"/>
        <v>0.10526315789473684</v>
      </c>
      <c r="MD43" s="19">
        <f t="shared" si="265"/>
        <v>0.15789473684210525</v>
      </c>
      <c r="ME43" s="19"/>
      <c r="MF43">
        <f t="shared" si="442"/>
        <v>0</v>
      </c>
      <c r="MH43">
        <f t="shared" si="443"/>
        <v>0</v>
      </c>
      <c r="MI43" s="19">
        <v>0</v>
      </c>
      <c r="MJ43" s="19">
        <f t="shared" si="444"/>
        <v>0</v>
      </c>
      <c r="MK43" s="19"/>
      <c r="ML43" s="19">
        <f t="shared" si="266"/>
        <v>0.25</v>
      </c>
      <c r="MM43">
        <f t="shared" si="445"/>
        <v>1</v>
      </c>
      <c r="MO43">
        <f t="shared" si="446"/>
        <v>0</v>
      </c>
      <c r="MP43" s="19">
        <f t="shared" si="447"/>
        <v>0</v>
      </c>
      <c r="MQ43" s="19">
        <f t="shared" si="267"/>
        <v>0.21052631578947367</v>
      </c>
      <c r="MR43" s="19"/>
      <c r="MS43">
        <f t="shared" si="448"/>
        <v>1</v>
      </c>
      <c r="MU43">
        <f t="shared" si="449"/>
        <v>0</v>
      </c>
      <c r="MV43" s="19">
        <f t="shared" si="450"/>
        <v>0</v>
      </c>
      <c r="MW43" s="19">
        <f t="shared" si="268"/>
        <v>0.21052631578947367</v>
      </c>
      <c r="MX43" s="19"/>
      <c r="MY43">
        <f t="shared" si="451"/>
        <v>1</v>
      </c>
      <c r="NA43">
        <f t="shared" si="452"/>
        <v>0</v>
      </c>
      <c r="NB43" s="19">
        <f t="shared" si="453"/>
        <v>0</v>
      </c>
      <c r="NC43" s="19">
        <f t="shared" si="269"/>
        <v>0.21052631578947367</v>
      </c>
      <c r="ND43" s="19"/>
      <c r="NE43">
        <f t="shared" si="454"/>
        <v>1</v>
      </c>
      <c r="NG43">
        <f t="shared" si="455"/>
        <v>0</v>
      </c>
      <c r="NH43" s="19">
        <f t="shared" si="456"/>
        <v>0</v>
      </c>
      <c r="NI43" s="19">
        <f t="shared" si="270"/>
        <v>0.21052631578947367</v>
      </c>
      <c r="NJ43" s="19"/>
      <c r="NK43">
        <f t="shared" si="457"/>
        <v>1</v>
      </c>
      <c r="NL43" s="19">
        <f t="shared" si="271"/>
        <v>0.25</v>
      </c>
      <c r="NM43">
        <f t="shared" si="458"/>
        <v>0</v>
      </c>
      <c r="NN43" s="19">
        <f t="shared" si="459"/>
        <v>0</v>
      </c>
      <c r="NO43" s="19">
        <f t="shared" si="272"/>
        <v>0.21052631578947367</v>
      </c>
      <c r="NP43" s="19"/>
      <c r="NQ43">
        <v>0</v>
      </c>
      <c r="NS43">
        <v>0</v>
      </c>
      <c r="NT43" s="19">
        <v>0</v>
      </c>
      <c r="NU43" s="19">
        <v>0</v>
      </c>
      <c r="NW43">
        <v>0</v>
      </c>
      <c r="NY43">
        <v>0</v>
      </c>
      <c r="NZ43" s="19">
        <v>0</v>
      </c>
      <c r="OA43" s="19">
        <v>0</v>
      </c>
      <c r="OC43">
        <v>0</v>
      </c>
      <c r="OE43">
        <v>0</v>
      </c>
      <c r="OF43" s="19">
        <v>0</v>
      </c>
      <c r="OG43" s="19">
        <v>0</v>
      </c>
      <c r="OI43" s="19">
        <f t="shared" si="273"/>
        <v>0.5</v>
      </c>
      <c r="OJ43">
        <f t="shared" si="460"/>
        <v>1</v>
      </c>
      <c r="OL43">
        <f t="shared" si="461"/>
        <v>1</v>
      </c>
      <c r="OM43" s="19">
        <f t="shared" si="462"/>
        <v>7.1428571428571425E-2</v>
      </c>
      <c r="ON43" s="19">
        <f t="shared" si="274"/>
        <v>0.1111111111111111</v>
      </c>
      <c r="OO43" s="19"/>
      <c r="OP43">
        <f t="shared" si="463"/>
        <v>0</v>
      </c>
      <c r="OR43">
        <f t="shared" si="464"/>
        <v>0</v>
      </c>
      <c r="OS43" s="19">
        <f t="shared" si="465"/>
        <v>0</v>
      </c>
      <c r="OT43" s="19">
        <f t="shared" si="275"/>
        <v>5.5555555555555552E-2</v>
      </c>
      <c r="OU43" s="19"/>
      <c r="OV43">
        <f t="shared" si="466"/>
        <v>0</v>
      </c>
      <c r="OX43">
        <f t="shared" si="467"/>
        <v>0</v>
      </c>
      <c r="OY43" s="19">
        <f t="shared" si="468"/>
        <v>0</v>
      </c>
      <c r="OZ43" s="19">
        <f t="shared" si="276"/>
        <v>5.5555555555555552E-2</v>
      </c>
      <c r="PA43" s="19"/>
      <c r="PB43">
        <f t="shared" si="469"/>
        <v>1</v>
      </c>
      <c r="PD43">
        <f t="shared" si="470"/>
        <v>1</v>
      </c>
      <c r="PE43" s="19">
        <f t="shared" si="471"/>
        <v>6.6666666666666666E-2</v>
      </c>
      <c r="PF43" s="19">
        <f t="shared" si="277"/>
        <v>0.1111111111111111</v>
      </c>
      <c r="PG43" s="19"/>
      <c r="PH43">
        <f t="shared" si="472"/>
        <v>1</v>
      </c>
      <c r="PJ43">
        <f t="shared" si="473"/>
        <v>1</v>
      </c>
      <c r="PK43" s="19">
        <f t="shared" si="474"/>
        <v>5.5555555555555552E-2</v>
      </c>
      <c r="PL43" s="19">
        <f t="shared" si="278"/>
        <v>0.16666666666666666</v>
      </c>
      <c r="PM43" s="19"/>
      <c r="PN43">
        <f t="shared" si="475"/>
        <v>1</v>
      </c>
      <c r="PP43">
        <f t="shared" si="476"/>
        <v>1</v>
      </c>
      <c r="PQ43">
        <f t="shared" si="477"/>
        <v>5.5555555555555552E-2</v>
      </c>
      <c r="PR43" s="19">
        <f t="shared" si="279"/>
        <v>0.16666666666666666</v>
      </c>
      <c r="PS43" s="19"/>
      <c r="PT43">
        <f t="shared" si="478"/>
        <v>0</v>
      </c>
      <c r="PV43">
        <f t="shared" si="479"/>
        <v>0</v>
      </c>
      <c r="PW43" s="19">
        <v>0</v>
      </c>
      <c r="PX43" s="19">
        <f t="shared" si="480"/>
        <v>0</v>
      </c>
      <c r="PY43" s="19"/>
      <c r="PZ43">
        <f t="shared" si="481"/>
        <v>1</v>
      </c>
      <c r="QB43">
        <f t="shared" si="482"/>
        <v>1</v>
      </c>
      <c r="QC43" s="19">
        <f t="shared" si="483"/>
        <v>5.5555555555555552E-2</v>
      </c>
      <c r="QD43" s="19">
        <f t="shared" si="280"/>
        <v>0.16666666666666666</v>
      </c>
    </row>
    <row r="44" spans="1:446" ht="15" thickBot="1" x14ac:dyDescent="0.4">
      <c r="A44" s="33" t="s">
        <v>82</v>
      </c>
      <c r="B44" t="s">
        <v>132</v>
      </c>
      <c r="C44" t="s">
        <v>133</v>
      </c>
      <c r="D44" t="s">
        <v>134</v>
      </c>
      <c r="E44" t="s">
        <v>135</v>
      </c>
      <c r="F44" t="s">
        <v>136</v>
      </c>
      <c r="G44" s="3" t="s">
        <v>53</v>
      </c>
      <c r="H44" s="3" t="s">
        <v>67</v>
      </c>
      <c r="I44" s="25" t="s">
        <v>70</v>
      </c>
      <c r="J44" s="26" t="s">
        <v>69</v>
      </c>
      <c r="K44" s="3" t="s">
        <v>57</v>
      </c>
      <c r="L44" s="3" t="s">
        <v>60</v>
      </c>
      <c r="M44" s="49" t="s">
        <v>137</v>
      </c>
      <c r="N44" t="s">
        <v>138</v>
      </c>
      <c r="O44" t="s">
        <v>139</v>
      </c>
      <c r="P44" t="s">
        <v>140</v>
      </c>
      <c r="Q44" s="50" t="s">
        <v>141</v>
      </c>
      <c r="R44" s="24" t="s">
        <v>83</v>
      </c>
      <c r="AC44">
        <v>1</v>
      </c>
      <c r="AD44" s="14" t="s">
        <v>50</v>
      </c>
      <c r="AE44" s="19">
        <f t="shared" si="193"/>
        <v>0</v>
      </c>
      <c r="AF44">
        <f t="shared" si="281"/>
        <v>0</v>
      </c>
      <c r="AG44" s="19">
        <f t="shared" si="195"/>
        <v>0</v>
      </c>
      <c r="AH44">
        <f t="shared" si="282"/>
        <v>0</v>
      </c>
      <c r="AI44" s="19">
        <f t="shared" si="283"/>
        <v>0</v>
      </c>
      <c r="AJ44" s="19">
        <f t="shared" si="284"/>
        <v>5.8823529411764705E-2</v>
      </c>
      <c r="AK44" s="19"/>
      <c r="AL44">
        <f t="shared" si="285"/>
        <v>0</v>
      </c>
      <c r="AM44">
        <f t="shared" si="199"/>
        <v>0</v>
      </c>
      <c r="AN44">
        <f t="shared" si="286"/>
        <v>0</v>
      </c>
      <c r="AO44" s="19">
        <f t="shared" si="287"/>
        <v>0</v>
      </c>
      <c r="AP44" s="19">
        <f t="shared" si="288"/>
        <v>5.8823529411764705E-2</v>
      </c>
      <c r="AQ44" s="19"/>
      <c r="AR44">
        <f t="shared" si="289"/>
        <v>0</v>
      </c>
      <c r="AS44">
        <f t="shared" si="202"/>
        <v>0</v>
      </c>
      <c r="AT44">
        <f t="shared" si="290"/>
        <v>0</v>
      </c>
      <c r="AU44" s="19">
        <f t="shared" si="291"/>
        <v>0</v>
      </c>
      <c r="AV44" s="19">
        <f t="shared" si="292"/>
        <v>5.8823529411764705E-2</v>
      </c>
      <c r="AW44" s="19"/>
      <c r="AX44">
        <f t="shared" si="293"/>
        <v>0</v>
      </c>
      <c r="AY44" t="str">
        <f t="shared" si="205"/>
        <v>-</v>
      </c>
      <c r="AZ44">
        <f t="shared" si="294"/>
        <v>0</v>
      </c>
      <c r="BA44" s="19">
        <f t="shared" si="207"/>
        <v>0</v>
      </c>
      <c r="BB44" s="19">
        <f t="shared" si="295"/>
        <v>0</v>
      </c>
      <c r="BC44" s="19"/>
      <c r="BD44">
        <f t="shared" si="296"/>
        <v>0</v>
      </c>
      <c r="BE44" s="19">
        <f t="shared" si="209"/>
        <v>0</v>
      </c>
      <c r="BF44">
        <f t="shared" si="297"/>
        <v>0</v>
      </c>
      <c r="BG44" s="19">
        <f t="shared" si="210"/>
        <v>0</v>
      </c>
      <c r="BH44" s="19">
        <f t="shared" si="298"/>
        <v>5.8823529411764705E-2</v>
      </c>
      <c r="BI44" s="19"/>
      <c r="BJ44">
        <f t="shared" si="299"/>
        <v>0</v>
      </c>
      <c r="BK44">
        <f t="shared" si="211"/>
        <v>0</v>
      </c>
      <c r="BL44">
        <f t="shared" si="300"/>
        <v>0</v>
      </c>
      <c r="BM44" s="19">
        <f t="shared" si="212"/>
        <v>0</v>
      </c>
      <c r="BN44" s="19">
        <f t="shared" si="301"/>
        <v>5.8823529411764705E-2</v>
      </c>
      <c r="BO44" s="19"/>
      <c r="BP44">
        <f t="shared" si="302"/>
        <v>0</v>
      </c>
      <c r="BR44">
        <f t="shared" si="303"/>
        <v>0</v>
      </c>
      <c r="BS44" s="19">
        <v>0</v>
      </c>
      <c r="BT44" s="19">
        <f t="shared" si="304"/>
        <v>0</v>
      </c>
      <c r="BU44" s="19"/>
      <c r="BV44" s="19">
        <f t="shared" si="213"/>
        <v>1</v>
      </c>
      <c r="BW44">
        <f t="shared" si="305"/>
        <v>0</v>
      </c>
      <c r="BX44" t="str">
        <f t="shared" si="214"/>
        <v>-</v>
      </c>
      <c r="BY44">
        <f t="shared" si="306"/>
        <v>0</v>
      </c>
      <c r="BZ44" s="19">
        <f t="shared" si="307"/>
        <v>0</v>
      </c>
      <c r="CA44" s="19">
        <f t="shared" si="308"/>
        <v>0</v>
      </c>
      <c r="CB44" s="19"/>
      <c r="CC44">
        <f t="shared" si="309"/>
        <v>1</v>
      </c>
      <c r="CD44">
        <f t="shared" si="215"/>
        <v>1</v>
      </c>
      <c r="CE44">
        <f t="shared" si="310"/>
        <v>0</v>
      </c>
      <c r="CF44" s="19">
        <f t="shared" si="311"/>
        <v>0</v>
      </c>
      <c r="CG44" s="19">
        <f t="shared" si="312"/>
        <v>5.5555555555555552E-2</v>
      </c>
      <c r="CH44" s="19"/>
      <c r="CI44">
        <f t="shared" si="313"/>
        <v>1</v>
      </c>
      <c r="CJ44" s="19">
        <f t="shared" si="216"/>
        <v>1</v>
      </c>
      <c r="CK44">
        <f t="shared" si="314"/>
        <v>0</v>
      </c>
      <c r="CL44" s="19">
        <f t="shared" si="315"/>
        <v>0</v>
      </c>
      <c r="CM44" s="19">
        <f t="shared" si="316"/>
        <v>5.5555555555555552E-2</v>
      </c>
      <c r="CN44" s="19"/>
      <c r="CO44">
        <f t="shared" si="317"/>
        <v>1</v>
      </c>
      <c r="CP44">
        <f t="shared" si="217"/>
        <v>1</v>
      </c>
      <c r="CQ44">
        <f t="shared" si="318"/>
        <v>0</v>
      </c>
      <c r="CR44" s="19">
        <f t="shared" si="319"/>
        <v>0</v>
      </c>
      <c r="CS44" s="19">
        <f t="shared" si="320"/>
        <v>5.5555555555555552E-2</v>
      </c>
      <c r="CT44" s="19"/>
      <c r="CU44">
        <f t="shared" si="321"/>
        <v>0</v>
      </c>
      <c r="CV44" s="19" t="str">
        <f t="shared" si="218"/>
        <v>-</v>
      </c>
      <c r="CW44">
        <f t="shared" si="322"/>
        <v>0</v>
      </c>
      <c r="CX44" s="19">
        <f t="shared" si="323"/>
        <v>0</v>
      </c>
      <c r="CY44" s="19">
        <f t="shared" si="324"/>
        <v>0</v>
      </c>
      <c r="CZ44" s="19"/>
      <c r="DA44">
        <f t="shared" si="325"/>
        <v>0</v>
      </c>
      <c r="DB44">
        <f t="shared" si="219"/>
        <v>1</v>
      </c>
      <c r="DC44">
        <f t="shared" si="326"/>
        <v>0</v>
      </c>
      <c r="DD44" s="19">
        <f t="shared" si="327"/>
        <v>0</v>
      </c>
      <c r="DE44" s="19">
        <f t="shared" si="328"/>
        <v>5.5555555555555552E-2</v>
      </c>
      <c r="DF44" s="19"/>
      <c r="DG44">
        <f t="shared" si="329"/>
        <v>1</v>
      </c>
      <c r="DH44" s="19">
        <f t="shared" si="220"/>
        <v>1</v>
      </c>
      <c r="DI44">
        <f t="shared" si="330"/>
        <v>0</v>
      </c>
      <c r="DJ44" s="19">
        <f t="shared" si="331"/>
        <v>0</v>
      </c>
      <c r="DK44" s="19">
        <f t="shared" si="332"/>
        <v>5.5555555555555552E-2</v>
      </c>
      <c r="DL44" s="19"/>
      <c r="DM44">
        <f t="shared" si="333"/>
        <v>0</v>
      </c>
      <c r="DN44" t="str">
        <f t="shared" si="221"/>
        <v>-</v>
      </c>
      <c r="DO44">
        <f t="shared" si="334"/>
        <v>0</v>
      </c>
      <c r="DP44" s="19">
        <v>0</v>
      </c>
      <c r="DQ44" s="19">
        <f t="shared" si="335"/>
        <v>0</v>
      </c>
      <c r="DR44" s="19"/>
      <c r="DS44" s="19">
        <v>0</v>
      </c>
      <c r="DT44">
        <f t="shared" si="336"/>
        <v>0</v>
      </c>
      <c r="DU44" t="str">
        <f t="shared" si="222"/>
        <v>-</v>
      </c>
      <c r="DV44">
        <f t="shared" si="337"/>
        <v>0</v>
      </c>
      <c r="DW44" s="19">
        <f t="shared" si="338"/>
        <v>0</v>
      </c>
      <c r="DX44" s="19">
        <f t="shared" si="223"/>
        <v>0</v>
      </c>
      <c r="DY44" s="19"/>
      <c r="DZ44">
        <f t="shared" si="339"/>
        <v>0</v>
      </c>
      <c r="EA44" t="str">
        <f t="shared" si="224"/>
        <v>-</v>
      </c>
      <c r="EB44">
        <f t="shared" si="340"/>
        <v>0</v>
      </c>
      <c r="EC44" s="19">
        <f t="shared" si="341"/>
        <v>0</v>
      </c>
      <c r="ED44" s="19">
        <f t="shared" si="225"/>
        <v>0</v>
      </c>
      <c r="EE44" s="19"/>
      <c r="EF44">
        <f t="shared" si="342"/>
        <v>0</v>
      </c>
      <c r="EG44" s="19" t="str">
        <f t="shared" si="226"/>
        <v>-</v>
      </c>
      <c r="EH44">
        <f t="shared" si="343"/>
        <v>0</v>
      </c>
      <c r="EI44" s="19">
        <f t="shared" si="344"/>
        <v>0</v>
      </c>
      <c r="EJ44" s="19">
        <f t="shared" si="227"/>
        <v>0</v>
      </c>
      <c r="EK44" s="19"/>
      <c r="EL44">
        <f t="shared" si="345"/>
        <v>0</v>
      </c>
      <c r="EM44" t="str">
        <f t="shared" si="228"/>
        <v>-</v>
      </c>
      <c r="EN44">
        <f t="shared" si="346"/>
        <v>0</v>
      </c>
      <c r="EO44" s="19">
        <f t="shared" si="347"/>
        <v>0</v>
      </c>
      <c r="EP44" s="19">
        <f t="shared" si="229"/>
        <v>0</v>
      </c>
      <c r="EQ44" s="19"/>
      <c r="ER44">
        <f t="shared" si="348"/>
        <v>0</v>
      </c>
      <c r="ES44" t="str">
        <f t="shared" si="230"/>
        <v>-</v>
      </c>
      <c r="ET44">
        <f t="shared" si="349"/>
        <v>0</v>
      </c>
      <c r="EU44" s="19">
        <f t="shared" si="350"/>
        <v>0</v>
      </c>
      <c r="EV44" s="19">
        <f t="shared" si="231"/>
        <v>0</v>
      </c>
      <c r="EW44" s="19"/>
      <c r="EX44">
        <f t="shared" si="351"/>
        <v>0</v>
      </c>
      <c r="EY44" s="19" t="str">
        <f t="shared" si="232"/>
        <v>-</v>
      </c>
      <c r="EZ44">
        <f t="shared" si="352"/>
        <v>0</v>
      </c>
      <c r="FA44" s="19">
        <f t="shared" si="353"/>
        <v>0</v>
      </c>
      <c r="FB44" s="19">
        <f t="shared" si="484"/>
        <v>0</v>
      </c>
      <c r="FC44" s="19"/>
      <c r="FD44">
        <f t="shared" si="354"/>
        <v>0</v>
      </c>
      <c r="FF44">
        <f t="shared" si="355"/>
        <v>0</v>
      </c>
      <c r="FG44" s="19">
        <v>0</v>
      </c>
      <c r="FH44" s="19">
        <f t="shared" si="356"/>
        <v>0</v>
      </c>
      <c r="FI44" s="19"/>
      <c r="FJ44">
        <f t="shared" si="357"/>
        <v>0</v>
      </c>
      <c r="FL44">
        <f t="shared" si="358"/>
        <v>0</v>
      </c>
      <c r="FM44" s="19">
        <v>0</v>
      </c>
      <c r="FN44" s="19">
        <f t="shared" si="359"/>
        <v>0</v>
      </c>
      <c r="FP44" s="19">
        <f t="shared" si="360"/>
        <v>0</v>
      </c>
      <c r="FQ44">
        <f t="shared" si="361"/>
        <v>0</v>
      </c>
      <c r="FS44">
        <f t="shared" si="362"/>
        <v>0</v>
      </c>
      <c r="FT44" s="19">
        <f t="shared" si="363"/>
        <v>0</v>
      </c>
      <c r="FU44" s="19">
        <f t="shared" si="364"/>
        <v>0</v>
      </c>
      <c r="FV44" s="19"/>
      <c r="FW44">
        <f t="shared" si="365"/>
        <v>0</v>
      </c>
      <c r="FY44">
        <f t="shared" si="366"/>
        <v>0</v>
      </c>
      <c r="FZ44" s="19">
        <f t="shared" si="367"/>
        <v>0</v>
      </c>
      <c r="GA44" s="19">
        <f t="shared" si="368"/>
        <v>0</v>
      </c>
      <c r="GB44" s="19"/>
      <c r="GC44">
        <f t="shared" si="369"/>
        <v>0</v>
      </c>
      <c r="GE44">
        <f t="shared" si="370"/>
        <v>0</v>
      </c>
      <c r="GF44" s="19">
        <f t="shared" si="371"/>
        <v>0</v>
      </c>
      <c r="GG44" s="19">
        <f t="shared" si="372"/>
        <v>0</v>
      </c>
      <c r="GH44" s="19"/>
      <c r="GI44">
        <f t="shared" si="373"/>
        <v>0</v>
      </c>
      <c r="GK44">
        <f t="shared" si="374"/>
        <v>0</v>
      </c>
      <c r="GL44" s="19">
        <f t="shared" si="375"/>
        <v>0</v>
      </c>
      <c r="GM44" s="19">
        <f t="shared" si="376"/>
        <v>0</v>
      </c>
      <c r="GN44" s="19"/>
      <c r="GO44">
        <f t="shared" si="377"/>
        <v>0</v>
      </c>
      <c r="GQ44">
        <f t="shared" si="378"/>
        <v>0</v>
      </c>
      <c r="GR44" s="19">
        <f t="shared" si="379"/>
        <v>0</v>
      </c>
      <c r="GS44" s="19">
        <f t="shared" si="380"/>
        <v>0</v>
      </c>
      <c r="GT44" s="19"/>
      <c r="GU44">
        <f t="shared" si="381"/>
        <v>0</v>
      </c>
      <c r="GW44">
        <f t="shared" si="382"/>
        <v>0</v>
      </c>
      <c r="GX44" s="19">
        <v>0</v>
      </c>
      <c r="GY44" s="19">
        <f t="shared" si="383"/>
        <v>0</v>
      </c>
      <c r="GZ44" s="19"/>
      <c r="HA44">
        <f t="shared" si="384"/>
        <v>0</v>
      </c>
      <c r="HC44">
        <f t="shared" si="385"/>
        <v>0</v>
      </c>
      <c r="HD44" s="19">
        <f t="shared" si="386"/>
        <v>0</v>
      </c>
      <c r="HE44" s="19">
        <f t="shared" si="387"/>
        <v>0</v>
      </c>
      <c r="HF44" s="19"/>
      <c r="HG44">
        <f t="shared" si="388"/>
        <v>0</v>
      </c>
      <c r="HI44">
        <f t="shared" si="389"/>
        <v>0</v>
      </c>
      <c r="HJ44" s="19">
        <f t="shared" si="390"/>
        <v>0</v>
      </c>
      <c r="HK44" s="19">
        <f t="shared" si="391"/>
        <v>0</v>
      </c>
      <c r="HL44" s="19"/>
      <c r="HM44">
        <f t="shared" si="392"/>
        <v>0</v>
      </c>
      <c r="HO44">
        <f t="shared" si="393"/>
        <v>0</v>
      </c>
      <c r="HP44" s="19">
        <f t="shared" si="394"/>
        <v>0</v>
      </c>
      <c r="HQ44" s="19">
        <f t="shared" si="395"/>
        <v>0</v>
      </c>
      <c r="HR44" s="19"/>
      <c r="HS44">
        <f t="shared" si="396"/>
        <v>0</v>
      </c>
      <c r="HU44">
        <f t="shared" si="397"/>
        <v>0</v>
      </c>
      <c r="HV44" s="19">
        <v>0</v>
      </c>
      <c r="HW44" s="19">
        <f t="shared" si="398"/>
        <v>0</v>
      </c>
      <c r="HX44" s="19"/>
      <c r="HY44" s="19">
        <f t="shared" si="234"/>
        <v>0</v>
      </c>
      <c r="HZ44">
        <f t="shared" si="485"/>
        <v>0</v>
      </c>
      <c r="IB44">
        <f t="shared" si="486"/>
        <v>0</v>
      </c>
      <c r="IC44" s="19">
        <f t="shared" si="487"/>
        <v>0</v>
      </c>
      <c r="ID44" s="19">
        <f t="shared" si="238"/>
        <v>0</v>
      </c>
      <c r="IE44" s="19"/>
      <c r="IF44">
        <f t="shared" si="399"/>
        <v>0</v>
      </c>
      <c r="IH44">
        <f t="shared" si="400"/>
        <v>0</v>
      </c>
      <c r="II44" s="19">
        <f t="shared" si="401"/>
        <v>0</v>
      </c>
      <c r="IJ44" s="19">
        <f t="shared" si="239"/>
        <v>0</v>
      </c>
      <c r="IK44" s="19"/>
      <c r="IL44">
        <f t="shared" si="488"/>
        <v>0</v>
      </c>
      <c r="IN44">
        <f t="shared" si="489"/>
        <v>0</v>
      </c>
      <c r="IO44" s="19">
        <f t="shared" si="490"/>
        <v>0</v>
      </c>
      <c r="IP44" s="19">
        <f t="shared" si="243"/>
        <v>0</v>
      </c>
      <c r="IQ44" s="19"/>
      <c r="IR44">
        <f t="shared" si="491"/>
        <v>0</v>
      </c>
      <c r="IT44">
        <f t="shared" si="492"/>
        <v>0</v>
      </c>
      <c r="IU44" s="19">
        <f t="shared" si="493"/>
        <v>0</v>
      </c>
      <c r="IV44" s="19">
        <f t="shared" si="247"/>
        <v>0</v>
      </c>
      <c r="IW44" s="19"/>
      <c r="IX44">
        <f t="shared" si="494"/>
        <v>0</v>
      </c>
      <c r="IZ44">
        <f t="shared" si="495"/>
        <v>0</v>
      </c>
      <c r="JA44" s="19">
        <f t="shared" si="496"/>
        <v>0</v>
      </c>
      <c r="JB44" s="19">
        <f t="shared" si="251"/>
        <v>0</v>
      </c>
      <c r="JC44" s="19"/>
      <c r="JD44">
        <f t="shared" si="402"/>
        <v>0</v>
      </c>
      <c r="JF44">
        <f t="shared" si="403"/>
        <v>0</v>
      </c>
      <c r="JG44" s="19">
        <f t="shared" si="404"/>
        <v>0</v>
      </c>
      <c r="JH44" s="19">
        <f t="shared" si="252"/>
        <v>0</v>
      </c>
      <c r="JI44" s="19"/>
      <c r="JJ44" s="19">
        <f t="shared" si="253"/>
        <v>0</v>
      </c>
      <c r="JK44">
        <f t="shared" si="405"/>
        <v>0</v>
      </c>
      <c r="JM44">
        <f t="shared" si="406"/>
        <v>0</v>
      </c>
      <c r="JN44" s="19">
        <f t="shared" si="407"/>
        <v>0</v>
      </c>
      <c r="JO44" s="19">
        <f t="shared" si="254"/>
        <v>0</v>
      </c>
      <c r="JP44" s="19"/>
      <c r="JQ44">
        <f t="shared" si="408"/>
        <v>0</v>
      </c>
      <c r="JS44">
        <f t="shared" si="409"/>
        <v>0</v>
      </c>
      <c r="JT44" s="19">
        <f t="shared" si="410"/>
        <v>0</v>
      </c>
      <c r="JU44" s="19">
        <f t="shared" si="255"/>
        <v>0</v>
      </c>
      <c r="JV44" s="19"/>
      <c r="JW44">
        <f t="shared" si="411"/>
        <v>0</v>
      </c>
      <c r="JY44">
        <f t="shared" si="412"/>
        <v>0</v>
      </c>
      <c r="JZ44" s="19">
        <f t="shared" si="413"/>
        <v>0</v>
      </c>
      <c r="KA44" s="19">
        <f t="shared" si="256"/>
        <v>0</v>
      </c>
      <c r="KB44" s="19"/>
      <c r="KC44">
        <f t="shared" si="414"/>
        <v>0</v>
      </c>
      <c r="KE44">
        <f t="shared" si="415"/>
        <v>0</v>
      </c>
      <c r="KF44" s="19">
        <f t="shared" si="416"/>
        <v>0</v>
      </c>
      <c r="KG44" s="19">
        <f t="shared" si="257"/>
        <v>0</v>
      </c>
      <c r="KH44" s="19"/>
      <c r="KI44">
        <f t="shared" si="417"/>
        <v>0</v>
      </c>
      <c r="KK44">
        <f t="shared" si="418"/>
        <v>0</v>
      </c>
      <c r="KL44" s="19">
        <f t="shared" si="419"/>
        <v>0</v>
      </c>
      <c r="KM44" s="19">
        <f t="shared" si="258"/>
        <v>0</v>
      </c>
      <c r="KN44" s="19"/>
      <c r="KO44">
        <f t="shared" si="420"/>
        <v>0</v>
      </c>
      <c r="KQ44">
        <f t="shared" si="421"/>
        <v>0</v>
      </c>
      <c r="KR44" s="19">
        <f t="shared" si="422"/>
        <v>0</v>
      </c>
      <c r="KS44" s="19">
        <f t="shared" si="259"/>
        <v>0</v>
      </c>
      <c r="KT44" s="19"/>
      <c r="KU44">
        <f t="shared" si="423"/>
        <v>0</v>
      </c>
      <c r="KW44">
        <f t="shared" si="424"/>
        <v>0</v>
      </c>
      <c r="KX44" s="19">
        <f t="shared" si="425"/>
        <v>0</v>
      </c>
      <c r="KY44" s="19">
        <f t="shared" si="426"/>
        <v>0</v>
      </c>
      <c r="KZ44" s="19"/>
      <c r="LA44" s="19">
        <f t="shared" si="260"/>
        <v>0</v>
      </c>
      <c r="LB44">
        <f t="shared" si="427"/>
        <v>0</v>
      </c>
      <c r="LD44">
        <f t="shared" si="428"/>
        <v>0</v>
      </c>
      <c r="LE44" s="19">
        <f t="shared" si="429"/>
        <v>0</v>
      </c>
      <c r="LF44" s="19">
        <f t="shared" si="261"/>
        <v>0</v>
      </c>
      <c r="LG44" s="19"/>
      <c r="LH44">
        <f t="shared" si="430"/>
        <v>0</v>
      </c>
      <c r="LJ44">
        <f t="shared" si="431"/>
        <v>0</v>
      </c>
      <c r="LK44" s="19">
        <f t="shared" si="432"/>
        <v>0</v>
      </c>
      <c r="LL44" s="19">
        <f t="shared" si="262"/>
        <v>0</v>
      </c>
      <c r="LM44" s="19"/>
      <c r="LN44">
        <f t="shared" si="433"/>
        <v>0</v>
      </c>
      <c r="LP44">
        <f t="shared" si="434"/>
        <v>0</v>
      </c>
      <c r="LQ44" s="19">
        <f t="shared" si="435"/>
        <v>0</v>
      </c>
      <c r="LR44" s="19">
        <f t="shared" si="263"/>
        <v>0</v>
      </c>
      <c r="LS44" s="19"/>
      <c r="LT44">
        <f t="shared" si="436"/>
        <v>0</v>
      </c>
      <c r="LV44">
        <f t="shared" si="437"/>
        <v>0</v>
      </c>
      <c r="LW44" s="19">
        <f t="shared" si="438"/>
        <v>0</v>
      </c>
      <c r="LX44" s="19">
        <f t="shared" si="264"/>
        <v>0</v>
      </c>
      <c r="LY44" s="19"/>
      <c r="LZ44">
        <f t="shared" si="439"/>
        <v>0</v>
      </c>
      <c r="MB44">
        <f t="shared" si="440"/>
        <v>0</v>
      </c>
      <c r="MC44" s="19">
        <f t="shared" si="441"/>
        <v>0</v>
      </c>
      <c r="MD44" s="19">
        <f t="shared" si="265"/>
        <v>0</v>
      </c>
      <c r="ME44" s="19"/>
      <c r="MF44">
        <f t="shared" si="442"/>
        <v>0</v>
      </c>
      <c r="MH44">
        <f t="shared" si="443"/>
        <v>0</v>
      </c>
      <c r="MI44" s="19">
        <v>0</v>
      </c>
      <c r="MJ44" s="19">
        <f t="shared" si="444"/>
        <v>0</v>
      </c>
      <c r="MK44" s="19"/>
      <c r="ML44" s="19">
        <f t="shared" si="266"/>
        <v>1</v>
      </c>
      <c r="MM44">
        <f t="shared" si="445"/>
        <v>1</v>
      </c>
      <c r="MO44">
        <f t="shared" si="446"/>
        <v>0</v>
      </c>
      <c r="MP44" s="19">
        <f t="shared" si="447"/>
        <v>0</v>
      </c>
      <c r="MQ44" s="19">
        <f t="shared" si="267"/>
        <v>5.2631578947368418E-2</v>
      </c>
      <c r="MR44" s="19"/>
      <c r="MS44">
        <f t="shared" si="448"/>
        <v>1</v>
      </c>
      <c r="MU44">
        <f t="shared" si="449"/>
        <v>0</v>
      </c>
      <c r="MV44" s="19">
        <f t="shared" si="450"/>
        <v>0</v>
      </c>
      <c r="MW44" s="19">
        <f t="shared" si="268"/>
        <v>5.2631578947368418E-2</v>
      </c>
      <c r="MX44" s="19"/>
      <c r="MY44">
        <f t="shared" si="451"/>
        <v>1</v>
      </c>
      <c r="NA44">
        <f t="shared" si="452"/>
        <v>0</v>
      </c>
      <c r="NB44" s="19">
        <f t="shared" si="453"/>
        <v>0</v>
      </c>
      <c r="NC44" s="19">
        <f t="shared" si="269"/>
        <v>5.2631578947368418E-2</v>
      </c>
      <c r="ND44" s="19"/>
      <c r="NE44">
        <f t="shared" si="454"/>
        <v>1</v>
      </c>
      <c r="NG44">
        <f t="shared" si="455"/>
        <v>0</v>
      </c>
      <c r="NH44" s="19">
        <f t="shared" si="456"/>
        <v>0</v>
      </c>
      <c r="NI44" s="19">
        <f t="shared" si="270"/>
        <v>5.2631578947368418E-2</v>
      </c>
      <c r="NJ44" s="19"/>
      <c r="NK44">
        <f t="shared" si="457"/>
        <v>1</v>
      </c>
      <c r="NL44" s="19">
        <f t="shared" si="271"/>
        <v>1</v>
      </c>
      <c r="NM44">
        <f t="shared" si="458"/>
        <v>0</v>
      </c>
      <c r="NN44" s="19">
        <f t="shared" si="459"/>
        <v>0</v>
      </c>
      <c r="NO44" s="19">
        <f t="shared" si="272"/>
        <v>5.2631578947368418E-2</v>
      </c>
      <c r="NP44" s="19"/>
      <c r="NQ44">
        <v>0</v>
      </c>
      <c r="NS44">
        <v>0</v>
      </c>
      <c r="NT44" s="19">
        <v>0</v>
      </c>
      <c r="NU44" s="19">
        <v>0</v>
      </c>
      <c r="NW44">
        <v>0</v>
      </c>
      <c r="NY44">
        <v>0</v>
      </c>
      <c r="NZ44" s="19">
        <v>0</v>
      </c>
      <c r="OA44" s="19">
        <v>0</v>
      </c>
      <c r="OC44">
        <v>0</v>
      </c>
      <c r="OE44">
        <v>0</v>
      </c>
      <c r="OF44" s="19">
        <v>0</v>
      </c>
      <c r="OG44" s="19">
        <v>0</v>
      </c>
      <c r="OI44" s="19">
        <f t="shared" si="273"/>
        <v>0</v>
      </c>
      <c r="OJ44">
        <f t="shared" si="460"/>
        <v>0</v>
      </c>
      <c r="OL44">
        <f t="shared" si="461"/>
        <v>0</v>
      </c>
      <c r="OM44" s="19">
        <f t="shared" si="462"/>
        <v>0</v>
      </c>
      <c r="ON44" s="19">
        <f t="shared" si="274"/>
        <v>0</v>
      </c>
      <c r="OO44" s="19"/>
      <c r="OP44">
        <f t="shared" si="463"/>
        <v>0</v>
      </c>
      <c r="OR44">
        <f t="shared" si="464"/>
        <v>0</v>
      </c>
      <c r="OS44" s="19">
        <f t="shared" si="465"/>
        <v>0</v>
      </c>
      <c r="OT44" s="19">
        <f t="shared" si="275"/>
        <v>0</v>
      </c>
      <c r="OU44" s="19"/>
      <c r="OV44">
        <f t="shared" si="466"/>
        <v>0</v>
      </c>
      <c r="OX44">
        <f t="shared" si="467"/>
        <v>0</v>
      </c>
      <c r="OY44" s="19">
        <f t="shared" si="468"/>
        <v>0</v>
      </c>
      <c r="OZ44" s="19">
        <f t="shared" si="276"/>
        <v>0</v>
      </c>
      <c r="PA44" s="19"/>
      <c r="PB44">
        <f t="shared" si="469"/>
        <v>0</v>
      </c>
      <c r="PD44">
        <f t="shared" si="470"/>
        <v>0</v>
      </c>
      <c r="PE44" s="19">
        <f t="shared" si="471"/>
        <v>0</v>
      </c>
      <c r="PF44" s="19">
        <f t="shared" si="277"/>
        <v>0</v>
      </c>
      <c r="PG44" s="19"/>
      <c r="PH44">
        <f t="shared" si="472"/>
        <v>0</v>
      </c>
      <c r="PJ44">
        <f t="shared" si="473"/>
        <v>0</v>
      </c>
      <c r="PK44" s="19">
        <f t="shared" si="474"/>
        <v>0</v>
      </c>
      <c r="PL44" s="19">
        <f t="shared" si="278"/>
        <v>0</v>
      </c>
      <c r="PM44" s="19"/>
      <c r="PN44">
        <f t="shared" si="475"/>
        <v>0</v>
      </c>
      <c r="PP44">
        <f t="shared" si="476"/>
        <v>0</v>
      </c>
      <c r="PQ44">
        <f t="shared" si="477"/>
        <v>0</v>
      </c>
      <c r="PR44" s="19">
        <f t="shared" si="279"/>
        <v>0</v>
      </c>
      <c r="PS44" s="19"/>
      <c r="PT44">
        <f t="shared" si="478"/>
        <v>0</v>
      </c>
      <c r="PV44">
        <f t="shared" si="479"/>
        <v>0</v>
      </c>
      <c r="PW44" s="19">
        <v>0</v>
      </c>
      <c r="PX44" s="19">
        <f t="shared" si="480"/>
        <v>0</v>
      </c>
      <c r="PY44" s="19"/>
      <c r="PZ44">
        <f t="shared" si="481"/>
        <v>0</v>
      </c>
      <c r="QB44">
        <f t="shared" si="482"/>
        <v>0</v>
      </c>
      <c r="QC44" s="19">
        <f t="shared" si="483"/>
        <v>0</v>
      </c>
      <c r="QD44" s="19">
        <f t="shared" si="280"/>
        <v>0</v>
      </c>
    </row>
    <row r="45" spans="1:446" ht="15" thickBot="1" x14ac:dyDescent="0.4">
      <c r="A45" s="33" t="s">
        <v>82</v>
      </c>
      <c r="B45" t="s">
        <v>132</v>
      </c>
      <c r="C45" t="s">
        <v>133</v>
      </c>
      <c r="D45" t="s">
        <v>134</v>
      </c>
      <c r="E45" t="s">
        <v>135</v>
      </c>
      <c r="F45" t="s">
        <v>136</v>
      </c>
      <c r="G45" s="1" t="s">
        <v>27</v>
      </c>
      <c r="H45" s="1" t="s">
        <v>44</v>
      </c>
      <c r="I45" s="25" t="s">
        <v>70</v>
      </c>
      <c r="J45" s="26" t="s">
        <v>69</v>
      </c>
      <c r="K45" s="1" t="s">
        <v>91</v>
      </c>
      <c r="L45" s="1" t="s">
        <v>38</v>
      </c>
      <c r="M45" s="49" t="s">
        <v>137</v>
      </c>
      <c r="N45" t="s">
        <v>138</v>
      </c>
      <c r="O45" t="s">
        <v>139</v>
      </c>
      <c r="P45" t="s">
        <v>140</v>
      </c>
      <c r="Q45" s="50" t="s">
        <v>141</v>
      </c>
      <c r="R45" s="24" t="s">
        <v>83</v>
      </c>
      <c r="T45" t="s">
        <v>87</v>
      </c>
      <c r="U45" t="s">
        <v>165</v>
      </c>
      <c r="AB45">
        <v>1</v>
      </c>
      <c r="AD45" s="14" t="s">
        <v>40</v>
      </c>
      <c r="AE45" s="19">
        <f t="shared" si="193"/>
        <v>0</v>
      </c>
      <c r="AF45">
        <f t="shared" si="281"/>
        <v>0</v>
      </c>
      <c r="AG45" s="19">
        <f t="shared" si="195"/>
        <v>0</v>
      </c>
      <c r="AH45">
        <f t="shared" si="282"/>
        <v>0</v>
      </c>
      <c r="AI45" s="19">
        <f t="shared" si="283"/>
        <v>0</v>
      </c>
      <c r="AJ45" s="19">
        <f t="shared" si="284"/>
        <v>5.8823529411764705E-2</v>
      </c>
      <c r="AK45" s="19"/>
      <c r="AL45">
        <f t="shared" si="285"/>
        <v>0</v>
      </c>
      <c r="AM45">
        <f t="shared" si="199"/>
        <v>0</v>
      </c>
      <c r="AN45">
        <f t="shared" si="286"/>
        <v>0</v>
      </c>
      <c r="AO45" s="19">
        <f t="shared" si="287"/>
        <v>0</v>
      </c>
      <c r="AP45" s="19">
        <f t="shared" si="288"/>
        <v>5.8823529411764705E-2</v>
      </c>
      <c r="AQ45" s="19"/>
      <c r="AR45">
        <f t="shared" si="289"/>
        <v>0</v>
      </c>
      <c r="AS45">
        <f t="shared" si="202"/>
        <v>0</v>
      </c>
      <c r="AT45">
        <f t="shared" si="290"/>
        <v>0</v>
      </c>
      <c r="AU45" s="19">
        <f t="shared" si="291"/>
        <v>0</v>
      </c>
      <c r="AV45" s="19">
        <f t="shared" si="292"/>
        <v>5.8823529411764705E-2</v>
      </c>
      <c r="AW45" s="19"/>
      <c r="AX45">
        <f t="shared" si="293"/>
        <v>0</v>
      </c>
      <c r="AY45">
        <f t="shared" si="205"/>
        <v>0</v>
      </c>
      <c r="AZ45">
        <f t="shared" si="294"/>
        <v>0</v>
      </c>
      <c r="BA45" s="19">
        <f t="shared" si="207"/>
        <v>0</v>
      </c>
      <c r="BB45" s="19">
        <f t="shared" si="295"/>
        <v>5.8823529411764705E-2</v>
      </c>
      <c r="BC45" s="19"/>
      <c r="BD45">
        <f t="shared" si="296"/>
        <v>0</v>
      </c>
      <c r="BE45" s="19">
        <f t="shared" si="209"/>
        <v>0</v>
      </c>
      <c r="BF45">
        <f t="shared" si="297"/>
        <v>0</v>
      </c>
      <c r="BG45" s="19">
        <f t="shared" si="210"/>
        <v>0</v>
      </c>
      <c r="BH45" s="19">
        <f t="shared" si="298"/>
        <v>5.8823529411764705E-2</v>
      </c>
      <c r="BI45" s="19"/>
      <c r="BJ45">
        <f t="shared" si="299"/>
        <v>0</v>
      </c>
      <c r="BK45" t="str">
        <f t="shared" si="211"/>
        <v>-</v>
      </c>
      <c r="BL45">
        <f t="shared" si="300"/>
        <v>0</v>
      </c>
      <c r="BM45" s="19">
        <f t="shared" si="212"/>
        <v>0</v>
      </c>
      <c r="BN45" s="19">
        <f t="shared" si="301"/>
        <v>0</v>
      </c>
      <c r="BO45" s="19"/>
      <c r="BP45">
        <f t="shared" si="302"/>
        <v>0</v>
      </c>
      <c r="BR45">
        <f t="shared" si="303"/>
        <v>0</v>
      </c>
      <c r="BS45" s="19">
        <v>0</v>
      </c>
      <c r="BT45" s="19">
        <f t="shared" si="304"/>
        <v>0</v>
      </c>
      <c r="BU45" s="19"/>
      <c r="BV45" s="19">
        <f t="shared" si="213"/>
        <v>0</v>
      </c>
      <c r="BW45">
        <f t="shared" si="305"/>
        <v>0</v>
      </c>
      <c r="BX45">
        <f t="shared" si="214"/>
        <v>0</v>
      </c>
      <c r="BY45">
        <f t="shared" si="306"/>
        <v>0</v>
      </c>
      <c r="BZ45" s="19">
        <f t="shared" si="307"/>
        <v>0</v>
      </c>
      <c r="CA45" s="19">
        <f t="shared" si="308"/>
        <v>5.5555555555555552E-2</v>
      </c>
      <c r="CB45" s="19"/>
      <c r="CC45">
        <f t="shared" si="309"/>
        <v>0</v>
      </c>
      <c r="CD45">
        <f t="shared" si="215"/>
        <v>0</v>
      </c>
      <c r="CE45">
        <f t="shared" si="310"/>
        <v>0</v>
      </c>
      <c r="CF45" s="19">
        <f t="shared" si="311"/>
        <v>7.1428571428571425E-2</v>
      </c>
      <c r="CG45" s="19">
        <f t="shared" si="312"/>
        <v>0.16666666666666666</v>
      </c>
      <c r="CH45" s="19"/>
      <c r="CI45">
        <f t="shared" si="313"/>
        <v>0</v>
      </c>
      <c r="CJ45" s="19">
        <f t="shared" si="216"/>
        <v>0</v>
      </c>
      <c r="CK45">
        <f t="shared" si="314"/>
        <v>0</v>
      </c>
      <c r="CL45" s="19">
        <f t="shared" si="315"/>
        <v>7.1428571428571425E-2</v>
      </c>
      <c r="CM45" s="19">
        <f t="shared" si="316"/>
        <v>0.16666666666666666</v>
      </c>
      <c r="CN45" s="19"/>
      <c r="CO45">
        <f t="shared" si="317"/>
        <v>0</v>
      </c>
      <c r="CP45">
        <f t="shared" si="217"/>
        <v>0</v>
      </c>
      <c r="CQ45">
        <f t="shared" si="318"/>
        <v>0</v>
      </c>
      <c r="CR45" s="19">
        <f t="shared" si="319"/>
        <v>7.1428571428571425E-2</v>
      </c>
      <c r="CS45" s="19">
        <f t="shared" si="320"/>
        <v>0.16666666666666666</v>
      </c>
      <c r="CT45" s="19"/>
      <c r="CU45">
        <f t="shared" si="321"/>
        <v>0</v>
      </c>
      <c r="CV45" s="19">
        <f t="shared" si="218"/>
        <v>0</v>
      </c>
      <c r="CW45">
        <f t="shared" si="322"/>
        <v>0</v>
      </c>
      <c r="CX45" s="19">
        <f t="shared" si="323"/>
        <v>0.14285714285714285</v>
      </c>
      <c r="CY45" s="19">
        <f t="shared" si="324"/>
        <v>0.16666666666666666</v>
      </c>
      <c r="CZ45" s="19"/>
      <c r="DA45">
        <f t="shared" si="325"/>
        <v>0</v>
      </c>
      <c r="DB45">
        <f t="shared" si="219"/>
        <v>0</v>
      </c>
      <c r="DC45">
        <f t="shared" si="326"/>
        <v>0</v>
      </c>
      <c r="DD45" s="19">
        <f t="shared" si="327"/>
        <v>6.25E-2</v>
      </c>
      <c r="DE45" s="19">
        <f t="shared" si="328"/>
        <v>0.1111111111111111</v>
      </c>
      <c r="DF45" s="19"/>
      <c r="DG45">
        <f t="shared" si="329"/>
        <v>0</v>
      </c>
      <c r="DH45" s="19" t="str">
        <f t="shared" si="220"/>
        <v>-</v>
      </c>
      <c r="DI45">
        <f t="shared" si="330"/>
        <v>0</v>
      </c>
      <c r="DJ45" s="19">
        <f t="shared" si="331"/>
        <v>0</v>
      </c>
      <c r="DK45" s="19">
        <f t="shared" si="332"/>
        <v>0</v>
      </c>
      <c r="DL45" s="19"/>
      <c r="DM45">
        <f t="shared" si="333"/>
        <v>0</v>
      </c>
      <c r="DN45" t="str">
        <f t="shared" si="221"/>
        <v>-</v>
      </c>
      <c r="DO45">
        <f t="shared" si="334"/>
        <v>0</v>
      </c>
      <c r="DP45" s="19">
        <v>0</v>
      </c>
      <c r="DQ45" s="19">
        <f t="shared" si="335"/>
        <v>0</v>
      </c>
      <c r="DR45" s="19"/>
      <c r="DS45" s="19">
        <v>0</v>
      </c>
      <c r="DT45">
        <f t="shared" si="336"/>
        <v>1</v>
      </c>
      <c r="DU45">
        <f t="shared" si="222"/>
        <v>1</v>
      </c>
      <c r="DV45">
        <f t="shared" si="337"/>
        <v>1</v>
      </c>
      <c r="DW45" s="19">
        <f t="shared" si="338"/>
        <v>5.5555555555555552E-2</v>
      </c>
      <c r="DX45" s="19">
        <f t="shared" si="223"/>
        <v>0.1111111111111111</v>
      </c>
      <c r="DY45" s="19"/>
      <c r="DZ45">
        <f t="shared" si="339"/>
        <v>0</v>
      </c>
      <c r="EA45" t="str">
        <f t="shared" si="224"/>
        <v>-</v>
      </c>
      <c r="EB45">
        <f t="shared" si="340"/>
        <v>1</v>
      </c>
      <c r="EC45" s="19">
        <f t="shared" si="341"/>
        <v>0.1111111111111111</v>
      </c>
      <c r="ED45" s="19">
        <f t="shared" si="225"/>
        <v>5.5555555555555552E-2</v>
      </c>
      <c r="EE45" s="19"/>
      <c r="EF45">
        <f t="shared" si="342"/>
        <v>1</v>
      </c>
      <c r="EG45" s="19">
        <f t="shared" si="226"/>
        <v>1</v>
      </c>
      <c r="EH45">
        <f t="shared" si="343"/>
        <v>1</v>
      </c>
      <c r="EI45" s="19">
        <f t="shared" si="344"/>
        <v>5.5555555555555552E-2</v>
      </c>
      <c r="EJ45" s="19">
        <f t="shared" si="227"/>
        <v>0.1111111111111111</v>
      </c>
      <c r="EK45" s="19"/>
      <c r="EL45">
        <f t="shared" si="345"/>
        <v>1</v>
      </c>
      <c r="EM45">
        <f t="shared" si="228"/>
        <v>1</v>
      </c>
      <c r="EN45">
        <f t="shared" si="346"/>
        <v>0</v>
      </c>
      <c r="EO45" s="19">
        <f t="shared" si="347"/>
        <v>0</v>
      </c>
      <c r="EP45" s="19">
        <f t="shared" si="229"/>
        <v>5.5555555555555552E-2</v>
      </c>
      <c r="EQ45" s="19"/>
      <c r="ER45">
        <f t="shared" si="348"/>
        <v>1</v>
      </c>
      <c r="ES45">
        <f t="shared" si="230"/>
        <v>1</v>
      </c>
      <c r="ET45">
        <f t="shared" si="349"/>
        <v>1</v>
      </c>
      <c r="EU45" s="19">
        <f t="shared" si="350"/>
        <v>5.5555555555555552E-2</v>
      </c>
      <c r="EV45" s="19">
        <f t="shared" si="231"/>
        <v>0.1111111111111111</v>
      </c>
      <c r="EW45" s="19"/>
      <c r="EX45">
        <f t="shared" si="351"/>
        <v>1</v>
      </c>
      <c r="EY45" s="19">
        <f t="shared" si="232"/>
        <v>1</v>
      </c>
      <c r="EZ45">
        <f t="shared" si="352"/>
        <v>1</v>
      </c>
      <c r="FA45" s="19">
        <f t="shared" si="353"/>
        <v>5.5555555555555552E-2</v>
      </c>
      <c r="FB45" s="19">
        <f t="shared" si="484"/>
        <v>0.1111111111111111</v>
      </c>
      <c r="FC45" s="19"/>
      <c r="FD45">
        <f t="shared" si="354"/>
        <v>0</v>
      </c>
      <c r="FF45">
        <f t="shared" si="355"/>
        <v>0</v>
      </c>
      <c r="FG45" s="19">
        <v>0</v>
      </c>
      <c r="FH45" s="19">
        <f t="shared" si="356"/>
        <v>0</v>
      </c>
      <c r="FI45" s="19"/>
      <c r="FJ45">
        <f t="shared" si="357"/>
        <v>0</v>
      </c>
      <c r="FL45">
        <f t="shared" si="358"/>
        <v>0</v>
      </c>
      <c r="FM45" s="19">
        <v>0</v>
      </c>
      <c r="FN45" s="19">
        <f t="shared" si="359"/>
        <v>0</v>
      </c>
      <c r="FP45" s="19">
        <f t="shared" si="360"/>
        <v>0</v>
      </c>
      <c r="FQ45">
        <f t="shared" si="361"/>
        <v>0</v>
      </c>
      <c r="FS45">
        <f t="shared" si="362"/>
        <v>0</v>
      </c>
      <c r="FT45" s="19">
        <f t="shared" si="363"/>
        <v>0</v>
      </c>
      <c r="FU45" s="19">
        <f t="shared" si="364"/>
        <v>0</v>
      </c>
      <c r="FV45" s="19"/>
      <c r="FW45">
        <f t="shared" si="365"/>
        <v>0</v>
      </c>
      <c r="FY45">
        <f t="shared" si="366"/>
        <v>0</v>
      </c>
      <c r="FZ45" s="19">
        <f t="shared" si="367"/>
        <v>0</v>
      </c>
      <c r="GA45" s="19">
        <f t="shared" si="368"/>
        <v>0</v>
      </c>
      <c r="GB45" s="19"/>
      <c r="GC45">
        <f t="shared" si="369"/>
        <v>0</v>
      </c>
      <c r="GE45">
        <f t="shared" si="370"/>
        <v>0</v>
      </c>
      <c r="GF45" s="19">
        <f t="shared" si="371"/>
        <v>0</v>
      </c>
      <c r="GG45" s="19">
        <f t="shared" si="372"/>
        <v>0</v>
      </c>
      <c r="GH45" s="19"/>
      <c r="GI45">
        <f t="shared" si="373"/>
        <v>0</v>
      </c>
      <c r="GK45">
        <f t="shared" si="374"/>
        <v>0</v>
      </c>
      <c r="GL45" s="19">
        <f t="shared" si="375"/>
        <v>0</v>
      </c>
      <c r="GM45" s="19">
        <f t="shared" si="376"/>
        <v>0</v>
      </c>
      <c r="GN45" s="19"/>
      <c r="GO45">
        <f t="shared" si="377"/>
        <v>0</v>
      </c>
      <c r="GQ45">
        <f t="shared" si="378"/>
        <v>0</v>
      </c>
      <c r="GR45" s="19">
        <f t="shared" si="379"/>
        <v>0</v>
      </c>
      <c r="GS45" s="19">
        <f t="shared" si="380"/>
        <v>0</v>
      </c>
      <c r="GT45" s="19"/>
      <c r="GU45">
        <f t="shared" si="381"/>
        <v>0</v>
      </c>
      <c r="GW45">
        <f t="shared" si="382"/>
        <v>0</v>
      </c>
      <c r="GX45" s="19">
        <v>0</v>
      </c>
      <c r="GY45" s="19">
        <f t="shared" si="383"/>
        <v>0</v>
      </c>
      <c r="GZ45" s="19"/>
      <c r="HA45">
        <f t="shared" si="384"/>
        <v>0</v>
      </c>
      <c r="HC45">
        <f t="shared" si="385"/>
        <v>0</v>
      </c>
      <c r="HD45" s="19">
        <f t="shared" si="386"/>
        <v>0</v>
      </c>
      <c r="HE45" s="19">
        <f t="shared" si="387"/>
        <v>0</v>
      </c>
      <c r="HF45" s="19"/>
      <c r="HG45">
        <f t="shared" si="388"/>
        <v>0</v>
      </c>
      <c r="HI45">
        <f t="shared" si="389"/>
        <v>0</v>
      </c>
      <c r="HJ45" s="19">
        <f t="shared" si="390"/>
        <v>0</v>
      </c>
      <c r="HK45" s="19">
        <f t="shared" si="391"/>
        <v>0</v>
      </c>
      <c r="HL45" s="19"/>
      <c r="HM45">
        <f t="shared" si="392"/>
        <v>0</v>
      </c>
      <c r="HO45">
        <f t="shared" si="393"/>
        <v>0</v>
      </c>
      <c r="HP45" s="19">
        <f t="shared" si="394"/>
        <v>0</v>
      </c>
      <c r="HQ45" s="19">
        <f t="shared" si="395"/>
        <v>0</v>
      </c>
      <c r="HR45" s="19"/>
      <c r="HS45">
        <f t="shared" si="396"/>
        <v>0</v>
      </c>
      <c r="HU45">
        <f t="shared" si="397"/>
        <v>0</v>
      </c>
      <c r="HV45" s="19">
        <v>0</v>
      </c>
      <c r="HW45" s="19">
        <f t="shared" si="398"/>
        <v>0</v>
      </c>
      <c r="HX45" s="19"/>
      <c r="HY45" s="19">
        <f t="shared" si="234"/>
        <v>0.33333333333333331</v>
      </c>
      <c r="HZ45">
        <f t="shared" si="485"/>
        <v>1</v>
      </c>
      <c r="IB45">
        <f t="shared" si="486"/>
        <v>0</v>
      </c>
      <c r="IC45" s="19">
        <f t="shared" si="487"/>
        <v>0</v>
      </c>
      <c r="ID45" s="19">
        <f t="shared" si="238"/>
        <v>0.15789473684210525</v>
      </c>
      <c r="IE45" s="19"/>
      <c r="IF45">
        <f t="shared" si="399"/>
        <v>1</v>
      </c>
      <c r="IH45">
        <f t="shared" si="400"/>
        <v>0</v>
      </c>
      <c r="II45" s="19">
        <f t="shared" si="401"/>
        <v>0</v>
      </c>
      <c r="IJ45" s="19">
        <f t="shared" si="239"/>
        <v>0.15789473684210525</v>
      </c>
      <c r="IK45" s="19"/>
      <c r="IL45">
        <f t="shared" si="488"/>
        <v>1</v>
      </c>
      <c r="IN45">
        <f t="shared" si="489"/>
        <v>0</v>
      </c>
      <c r="IO45" s="19">
        <f t="shared" si="490"/>
        <v>0</v>
      </c>
      <c r="IP45" s="19">
        <f t="shared" si="243"/>
        <v>0.15789473684210525</v>
      </c>
      <c r="IQ45" s="19"/>
      <c r="IR45">
        <f t="shared" si="491"/>
        <v>1</v>
      </c>
      <c r="IT45">
        <f t="shared" si="492"/>
        <v>0</v>
      </c>
      <c r="IU45" s="19">
        <f t="shared" si="493"/>
        <v>0</v>
      </c>
      <c r="IV45" s="19">
        <f t="shared" si="247"/>
        <v>0.15789473684210525</v>
      </c>
      <c r="IW45" s="19"/>
      <c r="IX45">
        <f t="shared" si="494"/>
        <v>0</v>
      </c>
      <c r="IZ45">
        <f t="shared" si="495"/>
        <v>0</v>
      </c>
      <c r="JA45" s="19">
        <f t="shared" si="496"/>
        <v>0</v>
      </c>
      <c r="JB45" s="19">
        <f t="shared" si="251"/>
        <v>0</v>
      </c>
      <c r="JC45" s="19"/>
      <c r="JD45">
        <f t="shared" si="402"/>
        <v>1</v>
      </c>
      <c r="JF45">
        <f t="shared" si="403"/>
        <v>0</v>
      </c>
      <c r="JG45" s="19">
        <f t="shared" si="404"/>
        <v>0</v>
      </c>
      <c r="JH45" s="19">
        <f t="shared" si="252"/>
        <v>0.10526315789473684</v>
      </c>
      <c r="JI45" s="19"/>
      <c r="JJ45" s="19">
        <f t="shared" si="253"/>
        <v>0.5</v>
      </c>
      <c r="JK45">
        <f t="shared" si="405"/>
        <v>2</v>
      </c>
      <c r="JM45">
        <f t="shared" si="406"/>
        <v>0</v>
      </c>
      <c r="JN45" s="19">
        <f t="shared" si="407"/>
        <v>0.22222222222222221</v>
      </c>
      <c r="JO45" s="19">
        <f t="shared" si="254"/>
        <v>0.44444444444444442</v>
      </c>
      <c r="JP45" s="19"/>
      <c r="JQ45">
        <f t="shared" si="408"/>
        <v>2</v>
      </c>
      <c r="JS45">
        <f t="shared" si="409"/>
        <v>0</v>
      </c>
      <c r="JT45" s="19">
        <f t="shared" si="410"/>
        <v>0.22222222222222221</v>
      </c>
      <c r="JU45" s="19">
        <f t="shared" si="255"/>
        <v>0.44444444444444442</v>
      </c>
      <c r="JV45" s="19"/>
      <c r="JW45">
        <f t="shared" si="411"/>
        <v>1</v>
      </c>
      <c r="JY45">
        <f t="shared" si="412"/>
        <v>0</v>
      </c>
      <c r="JZ45" s="19">
        <f t="shared" si="413"/>
        <v>0.23076923076923078</v>
      </c>
      <c r="KA45" s="19">
        <f t="shared" si="256"/>
        <v>0.33333333333333331</v>
      </c>
      <c r="KB45" s="19"/>
      <c r="KC45">
        <f t="shared" si="414"/>
        <v>2</v>
      </c>
      <c r="KE45">
        <f t="shared" si="415"/>
        <v>0</v>
      </c>
      <c r="KF45" s="19">
        <f t="shared" si="416"/>
        <v>0.1875</v>
      </c>
      <c r="KG45" s="19">
        <f t="shared" si="257"/>
        <v>0.3888888888888889</v>
      </c>
      <c r="KH45" s="19"/>
      <c r="KI45">
        <f t="shared" si="417"/>
        <v>2</v>
      </c>
      <c r="KK45">
        <f t="shared" si="418"/>
        <v>0</v>
      </c>
      <c r="KL45" s="19">
        <f t="shared" si="419"/>
        <v>0.21428571428571427</v>
      </c>
      <c r="KM45" s="19">
        <f t="shared" si="258"/>
        <v>0.3888888888888889</v>
      </c>
      <c r="KN45" s="19"/>
      <c r="KO45">
        <f t="shared" si="420"/>
        <v>1</v>
      </c>
      <c r="KQ45">
        <f t="shared" si="421"/>
        <v>0</v>
      </c>
      <c r="KR45" s="19">
        <f t="shared" si="422"/>
        <v>0.5</v>
      </c>
      <c r="KS45" s="19">
        <f t="shared" si="259"/>
        <v>0.1111111111111111</v>
      </c>
      <c r="KT45" s="19"/>
      <c r="KU45">
        <f t="shared" si="423"/>
        <v>0</v>
      </c>
      <c r="KW45">
        <f t="shared" si="424"/>
        <v>0</v>
      </c>
      <c r="KX45" s="19">
        <f t="shared" si="425"/>
        <v>0.75</v>
      </c>
      <c r="KY45" s="19">
        <f t="shared" si="426"/>
        <v>5.5555555555555552E-2</v>
      </c>
      <c r="KZ45" s="19"/>
      <c r="LA45" s="19">
        <f t="shared" si="260"/>
        <v>0</v>
      </c>
      <c r="LB45">
        <f t="shared" si="427"/>
        <v>0</v>
      </c>
      <c r="LD45">
        <f t="shared" si="428"/>
        <v>1</v>
      </c>
      <c r="LE45" s="19">
        <f t="shared" si="429"/>
        <v>0.10526315789473684</v>
      </c>
      <c r="LF45" s="19">
        <f t="shared" si="261"/>
        <v>0.21052631578947367</v>
      </c>
      <c r="LG45" s="19"/>
      <c r="LH45">
        <f t="shared" si="430"/>
        <v>0</v>
      </c>
      <c r="LJ45">
        <f t="shared" si="431"/>
        <v>1</v>
      </c>
      <c r="LK45" s="19">
        <f t="shared" si="432"/>
        <v>0.10526315789473684</v>
      </c>
      <c r="LL45" s="19">
        <f t="shared" si="262"/>
        <v>0.21052631578947367</v>
      </c>
      <c r="LM45" s="19"/>
      <c r="LN45">
        <f t="shared" si="433"/>
        <v>0</v>
      </c>
      <c r="LP45">
        <f t="shared" si="434"/>
        <v>1</v>
      </c>
      <c r="LQ45" s="19">
        <f t="shared" si="435"/>
        <v>0.18181818181818182</v>
      </c>
      <c r="LR45" s="19">
        <f t="shared" si="263"/>
        <v>0.10526315789473684</v>
      </c>
      <c r="LS45" s="19"/>
      <c r="LT45">
        <f t="shared" si="436"/>
        <v>0</v>
      </c>
      <c r="LV45">
        <f t="shared" si="437"/>
        <v>1</v>
      </c>
      <c r="LW45" s="19">
        <f t="shared" si="438"/>
        <v>0.10526315789473684</v>
      </c>
      <c r="LX45" s="19">
        <f t="shared" si="264"/>
        <v>0.21052631578947367</v>
      </c>
      <c r="LY45" s="19"/>
      <c r="LZ45">
        <f t="shared" si="439"/>
        <v>0</v>
      </c>
      <c r="MB45">
        <f t="shared" si="440"/>
        <v>1</v>
      </c>
      <c r="MC45" s="19">
        <f t="shared" si="441"/>
        <v>0.10526315789473684</v>
      </c>
      <c r="MD45" s="19">
        <f t="shared" si="265"/>
        <v>0.21052631578947367</v>
      </c>
      <c r="ME45" s="19"/>
      <c r="MF45">
        <f t="shared" si="442"/>
        <v>0</v>
      </c>
      <c r="MH45">
        <f t="shared" si="443"/>
        <v>0</v>
      </c>
      <c r="MI45" s="19">
        <v>0</v>
      </c>
      <c r="MJ45" s="19">
        <f t="shared" si="444"/>
        <v>0</v>
      </c>
      <c r="MK45" s="19"/>
      <c r="ML45" s="19">
        <f t="shared" si="266"/>
        <v>0.8571428571428571</v>
      </c>
      <c r="MM45">
        <f t="shared" si="445"/>
        <v>6</v>
      </c>
      <c r="MO45">
        <f t="shared" si="446"/>
        <v>3</v>
      </c>
      <c r="MP45" s="19">
        <f t="shared" si="447"/>
        <v>0.31578947368421051</v>
      </c>
      <c r="MQ45" s="19">
        <f t="shared" si="267"/>
        <v>0.68421052631578949</v>
      </c>
      <c r="MR45" s="19"/>
      <c r="MS45">
        <f t="shared" si="448"/>
        <v>6</v>
      </c>
      <c r="MU45">
        <f t="shared" si="449"/>
        <v>3</v>
      </c>
      <c r="MV45" s="19">
        <f t="shared" si="450"/>
        <v>0.31578947368421051</v>
      </c>
      <c r="MW45" s="19">
        <f t="shared" si="268"/>
        <v>0.68421052631578949</v>
      </c>
      <c r="MX45" s="19"/>
      <c r="MY45">
        <f t="shared" si="451"/>
        <v>6</v>
      </c>
      <c r="NA45">
        <f t="shared" si="452"/>
        <v>3</v>
      </c>
      <c r="NB45" s="19">
        <f t="shared" si="453"/>
        <v>0.31578947368421051</v>
      </c>
      <c r="NC45" s="19">
        <f t="shared" si="269"/>
        <v>0.68421052631578949</v>
      </c>
      <c r="ND45" s="19"/>
      <c r="NE45">
        <f t="shared" si="454"/>
        <v>6</v>
      </c>
      <c r="NG45">
        <f t="shared" si="455"/>
        <v>3</v>
      </c>
      <c r="NH45" s="19">
        <f t="shared" si="456"/>
        <v>0.31578947368421051</v>
      </c>
      <c r="NI45" s="19">
        <f t="shared" si="270"/>
        <v>0.68421052631578949</v>
      </c>
      <c r="NJ45" s="19"/>
      <c r="NK45">
        <f t="shared" si="457"/>
        <v>6</v>
      </c>
      <c r="NL45" s="19">
        <f t="shared" si="271"/>
        <v>0.8571428571428571</v>
      </c>
      <c r="NM45">
        <f t="shared" si="458"/>
        <v>3</v>
      </c>
      <c r="NN45" s="19">
        <f t="shared" si="459"/>
        <v>0.31578947368421051</v>
      </c>
      <c r="NO45" s="19">
        <f t="shared" si="272"/>
        <v>0.68421052631578949</v>
      </c>
      <c r="NP45" s="19"/>
      <c r="NQ45">
        <v>0</v>
      </c>
      <c r="NS45">
        <v>0</v>
      </c>
      <c r="NT45" s="19">
        <v>0</v>
      </c>
      <c r="NU45" s="19">
        <v>0</v>
      </c>
      <c r="NW45">
        <v>0</v>
      </c>
      <c r="NY45">
        <v>0</v>
      </c>
      <c r="NZ45" s="19">
        <v>0</v>
      </c>
      <c r="OA45" s="19">
        <v>0</v>
      </c>
      <c r="OC45">
        <v>0</v>
      </c>
      <c r="OE45">
        <v>0</v>
      </c>
      <c r="OF45" s="19">
        <v>0</v>
      </c>
      <c r="OG45" s="19">
        <v>0</v>
      </c>
      <c r="OI45" s="19">
        <f t="shared" si="273"/>
        <v>0</v>
      </c>
      <c r="OJ45">
        <f t="shared" si="460"/>
        <v>0</v>
      </c>
      <c r="OL45">
        <f t="shared" si="461"/>
        <v>1</v>
      </c>
      <c r="OM45" s="19">
        <f t="shared" si="462"/>
        <v>0.21428571428571427</v>
      </c>
      <c r="ON45" s="19">
        <f t="shared" si="274"/>
        <v>0.33333333333333331</v>
      </c>
      <c r="OO45" s="19"/>
      <c r="OP45">
        <f t="shared" si="463"/>
        <v>0</v>
      </c>
      <c r="OR45">
        <f t="shared" si="464"/>
        <v>0</v>
      </c>
      <c r="OS45" s="19">
        <f t="shared" si="465"/>
        <v>0</v>
      </c>
      <c r="OT45" s="19">
        <f t="shared" si="275"/>
        <v>5.5555555555555552E-2</v>
      </c>
      <c r="OU45" s="19"/>
      <c r="OV45">
        <f t="shared" si="466"/>
        <v>0</v>
      </c>
      <c r="OX45">
        <f t="shared" si="467"/>
        <v>0</v>
      </c>
      <c r="OY45" s="19">
        <f t="shared" si="468"/>
        <v>0</v>
      </c>
      <c r="OZ45" s="19">
        <f t="shared" si="276"/>
        <v>5.5555555555555552E-2</v>
      </c>
      <c r="PA45" s="19"/>
      <c r="PB45">
        <f t="shared" si="469"/>
        <v>0</v>
      </c>
      <c r="PD45">
        <f t="shared" si="470"/>
        <v>1</v>
      </c>
      <c r="PE45" s="19">
        <f t="shared" si="471"/>
        <v>0.2</v>
      </c>
      <c r="PF45" s="19">
        <f t="shared" si="277"/>
        <v>0.33333333333333331</v>
      </c>
      <c r="PG45" s="19"/>
      <c r="PH45">
        <f t="shared" si="472"/>
        <v>0</v>
      </c>
      <c r="PJ45">
        <f t="shared" si="473"/>
        <v>1</v>
      </c>
      <c r="PK45" s="19">
        <f t="shared" si="474"/>
        <v>0.16666666666666666</v>
      </c>
      <c r="PL45" s="19">
        <f t="shared" si="278"/>
        <v>0.3888888888888889</v>
      </c>
      <c r="PM45" s="19"/>
      <c r="PN45">
        <f t="shared" si="475"/>
        <v>0</v>
      </c>
      <c r="PP45">
        <f t="shared" si="476"/>
        <v>1</v>
      </c>
      <c r="PQ45">
        <f t="shared" si="477"/>
        <v>0.16666666666666666</v>
      </c>
      <c r="PR45" s="19">
        <f t="shared" si="279"/>
        <v>0.3888888888888889</v>
      </c>
      <c r="PS45" s="19"/>
      <c r="PT45">
        <f t="shared" si="478"/>
        <v>0</v>
      </c>
      <c r="PV45">
        <f t="shared" si="479"/>
        <v>0</v>
      </c>
      <c r="PW45" s="19">
        <v>0</v>
      </c>
      <c r="PX45" s="19">
        <f t="shared" si="480"/>
        <v>0</v>
      </c>
      <c r="PY45" s="19"/>
      <c r="PZ45">
        <f t="shared" si="481"/>
        <v>0</v>
      </c>
      <c r="QB45">
        <f t="shared" si="482"/>
        <v>1</v>
      </c>
      <c r="QC45" s="19">
        <f t="shared" si="483"/>
        <v>0.16666666666666666</v>
      </c>
      <c r="QD45" s="19">
        <f t="shared" si="280"/>
        <v>0.3888888888888889</v>
      </c>
    </row>
    <row r="46" spans="1:446" ht="15" thickBot="1" x14ac:dyDescent="0.4">
      <c r="A46" s="33" t="s">
        <v>82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s="2" t="s">
        <v>8</v>
      </c>
      <c r="H46" s="2" t="s">
        <v>25</v>
      </c>
      <c r="I46" s="25" t="s">
        <v>70</v>
      </c>
      <c r="J46" s="26" t="s">
        <v>69</v>
      </c>
      <c r="K46" s="2" t="s">
        <v>30</v>
      </c>
      <c r="L46" s="2" t="s">
        <v>20</v>
      </c>
      <c r="M46" s="49" t="s">
        <v>137</v>
      </c>
      <c r="N46" t="s">
        <v>138</v>
      </c>
      <c r="O46" t="s">
        <v>139</v>
      </c>
      <c r="P46" t="s">
        <v>140</v>
      </c>
      <c r="Q46" s="50" t="s">
        <v>141</v>
      </c>
      <c r="R46" s="24" t="s">
        <v>83</v>
      </c>
      <c r="U46" t="s">
        <v>166</v>
      </c>
      <c r="Z46">
        <v>1</v>
      </c>
      <c r="AD46" s="14" t="s">
        <v>21</v>
      </c>
      <c r="AE46" s="19">
        <f t="shared" si="193"/>
        <v>0</v>
      </c>
      <c r="AF46">
        <f t="shared" si="281"/>
        <v>0</v>
      </c>
      <c r="AG46" s="19" t="str">
        <f t="shared" si="195"/>
        <v>-</v>
      </c>
      <c r="AH46">
        <f t="shared" si="282"/>
        <v>1</v>
      </c>
      <c r="AI46" s="19">
        <f t="shared" si="283"/>
        <v>5.8823529411764705E-2</v>
      </c>
      <c r="AJ46" s="19">
        <f t="shared" si="284"/>
        <v>5.8823529411764705E-2</v>
      </c>
      <c r="AK46" s="19"/>
      <c r="AL46">
        <f t="shared" si="285"/>
        <v>0</v>
      </c>
      <c r="AM46" t="str">
        <f t="shared" si="199"/>
        <v>-</v>
      </c>
      <c r="AN46">
        <f t="shared" si="286"/>
        <v>1</v>
      </c>
      <c r="AO46" s="19">
        <f t="shared" si="287"/>
        <v>5.8823529411764705E-2</v>
      </c>
      <c r="AP46" s="19">
        <f t="shared" si="288"/>
        <v>5.8823529411764705E-2</v>
      </c>
      <c r="AQ46" s="19"/>
      <c r="AR46">
        <f t="shared" si="289"/>
        <v>0</v>
      </c>
      <c r="AS46" t="str">
        <f t="shared" si="202"/>
        <v>-</v>
      </c>
      <c r="AT46">
        <f t="shared" si="290"/>
        <v>1</v>
      </c>
      <c r="AU46" s="19">
        <f t="shared" si="291"/>
        <v>5.8823529411764705E-2</v>
      </c>
      <c r="AV46" s="19">
        <f t="shared" si="292"/>
        <v>5.8823529411764705E-2</v>
      </c>
      <c r="AW46" s="19"/>
      <c r="AX46">
        <f t="shared" si="293"/>
        <v>0</v>
      </c>
      <c r="AY46" t="str">
        <f t="shared" si="205"/>
        <v>-</v>
      </c>
      <c r="AZ46">
        <f t="shared" si="294"/>
        <v>0</v>
      </c>
      <c r="BA46" s="19">
        <f t="shared" si="207"/>
        <v>0</v>
      </c>
      <c r="BB46" s="19">
        <f t="shared" si="295"/>
        <v>0</v>
      </c>
      <c r="BC46" s="19"/>
      <c r="BD46">
        <f t="shared" si="296"/>
        <v>0</v>
      </c>
      <c r="BE46" s="19" t="str">
        <f t="shared" si="209"/>
        <v>-</v>
      </c>
      <c r="BF46">
        <f t="shared" si="297"/>
        <v>1</v>
      </c>
      <c r="BG46" s="19">
        <f t="shared" si="210"/>
        <v>5.8823529411764705E-2</v>
      </c>
      <c r="BH46" s="19">
        <f t="shared" si="298"/>
        <v>5.8823529411764705E-2</v>
      </c>
      <c r="BI46" s="19"/>
      <c r="BJ46">
        <f t="shared" si="299"/>
        <v>0</v>
      </c>
      <c r="BK46" t="str">
        <f t="shared" si="211"/>
        <v>-</v>
      </c>
      <c r="BL46">
        <f t="shared" si="300"/>
        <v>1</v>
      </c>
      <c r="BM46" s="19">
        <f t="shared" si="212"/>
        <v>0.1111111111111111</v>
      </c>
      <c r="BN46" s="19">
        <f t="shared" si="301"/>
        <v>0</v>
      </c>
      <c r="BO46" s="19"/>
      <c r="BP46">
        <f t="shared" si="302"/>
        <v>0</v>
      </c>
      <c r="BR46">
        <f t="shared" si="303"/>
        <v>0</v>
      </c>
      <c r="BS46" s="19">
        <v>0</v>
      </c>
      <c r="BT46" s="19">
        <f t="shared" si="304"/>
        <v>0</v>
      </c>
      <c r="BU46" s="19"/>
      <c r="BV46" s="19">
        <f t="shared" si="213"/>
        <v>0.66666666666666663</v>
      </c>
      <c r="BW46">
        <f t="shared" si="305"/>
        <v>0</v>
      </c>
      <c r="BX46" t="str">
        <f t="shared" si="214"/>
        <v>-</v>
      </c>
      <c r="BY46">
        <f t="shared" si="306"/>
        <v>0</v>
      </c>
      <c r="BZ46" s="19">
        <f t="shared" si="307"/>
        <v>0</v>
      </c>
      <c r="CA46" s="19">
        <f t="shared" si="308"/>
        <v>0</v>
      </c>
      <c r="CB46" s="19"/>
      <c r="CC46">
        <f t="shared" si="309"/>
        <v>1</v>
      </c>
      <c r="CD46">
        <f t="shared" si="215"/>
        <v>1</v>
      </c>
      <c r="CE46">
        <f t="shared" si="310"/>
        <v>2</v>
      </c>
      <c r="CF46" s="19">
        <f t="shared" si="311"/>
        <v>0.21428571428571427</v>
      </c>
      <c r="CG46" s="19">
        <f t="shared" si="312"/>
        <v>0.22222222222222221</v>
      </c>
      <c r="CH46" s="19"/>
      <c r="CI46">
        <f t="shared" si="313"/>
        <v>1</v>
      </c>
      <c r="CJ46" s="19">
        <f t="shared" si="216"/>
        <v>1</v>
      </c>
      <c r="CK46">
        <f t="shared" si="314"/>
        <v>2</v>
      </c>
      <c r="CL46" s="19">
        <f t="shared" si="315"/>
        <v>0.21428571428571427</v>
      </c>
      <c r="CM46" s="19">
        <f t="shared" si="316"/>
        <v>0.22222222222222221</v>
      </c>
      <c r="CN46" s="19"/>
      <c r="CO46">
        <f t="shared" si="317"/>
        <v>1</v>
      </c>
      <c r="CP46">
        <f t="shared" si="217"/>
        <v>1</v>
      </c>
      <c r="CQ46">
        <f t="shared" si="318"/>
        <v>2</v>
      </c>
      <c r="CR46" s="19">
        <f t="shared" si="319"/>
        <v>0.21428571428571427</v>
      </c>
      <c r="CS46" s="19">
        <f t="shared" si="320"/>
        <v>0.22222222222222221</v>
      </c>
      <c r="CT46" s="19"/>
      <c r="CU46">
        <f t="shared" si="321"/>
        <v>0</v>
      </c>
      <c r="CV46" s="19" t="str">
        <f t="shared" si="218"/>
        <v>-</v>
      </c>
      <c r="CW46">
        <f t="shared" si="322"/>
        <v>2</v>
      </c>
      <c r="CX46" s="19">
        <f t="shared" si="323"/>
        <v>0.2857142857142857</v>
      </c>
      <c r="CY46" s="19">
        <f t="shared" si="324"/>
        <v>0.1111111111111111</v>
      </c>
      <c r="CZ46" s="19"/>
      <c r="DA46">
        <f t="shared" si="325"/>
        <v>1</v>
      </c>
      <c r="DB46">
        <f t="shared" si="219"/>
        <v>0.66666666666666663</v>
      </c>
      <c r="DC46">
        <f t="shared" si="326"/>
        <v>3</v>
      </c>
      <c r="DD46" s="19">
        <f t="shared" si="327"/>
        <v>0.25</v>
      </c>
      <c r="DE46" s="19">
        <f t="shared" si="328"/>
        <v>0.3888888888888889</v>
      </c>
      <c r="DF46" s="19"/>
      <c r="DG46">
        <f t="shared" si="329"/>
        <v>1</v>
      </c>
      <c r="DH46" s="19">
        <f t="shared" si="220"/>
        <v>1</v>
      </c>
      <c r="DI46">
        <f t="shared" si="330"/>
        <v>0</v>
      </c>
      <c r="DJ46" s="19">
        <f t="shared" si="331"/>
        <v>0.14285714285714285</v>
      </c>
      <c r="DK46" s="19">
        <f t="shared" si="332"/>
        <v>0.1111111111111111</v>
      </c>
      <c r="DL46" s="19"/>
      <c r="DM46">
        <f t="shared" si="333"/>
        <v>0</v>
      </c>
      <c r="DN46" t="str">
        <f t="shared" si="221"/>
        <v>-</v>
      </c>
      <c r="DO46">
        <f t="shared" si="334"/>
        <v>0</v>
      </c>
      <c r="DP46" s="19">
        <v>0</v>
      </c>
      <c r="DQ46" s="19">
        <f t="shared" si="335"/>
        <v>0</v>
      </c>
      <c r="DR46" s="19"/>
      <c r="DS46" s="19">
        <v>0</v>
      </c>
      <c r="DT46">
        <f t="shared" si="336"/>
        <v>1</v>
      </c>
      <c r="DU46">
        <f t="shared" si="222"/>
        <v>0.5</v>
      </c>
      <c r="DV46">
        <f t="shared" si="337"/>
        <v>0</v>
      </c>
      <c r="DW46" s="19">
        <f t="shared" si="338"/>
        <v>0</v>
      </c>
      <c r="DX46" s="19">
        <f t="shared" si="223"/>
        <v>0.1111111111111111</v>
      </c>
      <c r="DY46" s="19"/>
      <c r="DZ46">
        <f t="shared" si="339"/>
        <v>1</v>
      </c>
      <c r="EA46" t="str">
        <f t="shared" si="224"/>
        <v>-</v>
      </c>
      <c r="EB46">
        <f t="shared" si="340"/>
        <v>0</v>
      </c>
      <c r="EC46" s="19">
        <f t="shared" si="341"/>
        <v>0</v>
      </c>
      <c r="ED46" s="19">
        <f t="shared" si="225"/>
        <v>5.5555555555555552E-2</v>
      </c>
      <c r="EE46" s="19"/>
      <c r="EF46">
        <f t="shared" si="342"/>
        <v>1</v>
      </c>
      <c r="EG46" s="19">
        <f t="shared" si="226"/>
        <v>0.5</v>
      </c>
      <c r="EH46">
        <f t="shared" si="343"/>
        <v>0</v>
      </c>
      <c r="EI46" s="19">
        <f t="shared" si="344"/>
        <v>0</v>
      </c>
      <c r="EJ46" s="19">
        <f t="shared" si="227"/>
        <v>0.1111111111111111</v>
      </c>
      <c r="EK46" s="19"/>
      <c r="EL46">
        <f t="shared" si="345"/>
        <v>0</v>
      </c>
      <c r="EM46">
        <f t="shared" si="228"/>
        <v>0</v>
      </c>
      <c r="EN46">
        <f t="shared" si="346"/>
        <v>0</v>
      </c>
      <c r="EO46" s="19">
        <f t="shared" si="347"/>
        <v>0</v>
      </c>
      <c r="EP46" s="19">
        <f t="shared" si="229"/>
        <v>5.5555555555555552E-2</v>
      </c>
      <c r="EQ46" s="19"/>
      <c r="ER46">
        <f t="shared" si="348"/>
        <v>1</v>
      </c>
      <c r="ES46">
        <f t="shared" si="230"/>
        <v>0.5</v>
      </c>
      <c r="ET46">
        <f t="shared" si="349"/>
        <v>0</v>
      </c>
      <c r="EU46" s="19">
        <f t="shared" si="350"/>
        <v>0</v>
      </c>
      <c r="EV46" s="19">
        <f t="shared" si="231"/>
        <v>0.1111111111111111</v>
      </c>
      <c r="EW46" s="19"/>
      <c r="EX46">
        <f t="shared" si="351"/>
        <v>1</v>
      </c>
      <c r="EY46" s="19">
        <f t="shared" si="232"/>
        <v>0.5</v>
      </c>
      <c r="EZ46">
        <f t="shared" si="352"/>
        <v>0</v>
      </c>
      <c r="FA46" s="19">
        <f t="shared" si="353"/>
        <v>0</v>
      </c>
      <c r="FB46" s="19">
        <f t="shared" si="484"/>
        <v>5.5555555555555552E-2</v>
      </c>
      <c r="FC46" s="19"/>
      <c r="FD46">
        <f t="shared" si="354"/>
        <v>0</v>
      </c>
      <c r="FF46">
        <f t="shared" si="355"/>
        <v>0</v>
      </c>
      <c r="FG46" s="19">
        <v>0</v>
      </c>
      <c r="FH46" s="19">
        <f t="shared" si="356"/>
        <v>0</v>
      </c>
      <c r="FI46" s="19"/>
      <c r="FJ46">
        <f t="shared" si="357"/>
        <v>0</v>
      </c>
      <c r="FL46">
        <f t="shared" si="358"/>
        <v>0</v>
      </c>
      <c r="FM46" s="19">
        <v>0</v>
      </c>
      <c r="FN46" s="19">
        <f t="shared" si="359"/>
        <v>0</v>
      </c>
      <c r="FP46" s="19">
        <f t="shared" si="360"/>
        <v>0</v>
      </c>
      <c r="FQ46">
        <f t="shared" si="361"/>
        <v>0</v>
      </c>
      <c r="FS46">
        <f t="shared" si="362"/>
        <v>1</v>
      </c>
      <c r="FT46" s="19">
        <f t="shared" si="363"/>
        <v>8.3333333333333329E-2</v>
      </c>
      <c r="FU46" s="19">
        <f t="shared" si="364"/>
        <v>0.1</v>
      </c>
      <c r="FV46" s="19"/>
      <c r="FW46">
        <f t="shared" si="365"/>
        <v>0</v>
      </c>
      <c r="FY46">
        <f t="shared" si="366"/>
        <v>0</v>
      </c>
      <c r="FZ46" s="19">
        <f t="shared" si="367"/>
        <v>0</v>
      </c>
      <c r="GA46" s="19">
        <f t="shared" si="368"/>
        <v>0.05</v>
      </c>
      <c r="GB46" s="19"/>
      <c r="GC46">
        <f t="shared" si="369"/>
        <v>0</v>
      </c>
      <c r="GE46">
        <f t="shared" si="370"/>
        <v>0</v>
      </c>
      <c r="GF46" s="19">
        <f t="shared" si="371"/>
        <v>0</v>
      </c>
      <c r="GG46" s="19">
        <f t="shared" si="372"/>
        <v>0.05</v>
      </c>
      <c r="GH46" s="19"/>
      <c r="GI46">
        <f t="shared" si="373"/>
        <v>0</v>
      </c>
      <c r="GK46">
        <f t="shared" si="374"/>
        <v>1</v>
      </c>
      <c r="GL46" s="19">
        <f t="shared" si="375"/>
        <v>9.0909090909090912E-2</v>
      </c>
      <c r="GM46" s="19">
        <f t="shared" si="376"/>
        <v>0.1</v>
      </c>
      <c r="GN46" s="19"/>
      <c r="GO46">
        <f t="shared" si="377"/>
        <v>0</v>
      </c>
      <c r="GQ46">
        <f t="shared" si="378"/>
        <v>1</v>
      </c>
      <c r="GR46" s="19">
        <f t="shared" si="379"/>
        <v>0.05</v>
      </c>
      <c r="GS46" s="19">
        <f t="shared" si="380"/>
        <v>0.15</v>
      </c>
      <c r="GT46" s="19"/>
      <c r="GU46">
        <f t="shared" si="381"/>
        <v>0</v>
      </c>
      <c r="GW46">
        <f t="shared" si="382"/>
        <v>0</v>
      </c>
      <c r="GX46" s="19">
        <v>0</v>
      </c>
      <c r="GY46" s="19">
        <f t="shared" si="383"/>
        <v>0</v>
      </c>
      <c r="GZ46" s="19"/>
      <c r="HA46">
        <f t="shared" si="384"/>
        <v>0</v>
      </c>
      <c r="HC46">
        <f t="shared" si="385"/>
        <v>0</v>
      </c>
      <c r="HD46" s="19">
        <f t="shared" si="386"/>
        <v>0</v>
      </c>
      <c r="HE46" s="19">
        <f t="shared" si="387"/>
        <v>0.05</v>
      </c>
      <c r="HF46" s="19"/>
      <c r="HG46">
        <f t="shared" si="388"/>
        <v>0</v>
      </c>
      <c r="HI46">
        <f t="shared" si="389"/>
        <v>1</v>
      </c>
      <c r="HJ46" s="19">
        <f t="shared" si="390"/>
        <v>8.3333333333333329E-2</v>
      </c>
      <c r="HK46" s="19">
        <f t="shared" si="391"/>
        <v>0.1</v>
      </c>
      <c r="HL46" s="19"/>
      <c r="HM46">
        <f t="shared" si="392"/>
        <v>0</v>
      </c>
      <c r="HO46">
        <f t="shared" si="393"/>
        <v>1</v>
      </c>
      <c r="HP46" s="19">
        <f t="shared" si="394"/>
        <v>0.05</v>
      </c>
      <c r="HQ46" s="19">
        <f t="shared" si="395"/>
        <v>0.15</v>
      </c>
      <c r="HR46" s="19"/>
      <c r="HS46">
        <f t="shared" si="396"/>
        <v>0</v>
      </c>
      <c r="HU46">
        <f t="shared" si="397"/>
        <v>0</v>
      </c>
      <c r="HV46" s="19">
        <v>0</v>
      </c>
      <c r="HW46" s="19">
        <f t="shared" si="398"/>
        <v>0</v>
      </c>
      <c r="HX46" s="19"/>
      <c r="HY46" s="19">
        <f t="shared" si="234"/>
        <v>0.42857142857142855</v>
      </c>
      <c r="HZ46">
        <f t="shared" si="485"/>
        <v>3</v>
      </c>
      <c r="IB46">
        <f t="shared" si="486"/>
        <v>3</v>
      </c>
      <c r="IC46" s="19">
        <f t="shared" si="487"/>
        <v>0.21052631578947367</v>
      </c>
      <c r="ID46" s="19">
        <f t="shared" si="238"/>
        <v>0.57894736842105265</v>
      </c>
      <c r="IE46" s="19"/>
      <c r="IF46">
        <f t="shared" si="399"/>
        <v>3</v>
      </c>
      <c r="IH46">
        <f t="shared" si="400"/>
        <v>3</v>
      </c>
      <c r="II46" s="19">
        <f t="shared" si="401"/>
        <v>0.21052631578947367</v>
      </c>
      <c r="IJ46" s="19">
        <f t="shared" si="239"/>
        <v>0.57894736842105265</v>
      </c>
      <c r="IK46" s="19"/>
      <c r="IL46">
        <f t="shared" si="488"/>
        <v>3</v>
      </c>
      <c r="IN46">
        <f t="shared" si="489"/>
        <v>3</v>
      </c>
      <c r="IO46" s="19">
        <f t="shared" si="490"/>
        <v>0.21052631578947367</v>
      </c>
      <c r="IP46" s="19">
        <f t="shared" si="243"/>
        <v>0.57894736842105265</v>
      </c>
      <c r="IQ46" s="19"/>
      <c r="IR46">
        <f t="shared" si="491"/>
        <v>3</v>
      </c>
      <c r="IT46">
        <f t="shared" si="492"/>
        <v>3</v>
      </c>
      <c r="IU46" s="19">
        <f t="shared" si="493"/>
        <v>0.21052631578947367</v>
      </c>
      <c r="IV46" s="19">
        <f t="shared" si="247"/>
        <v>0.57894736842105265</v>
      </c>
      <c r="IW46" s="19"/>
      <c r="IX46">
        <f t="shared" si="494"/>
        <v>2</v>
      </c>
      <c r="IZ46">
        <f t="shared" si="495"/>
        <v>1</v>
      </c>
      <c r="JA46" s="19">
        <f t="shared" si="496"/>
        <v>0.18181818181818182</v>
      </c>
      <c r="JB46" s="19">
        <f t="shared" si="251"/>
        <v>0</v>
      </c>
      <c r="JC46" s="19"/>
      <c r="JD46">
        <f t="shared" si="402"/>
        <v>1</v>
      </c>
      <c r="JF46">
        <f t="shared" si="403"/>
        <v>2</v>
      </c>
      <c r="JG46" s="19">
        <f t="shared" si="404"/>
        <v>0.25</v>
      </c>
      <c r="JH46" s="19">
        <f t="shared" si="252"/>
        <v>0.26315789473684209</v>
      </c>
      <c r="JI46" s="19"/>
      <c r="JJ46" s="19">
        <f t="shared" si="253"/>
        <v>1</v>
      </c>
      <c r="JK46">
        <f t="shared" si="405"/>
        <v>4</v>
      </c>
      <c r="JM46">
        <f t="shared" si="406"/>
        <v>2</v>
      </c>
      <c r="JN46" s="19">
        <f t="shared" si="407"/>
        <v>0.22222222222222221</v>
      </c>
      <c r="JO46" s="19">
        <f t="shared" si="254"/>
        <v>0.44444444444444442</v>
      </c>
      <c r="JP46" s="19"/>
      <c r="JQ46">
        <f t="shared" si="408"/>
        <v>4</v>
      </c>
      <c r="JS46">
        <f t="shared" si="409"/>
        <v>2</v>
      </c>
      <c r="JT46" s="19">
        <f t="shared" si="410"/>
        <v>0.22222222222222221</v>
      </c>
      <c r="JU46" s="19">
        <f t="shared" si="255"/>
        <v>0.44444444444444442</v>
      </c>
      <c r="JV46" s="19"/>
      <c r="JW46">
        <f t="shared" si="411"/>
        <v>4</v>
      </c>
      <c r="JY46">
        <f t="shared" si="412"/>
        <v>0</v>
      </c>
      <c r="JZ46" s="19">
        <f t="shared" si="413"/>
        <v>0.15384615384615385</v>
      </c>
      <c r="KA46" s="19">
        <f t="shared" si="256"/>
        <v>0.33333333333333331</v>
      </c>
      <c r="KB46" s="19"/>
      <c r="KC46">
        <f t="shared" si="414"/>
        <v>4</v>
      </c>
      <c r="KE46">
        <f t="shared" si="415"/>
        <v>2</v>
      </c>
      <c r="KF46" s="19">
        <f t="shared" si="416"/>
        <v>0.1875</v>
      </c>
      <c r="KG46" s="19">
        <f t="shared" si="257"/>
        <v>0.3888888888888889</v>
      </c>
      <c r="KH46" s="19"/>
      <c r="KI46">
        <f t="shared" si="417"/>
        <v>2</v>
      </c>
      <c r="KK46">
        <f t="shared" si="418"/>
        <v>2</v>
      </c>
      <c r="KL46" s="19">
        <f t="shared" si="419"/>
        <v>0.2857142857142857</v>
      </c>
      <c r="KM46" s="19">
        <f t="shared" si="258"/>
        <v>0.33333333333333331</v>
      </c>
      <c r="KN46" s="19"/>
      <c r="KO46">
        <f t="shared" si="420"/>
        <v>0</v>
      </c>
      <c r="KQ46">
        <f t="shared" si="421"/>
        <v>2</v>
      </c>
      <c r="KR46" s="19">
        <f t="shared" si="422"/>
        <v>1.1666666666666665</v>
      </c>
      <c r="KS46" s="19">
        <f t="shared" si="259"/>
        <v>0.16666666666666666</v>
      </c>
      <c r="KT46" s="19"/>
      <c r="KU46">
        <f t="shared" si="423"/>
        <v>2</v>
      </c>
      <c r="KW46">
        <f t="shared" si="424"/>
        <v>2</v>
      </c>
      <c r="KX46" s="19">
        <f t="shared" si="425"/>
        <v>0</v>
      </c>
      <c r="KY46" s="19">
        <f t="shared" si="426"/>
        <v>0.22222222222222221</v>
      </c>
      <c r="KZ46" s="19"/>
      <c r="LA46" s="19">
        <f t="shared" si="260"/>
        <v>0.33333333333333331</v>
      </c>
      <c r="LB46">
        <f t="shared" si="427"/>
        <v>1</v>
      </c>
      <c r="LD46">
        <f t="shared" si="428"/>
        <v>0</v>
      </c>
      <c r="LE46" s="19">
        <f t="shared" si="429"/>
        <v>5.2631578947368418E-2</v>
      </c>
      <c r="LF46" s="19">
        <f t="shared" si="261"/>
        <v>0.21052631578947367</v>
      </c>
      <c r="LG46" s="19"/>
      <c r="LH46">
        <f t="shared" si="430"/>
        <v>1</v>
      </c>
      <c r="LJ46">
        <f t="shared" si="431"/>
        <v>0</v>
      </c>
      <c r="LK46" s="19">
        <f t="shared" si="432"/>
        <v>5.2631578947368418E-2</v>
      </c>
      <c r="LL46" s="19">
        <f t="shared" si="262"/>
        <v>0.21052631578947367</v>
      </c>
      <c r="LM46" s="19"/>
      <c r="LN46">
        <f t="shared" si="433"/>
        <v>1</v>
      </c>
      <c r="LP46">
        <f t="shared" si="434"/>
        <v>0</v>
      </c>
      <c r="LQ46" s="19">
        <f t="shared" si="435"/>
        <v>9.0909090909090912E-2</v>
      </c>
      <c r="LR46" s="19">
        <f t="shared" si="263"/>
        <v>0.21052631578947367</v>
      </c>
      <c r="LS46" s="19"/>
      <c r="LT46">
        <f t="shared" si="436"/>
        <v>1</v>
      </c>
      <c r="LV46">
        <f t="shared" si="437"/>
        <v>0</v>
      </c>
      <c r="LW46" s="19">
        <f t="shared" si="438"/>
        <v>5.2631578947368418E-2</v>
      </c>
      <c r="LX46" s="19">
        <f t="shared" si="264"/>
        <v>0.21052631578947367</v>
      </c>
      <c r="LY46" s="19"/>
      <c r="LZ46">
        <f t="shared" si="439"/>
        <v>1</v>
      </c>
      <c r="MB46">
        <f t="shared" si="440"/>
        <v>0</v>
      </c>
      <c r="MC46" s="19">
        <f t="shared" si="441"/>
        <v>5.2631578947368418E-2</v>
      </c>
      <c r="MD46" s="19">
        <f t="shared" si="265"/>
        <v>0.21052631578947367</v>
      </c>
      <c r="ME46" s="19"/>
      <c r="MF46">
        <f t="shared" si="442"/>
        <v>0</v>
      </c>
      <c r="MH46">
        <f t="shared" si="443"/>
        <v>0</v>
      </c>
      <c r="MI46" s="19">
        <v>0</v>
      </c>
      <c r="MJ46" s="19">
        <f t="shared" si="444"/>
        <v>0</v>
      </c>
      <c r="MK46" s="19"/>
      <c r="ML46" s="19">
        <f t="shared" si="266"/>
        <v>0</v>
      </c>
      <c r="MM46">
        <f t="shared" si="445"/>
        <v>0</v>
      </c>
      <c r="MO46">
        <f t="shared" si="446"/>
        <v>0</v>
      </c>
      <c r="MP46" s="19">
        <f t="shared" si="447"/>
        <v>0</v>
      </c>
      <c r="MQ46" s="19">
        <f t="shared" si="267"/>
        <v>0</v>
      </c>
      <c r="MR46" s="19"/>
      <c r="MS46">
        <f t="shared" si="448"/>
        <v>0</v>
      </c>
      <c r="MU46">
        <f t="shared" si="449"/>
        <v>0</v>
      </c>
      <c r="MV46" s="19">
        <f t="shared" si="450"/>
        <v>0</v>
      </c>
      <c r="MW46" s="19">
        <f t="shared" si="268"/>
        <v>0</v>
      </c>
      <c r="MX46" s="19"/>
      <c r="MY46">
        <f t="shared" si="451"/>
        <v>0</v>
      </c>
      <c r="NA46">
        <f t="shared" si="452"/>
        <v>0</v>
      </c>
      <c r="NB46" s="19">
        <f t="shared" si="453"/>
        <v>0</v>
      </c>
      <c r="NC46" s="19">
        <f t="shared" si="269"/>
        <v>0</v>
      </c>
      <c r="ND46" s="19"/>
      <c r="NE46">
        <f t="shared" si="454"/>
        <v>0</v>
      </c>
      <c r="NG46">
        <f t="shared" si="455"/>
        <v>0</v>
      </c>
      <c r="NH46" s="19">
        <f t="shared" si="456"/>
        <v>0</v>
      </c>
      <c r="NI46" s="19">
        <f t="shared" si="270"/>
        <v>0</v>
      </c>
      <c r="NJ46" s="19"/>
      <c r="NK46">
        <f t="shared" si="457"/>
        <v>0</v>
      </c>
      <c r="NL46" s="19" t="str">
        <f t="shared" si="271"/>
        <v>-</v>
      </c>
      <c r="NM46">
        <f t="shared" si="458"/>
        <v>0</v>
      </c>
      <c r="NN46" s="19">
        <f t="shared" si="459"/>
        <v>0</v>
      </c>
      <c r="NO46" s="19">
        <f t="shared" si="272"/>
        <v>0</v>
      </c>
      <c r="NP46" s="19"/>
      <c r="NQ46">
        <v>0</v>
      </c>
      <c r="NS46">
        <v>0</v>
      </c>
      <c r="NT46" s="19">
        <v>0</v>
      </c>
      <c r="NU46" s="19">
        <v>0</v>
      </c>
      <c r="NW46">
        <v>0</v>
      </c>
      <c r="NY46">
        <v>0</v>
      </c>
      <c r="NZ46" s="19">
        <v>0</v>
      </c>
      <c r="OA46" s="19">
        <v>0</v>
      </c>
      <c r="OC46">
        <v>0</v>
      </c>
      <c r="OE46">
        <v>0</v>
      </c>
      <c r="OF46" s="19">
        <v>0</v>
      </c>
      <c r="OG46" s="19">
        <v>0</v>
      </c>
      <c r="OI46" s="19">
        <f t="shared" si="273"/>
        <v>0</v>
      </c>
      <c r="OJ46">
        <f t="shared" si="460"/>
        <v>0</v>
      </c>
      <c r="OL46">
        <f t="shared" si="461"/>
        <v>1</v>
      </c>
      <c r="OM46" s="19">
        <f t="shared" si="462"/>
        <v>0.14285714285714285</v>
      </c>
      <c r="ON46" s="19">
        <f t="shared" si="274"/>
        <v>0.27777777777777779</v>
      </c>
      <c r="OO46" s="19"/>
      <c r="OP46">
        <f t="shared" si="463"/>
        <v>0</v>
      </c>
      <c r="OR46">
        <f t="shared" si="464"/>
        <v>0</v>
      </c>
      <c r="OS46" s="19">
        <f t="shared" si="465"/>
        <v>0</v>
      </c>
      <c r="OT46" s="19">
        <f t="shared" si="275"/>
        <v>0.1111111111111111</v>
      </c>
      <c r="OU46" s="19"/>
      <c r="OV46">
        <f t="shared" si="466"/>
        <v>0</v>
      </c>
      <c r="OX46">
        <f t="shared" si="467"/>
        <v>0</v>
      </c>
      <c r="OY46" s="19">
        <f t="shared" si="468"/>
        <v>0</v>
      </c>
      <c r="OZ46" s="19">
        <f t="shared" si="276"/>
        <v>0.1111111111111111</v>
      </c>
      <c r="PA46" s="19"/>
      <c r="PB46">
        <f t="shared" si="469"/>
        <v>0</v>
      </c>
      <c r="PD46">
        <f t="shared" si="470"/>
        <v>1</v>
      </c>
      <c r="PE46" s="19">
        <f t="shared" si="471"/>
        <v>0.13333333333333333</v>
      </c>
      <c r="PF46" s="19">
        <f t="shared" si="277"/>
        <v>0.27777777777777779</v>
      </c>
      <c r="PG46" s="19"/>
      <c r="PH46">
        <f t="shared" si="472"/>
        <v>0</v>
      </c>
      <c r="PJ46">
        <f t="shared" si="473"/>
        <v>1</v>
      </c>
      <c r="PK46" s="19">
        <f t="shared" si="474"/>
        <v>0.1111111111111111</v>
      </c>
      <c r="PL46" s="19">
        <f t="shared" si="278"/>
        <v>0.3888888888888889</v>
      </c>
      <c r="PM46" s="19"/>
      <c r="PN46">
        <f t="shared" si="475"/>
        <v>0</v>
      </c>
      <c r="PP46">
        <f t="shared" si="476"/>
        <v>1</v>
      </c>
      <c r="PQ46">
        <f t="shared" si="477"/>
        <v>0.1111111111111111</v>
      </c>
      <c r="PR46" s="19">
        <f t="shared" si="279"/>
        <v>0.3888888888888889</v>
      </c>
      <c r="PS46" s="19"/>
      <c r="PT46">
        <f t="shared" si="478"/>
        <v>0</v>
      </c>
      <c r="PV46">
        <f t="shared" si="479"/>
        <v>0</v>
      </c>
      <c r="PW46" s="19">
        <v>0</v>
      </c>
      <c r="PX46" s="19">
        <f t="shared" si="480"/>
        <v>0</v>
      </c>
      <c r="PY46" s="19"/>
      <c r="PZ46">
        <f t="shared" si="481"/>
        <v>0</v>
      </c>
      <c r="QB46">
        <f t="shared" si="482"/>
        <v>1</v>
      </c>
      <c r="QC46" s="19">
        <f t="shared" si="483"/>
        <v>0.1111111111111111</v>
      </c>
      <c r="QD46" s="19">
        <f t="shared" si="280"/>
        <v>0.3888888888888889</v>
      </c>
    </row>
    <row r="47" spans="1:446" ht="15" thickBot="1" x14ac:dyDescent="0.4">
      <c r="A47" s="33" t="s">
        <v>82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s="3" t="s">
        <v>17</v>
      </c>
      <c r="H47" s="3" t="s">
        <v>33</v>
      </c>
      <c r="I47" s="25" t="s">
        <v>70</v>
      </c>
      <c r="J47" s="26" t="s">
        <v>69</v>
      </c>
      <c r="K47" s="3" t="s">
        <v>4</v>
      </c>
      <c r="L47" s="3" t="s">
        <v>31</v>
      </c>
      <c r="M47" s="49" t="s">
        <v>137</v>
      </c>
      <c r="N47" t="s">
        <v>138</v>
      </c>
      <c r="O47" t="s">
        <v>139</v>
      </c>
      <c r="P47" t="s">
        <v>140</v>
      </c>
      <c r="Q47" s="50" t="s">
        <v>141</v>
      </c>
      <c r="R47" s="24" t="s">
        <v>83</v>
      </c>
      <c r="U47" t="s">
        <v>167</v>
      </c>
      <c r="AC47">
        <v>1</v>
      </c>
      <c r="AD47" s="14" t="s">
        <v>18</v>
      </c>
      <c r="AE47" s="19">
        <f t="shared" si="193"/>
        <v>0</v>
      </c>
      <c r="AF47">
        <f t="shared" si="281"/>
        <v>0</v>
      </c>
      <c r="AG47" s="19">
        <f t="shared" si="195"/>
        <v>0</v>
      </c>
      <c r="AH47">
        <f t="shared" si="282"/>
        <v>0</v>
      </c>
      <c r="AI47" s="19">
        <f t="shared" si="283"/>
        <v>0</v>
      </c>
      <c r="AJ47" s="19">
        <f t="shared" si="284"/>
        <v>5.8823529411764705E-2</v>
      </c>
      <c r="AK47" s="19"/>
      <c r="AL47">
        <f t="shared" si="285"/>
        <v>0</v>
      </c>
      <c r="AM47">
        <f t="shared" si="199"/>
        <v>0</v>
      </c>
      <c r="AN47">
        <f t="shared" si="286"/>
        <v>0</v>
      </c>
      <c r="AO47" s="19">
        <f t="shared" si="287"/>
        <v>0</v>
      </c>
      <c r="AP47" s="19">
        <f t="shared" si="288"/>
        <v>5.8823529411764705E-2</v>
      </c>
      <c r="AQ47" s="19"/>
      <c r="AR47">
        <f t="shared" si="289"/>
        <v>0</v>
      </c>
      <c r="AS47">
        <f t="shared" si="202"/>
        <v>0</v>
      </c>
      <c r="AT47">
        <f t="shared" si="290"/>
        <v>0</v>
      </c>
      <c r="AU47" s="19">
        <f t="shared" si="291"/>
        <v>0</v>
      </c>
      <c r="AV47" s="19">
        <f t="shared" si="292"/>
        <v>5.8823529411764705E-2</v>
      </c>
      <c r="AW47" s="19"/>
      <c r="AX47">
        <f t="shared" si="293"/>
        <v>0</v>
      </c>
      <c r="AY47">
        <f t="shared" si="205"/>
        <v>0</v>
      </c>
      <c r="AZ47">
        <f t="shared" si="294"/>
        <v>0</v>
      </c>
      <c r="BA47" s="19">
        <f t="shared" si="207"/>
        <v>0</v>
      </c>
      <c r="BB47" s="19">
        <f t="shared" si="295"/>
        <v>5.8823529411764705E-2</v>
      </c>
      <c r="BC47" s="19"/>
      <c r="BD47">
        <f t="shared" si="296"/>
        <v>0</v>
      </c>
      <c r="BE47" s="19">
        <f t="shared" si="209"/>
        <v>0</v>
      </c>
      <c r="BF47">
        <f t="shared" si="297"/>
        <v>0</v>
      </c>
      <c r="BG47" s="19">
        <f t="shared" si="210"/>
        <v>0</v>
      </c>
      <c r="BH47" s="19">
        <f t="shared" si="298"/>
        <v>5.8823529411764705E-2</v>
      </c>
      <c r="BI47" s="19"/>
      <c r="BJ47">
        <f t="shared" si="299"/>
        <v>0</v>
      </c>
      <c r="BK47" t="str">
        <f t="shared" si="211"/>
        <v>-</v>
      </c>
      <c r="BL47">
        <f t="shared" si="300"/>
        <v>0</v>
      </c>
      <c r="BM47" s="19">
        <f t="shared" si="212"/>
        <v>0</v>
      </c>
      <c r="BN47" s="19">
        <f t="shared" si="301"/>
        <v>0</v>
      </c>
      <c r="BO47" s="19"/>
      <c r="BP47">
        <f t="shared" si="302"/>
        <v>0</v>
      </c>
      <c r="BR47">
        <f t="shared" si="303"/>
        <v>0</v>
      </c>
      <c r="BS47" s="19">
        <v>0</v>
      </c>
      <c r="BT47" s="19">
        <f t="shared" si="304"/>
        <v>0</v>
      </c>
      <c r="BU47" s="19"/>
      <c r="BV47" s="19">
        <f t="shared" si="213"/>
        <v>0</v>
      </c>
      <c r="BW47">
        <f t="shared" si="305"/>
        <v>0</v>
      </c>
      <c r="BX47" t="str">
        <f t="shared" si="214"/>
        <v>-</v>
      </c>
      <c r="BY47">
        <f t="shared" si="306"/>
        <v>0</v>
      </c>
      <c r="BZ47" s="19">
        <f t="shared" si="307"/>
        <v>0</v>
      </c>
      <c r="CA47" s="19">
        <f t="shared" si="308"/>
        <v>0</v>
      </c>
      <c r="CB47" s="19"/>
      <c r="CC47">
        <f t="shared" si="309"/>
        <v>0</v>
      </c>
      <c r="CD47" t="str">
        <f t="shared" si="215"/>
        <v>-</v>
      </c>
      <c r="CE47">
        <f t="shared" si="310"/>
        <v>0</v>
      </c>
      <c r="CF47" s="19">
        <f t="shared" si="311"/>
        <v>0</v>
      </c>
      <c r="CG47" s="19">
        <f t="shared" si="312"/>
        <v>0</v>
      </c>
      <c r="CH47" s="19"/>
      <c r="CI47">
        <f t="shared" si="313"/>
        <v>0</v>
      </c>
      <c r="CJ47" s="19" t="str">
        <f t="shared" si="216"/>
        <v>-</v>
      </c>
      <c r="CK47">
        <f t="shared" si="314"/>
        <v>0</v>
      </c>
      <c r="CL47" s="19">
        <f t="shared" si="315"/>
        <v>0</v>
      </c>
      <c r="CM47" s="19">
        <f t="shared" si="316"/>
        <v>0</v>
      </c>
      <c r="CN47" s="19"/>
      <c r="CO47">
        <f t="shared" si="317"/>
        <v>0</v>
      </c>
      <c r="CP47" t="str">
        <f t="shared" si="217"/>
        <v>-</v>
      </c>
      <c r="CQ47">
        <f t="shared" si="318"/>
        <v>0</v>
      </c>
      <c r="CR47" s="19">
        <f t="shared" si="319"/>
        <v>0</v>
      </c>
      <c r="CS47" s="19">
        <f t="shared" si="320"/>
        <v>0</v>
      </c>
      <c r="CT47" s="19"/>
      <c r="CU47">
        <f t="shared" si="321"/>
        <v>0</v>
      </c>
      <c r="CV47" s="19" t="str">
        <f t="shared" si="218"/>
        <v>-</v>
      </c>
      <c r="CW47">
        <f t="shared" si="322"/>
        <v>0</v>
      </c>
      <c r="CX47" s="19">
        <f t="shared" si="323"/>
        <v>0</v>
      </c>
      <c r="CY47" s="19">
        <f t="shared" si="324"/>
        <v>0</v>
      </c>
      <c r="CZ47" s="19"/>
      <c r="DA47">
        <f t="shared" si="325"/>
        <v>0</v>
      </c>
      <c r="DB47" t="str">
        <f t="shared" si="219"/>
        <v>-</v>
      </c>
      <c r="DC47">
        <f t="shared" si="326"/>
        <v>0</v>
      </c>
      <c r="DD47" s="19">
        <f t="shared" si="327"/>
        <v>0</v>
      </c>
      <c r="DE47" s="19">
        <f t="shared" si="328"/>
        <v>0</v>
      </c>
      <c r="DF47" s="19"/>
      <c r="DG47">
        <f t="shared" si="329"/>
        <v>0</v>
      </c>
      <c r="DH47" s="19" t="str">
        <f t="shared" si="220"/>
        <v>-</v>
      </c>
      <c r="DI47">
        <f t="shared" si="330"/>
        <v>0</v>
      </c>
      <c r="DJ47" s="19">
        <f t="shared" si="331"/>
        <v>0</v>
      </c>
      <c r="DK47" s="19">
        <f t="shared" si="332"/>
        <v>0</v>
      </c>
      <c r="DL47" s="19"/>
      <c r="DM47">
        <f t="shared" si="333"/>
        <v>0</v>
      </c>
      <c r="DN47" t="str">
        <f t="shared" si="221"/>
        <v>-</v>
      </c>
      <c r="DO47">
        <f t="shared" si="334"/>
        <v>0</v>
      </c>
      <c r="DP47" s="19">
        <v>0</v>
      </c>
      <c r="DQ47" s="19">
        <f t="shared" si="335"/>
        <v>0</v>
      </c>
      <c r="DR47" s="19"/>
      <c r="DS47" s="19">
        <v>0</v>
      </c>
      <c r="DT47">
        <f t="shared" si="336"/>
        <v>1</v>
      </c>
      <c r="DU47">
        <f t="shared" si="222"/>
        <v>1</v>
      </c>
      <c r="DV47">
        <f t="shared" si="337"/>
        <v>0</v>
      </c>
      <c r="DW47" s="19">
        <f t="shared" si="338"/>
        <v>0</v>
      </c>
      <c r="DX47" s="19">
        <f t="shared" si="223"/>
        <v>5.5555555555555552E-2</v>
      </c>
      <c r="DY47" s="19"/>
      <c r="DZ47">
        <f t="shared" si="339"/>
        <v>0</v>
      </c>
      <c r="EA47" t="str">
        <f t="shared" si="224"/>
        <v>-</v>
      </c>
      <c r="EB47">
        <f t="shared" si="340"/>
        <v>0</v>
      </c>
      <c r="EC47" s="19">
        <f t="shared" si="341"/>
        <v>0</v>
      </c>
      <c r="ED47" s="19">
        <f t="shared" si="225"/>
        <v>0</v>
      </c>
      <c r="EE47" s="19"/>
      <c r="EF47">
        <f t="shared" si="342"/>
        <v>1</v>
      </c>
      <c r="EG47" s="19">
        <f t="shared" si="226"/>
        <v>1</v>
      </c>
      <c r="EH47">
        <f t="shared" si="343"/>
        <v>0</v>
      </c>
      <c r="EI47" s="19">
        <f t="shared" si="344"/>
        <v>0</v>
      </c>
      <c r="EJ47" s="19">
        <f t="shared" si="227"/>
        <v>5.5555555555555552E-2</v>
      </c>
      <c r="EK47" s="19"/>
      <c r="EL47">
        <f t="shared" si="345"/>
        <v>1</v>
      </c>
      <c r="EM47">
        <f t="shared" si="228"/>
        <v>1</v>
      </c>
      <c r="EN47">
        <f t="shared" si="346"/>
        <v>0</v>
      </c>
      <c r="EO47" s="19">
        <f t="shared" si="347"/>
        <v>0</v>
      </c>
      <c r="EP47" s="19">
        <f t="shared" si="229"/>
        <v>5.5555555555555552E-2</v>
      </c>
      <c r="EQ47" s="19"/>
      <c r="ER47">
        <f t="shared" si="348"/>
        <v>1</v>
      </c>
      <c r="ES47">
        <f t="shared" si="230"/>
        <v>1</v>
      </c>
      <c r="ET47">
        <f t="shared" si="349"/>
        <v>0</v>
      </c>
      <c r="EU47" s="19">
        <f t="shared" si="350"/>
        <v>0</v>
      </c>
      <c r="EV47" s="19">
        <f t="shared" si="231"/>
        <v>5.5555555555555552E-2</v>
      </c>
      <c r="EW47" s="19"/>
      <c r="EX47">
        <f t="shared" si="351"/>
        <v>1</v>
      </c>
      <c r="EY47" s="19">
        <f t="shared" si="232"/>
        <v>1</v>
      </c>
      <c r="EZ47">
        <f t="shared" si="352"/>
        <v>0</v>
      </c>
      <c r="FA47" s="19">
        <f t="shared" si="353"/>
        <v>0</v>
      </c>
      <c r="FB47" s="19">
        <f t="shared" si="484"/>
        <v>5.5555555555555552E-2</v>
      </c>
      <c r="FC47" s="19"/>
      <c r="FD47">
        <f t="shared" si="354"/>
        <v>0</v>
      </c>
      <c r="FF47">
        <f t="shared" si="355"/>
        <v>0</v>
      </c>
      <c r="FG47" s="19">
        <v>0</v>
      </c>
      <c r="FH47" s="19">
        <f t="shared" si="356"/>
        <v>0</v>
      </c>
      <c r="FI47" s="19"/>
      <c r="FJ47">
        <f t="shared" si="357"/>
        <v>0</v>
      </c>
      <c r="FL47">
        <f t="shared" si="358"/>
        <v>0</v>
      </c>
      <c r="FM47" s="19">
        <v>0</v>
      </c>
      <c r="FN47" s="19">
        <f t="shared" si="359"/>
        <v>0</v>
      </c>
      <c r="FP47" s="19">
        <f t="shared" si="360"/>
        <v>0</v>
      </c>
      <c r="FQ47">
        <f t="shared" si="361"/>
        <v>0</v>
      </c>
      <c r="FS47">
        <f t="shared" si="362"/>
        <v>0</v>
      </c>
      <c r="FT47" s="19">
        <f t="shared" si="363"/>
        <v>0</v>
      </c>
      <c r="FU47" s="19">
        <f t="shared" si="364"/>
        <v>0</v>
      </c>
      <c r="FV47" s="19"/>
      <c r="FW47">
        <f t="shared" si="365"/>
        <v>0</v>
      </c>
      <c r="FY47">
        <f t="shared" si="366"/>
        <v>0</v>
      </c>
      <c r="FZ47" s="19">
        <f t="shared" si="367"/>
        <v>0</v>
      </c>
      <c r="GA47" s="19">
        <f t="shared" si="368"/>
        <v>0</v>
      </c>
      <c r="GB47" s="19"/>
      <c r="GC47">
        <f t="shared" si="369"/>
        <v>0</v>
      </c>
      <c r="GE47">
        <f t="shared" si="370"/>
        <v>0</v>
      </c>
      <c r="GF47" s="19">
        <f t="shared" si="371"/>
        <v>0</v>
      </c>
      <c r="GG47" s="19">
        <f t="shared" si="372"/>
        <v>0</v>
      </c>
      <c r="GH47" s="19"/>
      <c r="GI47">
        <f t="shared" si="373"/>
        <v>0</v>
      </c>
      <c r="GK47">
        <f t="shared" si="374"/>
        <v>0</v>
      </c>
      <c r="GL47" s="19">
        <f t="shared" si="375"/>
        <v>0</v>
      </c>
      <c r="GM47" s="19">
        <f t="shared" si="376"/>
        <v>0</v>
      </c>
      <c r="GN47" s="19"/>
      <c r="GO47">
        <f t="shared" si="377"/>
        <v>0</v>
      </c>
      <c r="GQ47">
        <f t="shared" si="378"/>
        <v>0</v>
      </c>
      <c r="GR47" s="19">
        <f t="shared" si="379"/>
        <v>0</v>
      </c>
      <c r="GS47" s="19">
        <f t="shared" si="380"/>
        <v>0</v>
      </c>
      <c r="GT47" s="19"/>
      <c r="GU47">
        <f t="shared" si="381"/>
        <v>0</v>
      </c>
      <c r="GW47">
        <f t="shared" si="382"/>
        <v>0</v>
      </c>
      <c r="GX47" s="19">
        <v>0</v>
      </c>
      <c r="GY47" s="19">
        <f t="shared" si="383"/>
        <v>0</v>
      </c>
      <c r="GZ47" s="19"/>
      <c r="HA47">
        <f t="shared" si="384"/>
        <v>0</v>
      </c>
      <c r="HC47">
        <f t="shared" si="385"/>
        <v>0</v>
      </c>
      <c r="HD47" s="19">
        <f t="shared" si="386"/>
        <v>0</v>
      </c>
      <c r="HE47" s="19">
        <f t="shared" si="387"/>
        <v>0</v>
      </c>
      <c r="HF47" s="19"/>
      <c r="HG47">
        <f t="shared" si="388"/>
        <v>0</v>
      </c>
      <c r="HI47">
        <f t="shared" si="389"/>
        <v>0</v>
      </c>
      <c r="HJ47" s="19">
        <f t="shared" si="390"/>
        <v>0</v>
      </c>
      <c r="HK47" s="19">
        <f t="shared" si="391"/>
        <v>0</v>
      </c>
      <c r="HL47" s="19"/>
      <c r="HM47">
        <f t="shared" si="392"/>
        <v>0</v>
      </c>
      <c r="HO47">
        <f t="shared" si="393"/>
        <v>0</v>
      </c>
      <c r="HP47" s="19">
        <f t="shared" si="394"/>
        <v>0</v>
      </c>
      <c r="HQ47" s="19">
        <f t="shared" si="395"/>
        <v>0</v>
      </c>
      <c r="HR47" s="19"/>
      <c r="HS47">
        <f t="shared" si="396"/>
        <v>0</v>
      </c>
      <c r="HU47">
        <f t="shared" si="397"/>
        <v>0</v>
      </c>
      <c r="HV47" s="19">
        <v>0</v>
      </c>
      <c r="HW47" s="19">
        <f t="shared" si="398"/>
        <v>0</v>
      </c>
      <c r="HX47" s="19"/>
      <c r="HY47" s="19">
        <f t="shared" si="234"/>
        <v>0</v>
      </c>
      <c r="HZ47">
        <f t="shared" si="485"/>
        <v>0</v>
      </c>
      <c r="IB47">
        <f t="shared" si="486"/>
        <v>0</v>
      </c>
      <c r="IC47" s="19">
        <f t="shared" si="487"/>
        <v>0</v>
      </c>
      <c r="ID47" s="19">
        <f t="shared" si="238"/>
        <v>5.2631578947368418E-2</v>
      </c>
      <c r="IE47" s="19"/>
      <c r="IF47">
        <f t="shared" si="399"/>
        <v>0</v>
      </c>
      <c r="IH47">
        <f t="shared" si="400"/>
        <v>0</v>
      </c>
      <c r="II47" s="19">
        <f t="shared" si="401"/>
        <v>0</v>
      </c>
      <c r="IJ47" s="19">
        <f t="shared" si="239"/>
        <v>5.2631578947368418E-2</v>
      </c>
      <c r="IK47" s="19"/>
      <c r="IL47">
        <f t="shared" si="488"/>
        <v>0</v>
      </c>
      <c r="IN47">
        <f t="shared" si="489"/>
        <v>0</v>
      </c>
      <c r="IO47" s="19">
        <f t="shared" si="490"/>
        <v>0</v>
      </c>
      <c r="IP47" s="19">
        <f t="shared" si="243"/>
        <v>5.2631578947368418E-2</v>
      </c>
      <c r="IQ47" s="19"/>
      <c r="IR47">
        <f t="shared" si="491"/>
        <v>0</v>
      </c>
      <c r="IT47">
        <f t="shared" si="492"/>
        <v>0</v>
      </c>
      <c r="IU47" s="19">
        <f t="shared" si="493"/>
        <v>0</v>
      </c>
      <c r="IV47" s="19">
        <f t="shared" si="247"/>
        <v>5.2631578947368418E-2</v>
      </c>
      <c r="IW47" s="19"/>
      <c r="IX47">
        <f t="shared" si="494"/>
        <v>0</v>
      </c>
      <c r="IZ47">
        <f t="shared" si="495"/>
        <v>0</v>
      </c>
      <c r="JA47" s="19">
        <f t="shared" si="496"/>
        <v>0</v>
      </c>
      <c r="JB47" s="19">
        <f t="shared" si="251"/>
        <v>0</v>
      </c>
      <c r="JC47" s="19"/>
      <c r="JD47">
        <f t="shared" si="402"/>
        <v>0</v>
      </c>
      <c r="JF47">
        <f t="shared" si="403"/>
        <v>0</v>
      </c>
      <c r="JG47" s="19">
        <f t="shared" si="404"/>
        <v>0</v>
      </c>
      <c r="JH47" s="19">
        <f t="shared" si="252"/>
        <v>0</v>
      </c>
      <c r="JI47" s="19"/>
      <c r="JJ47" s="19">
        <f t="shared" si="253"/>
        <v>0</v>
      </c>
      <c r="JK47">
        <f t="shared" si="405"/>
        <v>0</v>
      </c>
      <c r="JM47">
        <f t="shared" si="406"/>
        <v>0</v>
      </c>
      <c r="JN47" s="19">
        <f t="shared" si="407"/>
        <v>0</v>
      </c>
      <c r="JO47" s="19">
        <f t="shared" si="254"/>
        <v>0</v>
      </c>
      <c r="JP47" s="19"/>
      <c r="JQ47">
        <f t="shared" si="408"/>
        <v>0</v>
      </c>
      <c r="JS47">
        <f t="shared" si="409"/>
        <v>0</v>
      </c>
      <c r="JT47" s="19">
        <f t="shared" si="410"/>
        <v>0</v>
      </c>
      <c r="JU47" s="19">
        <f t="shared" si="255"/>
        <v>0</v>
      </c>
      <c r="JV47" s="19"/>
      <c r="JW47">
        <f t="shared" si="411"/>
        <v>0</v>
      </c>
      <c r="JY47">
        <f t="shared" si="412"/>
        <v>0</v>
      </c>
      <c r="JZ47" s="19">
        <f t="shared" si="413"/>
        <v>0</v>
      </c>
      <c r="KA47" s="19">
        <f t="shared" si="256"/>
        <v>0</v>
      </c>
      <c r="KB47" s="19"/>
      <c r="KC47">
        <f t="shared" si="414"/>
        <v>0</v>
      </c>
      <c r="KE47">
        <f t="shared" si="415"/>
        <v>0</v>
      </c>
      <c r="KF47" s="19">
        <f t="shared" si="416"/>
        <v>0</v>
      </c>
      <c r="KG47" s="19">
        <f t="shared" si="257"/>
        <v>0</v>
      </c>
      <c r="KH47" s="19"/>
      <c r="KI47">
        <f t="shared" si="417"/>
        <v>0</v>
      </c>
      <c r="KK47">
        <f t="shared" si="418"/>
        <v>0</v>
      </c>
      <c r="KL47" s="19">
        <f t="shared" si="419"/>
        <v>0</v>
      </c>
      <c r="KM47" s="19">
        <f t="shared" si="258"/>
        <v>0</v>
      </c>
      <c r="KN47" s="19"/>
      <c r="KO47">
        <f t="shared" si="420"/>
        <v>0</v>
      </c>
      <c r="KQ47">
        <f t="shared" si="421"/>
        <v>0</v>
      </c>
      <c r="KR47" s="19">
        <f t="shared" si="422"/>
        <v>0</v>
      </c>
      <c r="KS47" s="19">
        <f t="shared" si="259"/>
        <v>0</v>
      </c>
      <c r="KT47" s="19"/>
      <c r="KU47">
        <f t="shared" si="423"/>
        <v>0</v>
      </c>
      <c r="KW47">
        <f t="shared" si="424"/>
        <v>0</v>
      </c>
      <c r="KX47" s="19">
        <f t="shared" si="425"/>
        <v>0</v>
      </c>
      <c r="KY47" s="19">
        <f t="shared" si="426"/>
        <v>0</v>
      </c>
      <c r="KZ47" s="19"/>
      <c r="LA47" s="19">
        <f t="shared" si="260"/>
        <v>0</v>
      </c>
      <c r="LB47">
        <f t="shared" si="427"/>
        <v>0</v>
      </c>
      <c r="LD47">
        <f t="shared" si="428"/>
        <v>0</v>
      </c>
      <c r="LE47" s="19">
        <f t="shared" si="429"/>
        <v>0</v>
      </c>
      <c r="LF47" s="19">
        <f t="shared" si="261"/>
        <v>0</v>
      </c>
      <c r="LG47" s="19"/>
      <c r="LH47">
        <f t="shared" si="430"/>
        <v>0</v>
      </c>
      <c r="LJ47">
        <f t="shared" si="431"/>
        <v>0</v>
      </c>
      <c r="LK47" s="19">
        <f t="shared" si="432"/>
        <v>0</v>
      </c>
      <c r="LL47" s="19">
        <f t="shared" si="262"/>
        <v>0</v>
      </c>
      <c r="LM47" s="19"/>
      <c r="LN47">
        <f t="shared" si="433"/>
        <v>0</v>
      </c>
      <c r="LP47">
        <f t="shared" si="434"/>
        <v>0</v>
      </c>
      <c r="LQ47" s="19">
        <f t="shared" si="435"/>
        <v>0</v>
      </c>
      <c r="LR47" s="19">
        <f t="shared" si="263"/>
        <v>0</v>
      </c>
      <c r="LS47" s="19"/>
      <c r="LT47">
        <f t="shared" si="436"/>
        <v>0</v>
      </c>
      <c r="LV47">
        <f t="shared" si="437"/>
        <v>0</v>
      </c>
      <c r="LW47" s="19">
        <f t="shared" si="438"/>
        <v>0</v>
      </c>
      <c r="LX47" s="19">
        <f t="shared" si="264"/>
        <v>0</v>
      </c>
      <c r="LY47" s="19"/>
      <c r="LZ47">
        <f t="shared" si="439"/>
        <v>0</v>
      </c>
      <c r="MB47">
        <f t="shared" si="440"/>
        <v>0</v>
      </c>
      <c r="MC47" s="19">
        <f t="shared" si="441"/>
        <v>0</v>
      </c>
      <c r="MD47" s="19">
        <f t="shared" si="265"/>
        <v>0</v>
      </c>
      <c r="ME47" s="19"/>
      <c r="MF47">
        <f t="shared" si="442"/>
        <v>0</v>
      </c>
      <c r="MH47">
        <f t="shared" si="443"/>
        <v>0</v>
      </c>
      <c r="MI47" s="19">
        <v>0</v>
      </c>
      <c r="MJ47" s="19">
        <f t="shared" si="444"/>
        <v>0</v>
      </c>
      <c r="MK47" s="19"/>
      <c r="ML47" s="19">
        <f t="shared" si="266"/>
        <v>1</v>
      </c>
      <c r="MM47">
        <f t="shared" si="445"/>
        <v>1</v>
      </c>
      <c r="MO47">
        <f t="shared" si="446"/>
        <v>0</v>
      </c>
      <c r="MP47" s="19">
        <f t="shared" si="447"/>
        <v>0</v>
      </c>
      <c r="MQ47" s="19">
        <f t="shared" si="267"/>
        <v>5.2631578947368418E-2</v>
      </c>
      <c r="MR47" s="19"/>
      <c r="MS47">
        <f t="shared" si="448"/>
        <v>1</v>
      </c>
      <c r="MU47">
        <f t="shared" si="449"/>
        <v>0</v>
      </c>
      <c r="MV47" s="19">
        <f t="shared" si="450"/>
        <v>0</v>
      </c>
      <c r="MW47" s="19">
        <f t="shared" si="268"/>
        <v>5.2631578947368418E-2</v>
      </c>
      <c r="MX47" s="19"/>
      <c r="MY47">
        <f t="shared" si="451"/>
        <v>1</v>
      </c>
      <c r="NA47">
        <f t="shared" si="452"/>
        <v>0</v>
      </c>
      <c r="NB47" s="19">
        <f t="shared" si="453"/>
        <v>0</v>
      </c>
      <c r="NC47" s="19">
        <f t="shared" si="269"/>
        <v>5.2631578947368418E-2</v>
      </c>
      <c r="ND47" s="19"/>
      <c r="NE47">
        <f t="shared" si="454"/>
        <v>1</v>
      </c>
      <c r="NG47">
        <f t="shared" si="455"/>
        <v>0</v>
      </c>
      <c r="NH47" s="19">
        <f t="shared" si="456"/>
        <v>0</v>
      </c>
      <c r="NI47" s="19">
        <f t="shared" si="270"/>
        <v>5.2631578947368418E-2</v>
      </c>
      <c r="NJ47" s="19"/>
      <c r="NK47">
        <f t="shared" si="457"/>
        <v>1</v>
      </c>
      <c r="NL47" s="19">
        <f t="shared" si="271"/>
        <v>1</v>
      </c>
      <c r="NM47">
        <f t="shared" si="458"/>
        <v>0</v>
      </c>
      <c r="NN47" s="19">
        <f t="shared" si="459"/>
        <v>0</v>
      </c>
      <c r="NO47" s="19">
        <f t="shared" si="272"/>
        <v>5.2631578947368418E-2</v>
      </c>
      <c r="NP47" s="19"/>
      <c r="NQ47">
        <v>0</v>
      </c>
      <c r="NS47">
        <v>0</v>
      </c>
      <c r="NT47" s="19">
        <v>0</v>
      </c>
      <c r="NU47" s="19">
        <v>0</v>
      </c>
      <c r="NW47">
        <v>0</v>
      </c>
      <c r="NY47">
        <v>0</v>
      </c>
      <c r="NZ47" s="19">
        <v>0</v>
      </c>
      <c r="OA47" s="19">
        <v>0</v>
      </c>
      <c r="OC47">
        <v>0</v>
      </c>
      <c r="OE47">
        <v>0</v>
      </c>
      <c r="OF47" s="19">
        <v>0</v>
      </c>
      <c r="OG47" s="19">
        <v>0</v>
      </c>
      <c r="OI47" s="19">
        <f t="shared" si="273"/>
        <v>0</v>
      </c>
      <c r="OJ47">
        <f t="shared" si="460"/>
        <v>0</v>
      </c>
      <c r="OL47">
        <f t="shared" si="461"/>
        <v>0</v>
      </c>
      <c r="OM47" s="19">
        <f t="shared" si="462"/>
        <v>0</v>
      </c>
      <c r="ON47" s="19">
        <f t="shared" si="274"/>
        <v>0</v>
      </c>
      <c r="OO47" s="19"/>
      <c r="OP47">
        <f t="shared" si="463"/>
        <v>0</v>
      </c>
      <c r="OR47">
        <f t="shared" si="464"/>
        <v>0</v>
      </c>
      <c r="OS47" s="19">
        <f t="shared" si="465"/>
        <v>0</v>
      </c>
      <c r="OT47" s="19">
        <f t="shared" si="275"/>
        <v>0</v>
      </c>
      <c r="OU47" s="19"/>
      <c r="OV47">
        <f t="shared" si="466"/>
        <v>0</v>
      </c>
      <c r="OX47">
        <f t="shared" si="467"/>
        <v>0</v>
      </c>
      <c r="OY47" s="19">
        <f t="shared" si="468"/>
        <v>0</v>
      </c>
      <c r="OZ47" s="19">
        <f t="shared" si="276"/>
        <v>0</v>
      </c>
      <c r="PA47" s="19"/>
      <c r="PB47">
        <f t="shared" si="469"/>
        <v>0</v>
      </c>
      <c r="PD47">
        <f t="shared" si="470"/>
        <v>0</v>
      </c>
      <c r="PE47" s="19">
        <f t="shared" si="471"/>
        <v>0</v>
      </c>
      <c r="PF47" s="19">
        <f t="shared" si="277"/>
        <v>0</v>
      </c>
      <c r="PG47" s="19"/>
      <c r="PH47">
        <f t="shared" si="472"/>
        <v>0</v>
      </c>
      <c r="PJ47">
        <f t="shared" si="473"/>
        <v>0</v>
      </c>
      <c r="PK47" s="19">
        <f t="shared" si="474"/>
        <v>0</v>
      </c>
      <c r="PL47" s="19">
        <f t="shared" si="278"/>
        <v>0</v>
      </c>
      <c r="PM47" s="19"/>
      <c r="PN47">
        <f t="shared" si="475"/>
        <v>0</v>
      </c>
      <c r="PP47">
        <f t="shared" si="476"/>
        <v>0</v>
      </c>
      <c r="PQ47">
        <f t="shared" si="477"/>
        <v>0</v>
      </c>
      <c r="PR47" s="19">
        <f t="shared" si="279"/>
        <v>0</v>
      </c>
      <c r="PS47" s="19"/>
      <c r="PT47">
        <f t="shared" si="478"/>
        <v>0</v>
      </c>
      <c r="PV47">
        <f t="shared" si="479"/>
        <v>0</v>
      </c>
      <c r="PW47" s="19">
        <v>0</v>
      </c>
      <c r="PX47" s="19">
        <f t="shared" si="480"/>
        <v>0</v>
      </c>
      <c r="PY47" s="19"/>
      <c r="PZ47">
        <f t="shared" si="481"/>
        <v>0</v>
      </c>
      <c r="QB47">
        <f t="shared" si="482"/>
        <v>0</v>
      </c>
      <c r="QC47" s="19">
        <f t="shared" si="483"/>
        <v>0</v>
      </c>
      <c r="QD47" s="19">
        <f t="shared" si="280"/>
        <v>0</v>
      </c>
    </row>
    <row r="48" spans="1:446" ht="15" thickBot="1" x14ac:dyDescent="0.4">
      <c r="A48" s="33" t="s">
        <v>82</v>
      </c>
      <c r="B48" t="s">
        <v>132</v>
      </c>
      <c r="C48" t="s">
        <v>133</v>
      </c>
      <c r="D48" t="s">
        <v>134</v>
      </c>
      <c r="E48" t="s">
        <v>135</v>
      </c>
      <c r="F48" t="s">
        <v>136</v>
      </c>
      <c r="G48" s="2" t="s">
        <v>54</v>
      </c>
      <c r="H48" s="2" t="s">
        <v>40</v>
      </c>
      <c r="I48" s="25" t="s">
        <v>70</v>
      </c>
      <c r="J48" s="26" t="s">
        <v>69</v>
      </c>
      <c r="K48" s="2" t="s">
        <v>36</v>
      </c>
      <c r="L48" s="2" t="s">
        <v>71</v>
      </c>
      <c r="M48" s="49" t="s">
        <v>137</v>
      </c>
      <c r="N48" t="s">
        <v>138</v>
      </c>
      <c r="O48" t="s">
        <v>139</v>
      </c>
      <c r="P48" t="s">
        <v>140</v>
      </c>
      <c r="Q48" s="50" t="s">
        <v>141</v>
      </c>
      <c r="R48" s="24" t="s">
        <v>83</v>
      </c>
      <c r="U48" t="s">
        <v>168</v>
      </c>
      <c r="Y48">
        <v>1</v>
      </c>
      <c r="AD48" s="14" t="s">
        <v>26</v>
      </c>
      <c r="AE48" s="19">
        <f t="shared" si="193"/>
        <v>0</v>
      </c>
      <c r="AF48">
        <f t="shared" si="281"/>
        <v>0</v>
      </c>
      <c r="AG48" s="19">
        <f t="shared" si="195"/>
        <v>0</v>
      </c>
      <c r="AH48">
        <f t="shared" si="282"/>
        <v>0</v>
      </c>
      <c r="AI48" s="19">
        <f t="shared" si="283"/>
        <v>0</v>
      </c>
      <c r="AJ48" s="19">
        <f t="shared" si="284"/>
        <v>5.8823529411764705E-2</v>
      </c>
      <c r="AK48" s="19"/>
      <c r="AL48">
        <f t="shared" si="285"/>
        <v>0</v>
      </c>
      <c r="AM48">
        <f t="shared" si="199"/>
        <v>0</v>
      </c>
      <c r="AN48">
        <f t="shared" si="286"/>
        <v>0</v>
      </c>
      <c r="AO48" s="19">
        <f t="shared" si="287"/>
        <v>0</v>
      </c>
      <c r="AP48" s="19">
        <f t="shared" si="288"/>
        <v>5.8823529411764705E-2</v>
      </c>
      <c r="AQ48" s="19"/>
      <c r="AR48">
        <f t="shared" si="289"/>
        <v>0</v>
      </c>
      <c r="AS48">
        <f t="shared" si="202"/>
        <v>0</v>
      </c>
      <c r="AT48">
        <f t="shared" si="290"/>
        <v>0</v>
      </c>
      <c r="AU48" s="19">
        <f t="shared" si="291"/>
        <v>0</v>
      </c>
      <c r="AV48" s="19">
        <f t="shared" si="292"/>
        <v>5.8823529411764705E-2</v>
      </c>
      <c r="AW48" s="19"/>
      <c r="AX48">
        <f t="shared" si="293"/>
        <v>0</v>
      </c>
      <c r="AY48" t="str">
        <f t="shared" si="205"/>
        <v>-</v>
      </c>
      <c r="AZ48">
        <f t="shared" si="294"/>
        <v>0</v>
      </c>
      <c r="BA48" s="19">
        <f t="shared" si="207"/>
        <v>0</v>
      </c>
      <c r="BB48" s="19">
        <f t="shared" si="295"/>
        <v>0</v>
      </c>
      <c r="BC48" s="19"/>
      <c r="BD48">
        <f t="shared" si="296"/>
        <v>0</v>
      </c>
      <c r="BE48" s="19">
        <f t="shared" si="209"/>
        <v>0</v>
      </c>
      <c r="BF48">
        <f t="shared" si="297"/>
        <v>0</v>
      </c>
      <c r="BG48" s="19">
        <f t="shared" si="210"/>
        <v>0</v>
      </c>
      <c r="BH48" s="19">
        <f t="shared" si="298"/>
        <v>5.8823529411764705E-2</v>
      </c>
      <c r="BI48" s="19"/>
      <c r="BJ48">
        <f t="shared" si="299"/>
        <v>0</v>
      </c>
      <c r="BK48">
        <f t="shared" si="211"/>
        <v>0</v>
      </c>
      <c r="BL48">
        <f t="shared" si="300"/>
        <v>0</v>
      </c>
      <c r="BM48" s="19">
        <f t="shared" si="212"/>
        <v>0</v>
      </c>
      <c r="BN48" s="19">
        <f t="shared" si="301"/>
        <v>5.8823529411764705E-2</v>
      </c>
      <c r="BO48" s="19"/>
      <c r="BP48">
        <f t="shared" si="302"/>
        <v>0</v>
      </c>
      <c r="BR48">
        <f t="shared" si="303"/>
        <v>0</v>
      </c>
      <c r="BS48" s="19">
        <v>0</v>
      </c>
      <c r="BT48" s="19">
        <f t="shared" si="304"/>
        <v>0</v>
      </c>
      <c r="BU48" s="19"/>
      <c r="BV48" s="19">
        <f t="shared" si="213"/>
        <v>0</v>
      </c>
      <c r="BW48">
        <f t="shared" si="305"/>
        <v>0</v>
      </c>
      <c r="BX48" t="str">
        <f t="shared" si="214"/>
        <v>-</v>
      </c>
      <c r="BY48">
        <f t="shared" si="306"/>
        <v>0</v>
      </c>
      <c r="BZ48" s="19">
        <f t="shared" si="307"/>
        <v>0</v>
      </c>
      <c r="CA48" s="19">
        <f t="shared" si="308"/>
        <v>0</v>
      </c>
      <c r="CB48" s="19"/>
      <c r="CC48">
        <f t="shared" si="309"/>
        <v>0</v>
      </c>
      <c r="CD48" t="str">
        <f t="shared" si="215"/>
        <v>-</v>
      </c>
      <c r="CE48">
        <f t="shared" si="310"/>
        <v>2</v>
      </c>
      <c r="CF48" s="19">
        <f t="shared" si="311"/>
        <v>0.14285714285714285</v>
      </c>
      <c r="CG48" s="19">
        <f t="shared" si="312"/>
        <v>0.1111111111111111</v>
      </c>
      <c r="CH48" s="19"/>
      <c r="CI48">
        <f t="shared" si="313"/>
        <v>0</v>
      </c>
      <c r="CJ48" s="19" t="str">
        <f t="shared" si="216"/>
        <v>-</v>
      </c>
      <c r="CK48">
        <f t="shared" si="314"/>
        <v>2</v>
      </c>
      <c r="CL48" s="19">
        <f t="shared" si="315"/>
        <v>0.14285714285714285</v>
      </c>
      <c r="CM48" s="19">
        <f t="shared" si="316"/>
        <v>0.1111111111111111</v>
      </c>
      <c r="CN48" s="19"/>
      <c r="CO48">
        <f t="shared" si="317"/>
        <v>0</v>
      </c>
      <c r="CP48" t="str">
        <f t="shared" si="217"/>
        <v>-</v>
      </c>
      <c r="CQ48">
        <f t="shared" si="318"/>
        <v>2</v>
      </c>
      <c r="CR48" s="19">
        <f t="shared" si="319"/>
        <v>0.14285714285714285</v>
      </c>
      <c r="CS48" s="19">
        <f t="shared" si="320"/>
        <v>0.1111111111111111</v>
      </c>
      <c r="CT48" s="19"/>
      <c r="CU48">
        <f t="shared" si="321"/>
        <v>0</v>
      </c>
      <c r="CV48" s="19" t="str">
        <f t="shared" si="218"/>
        <v>-</v>
      </c>
      <c r="CW48">
        <f t="shared" si="322"/>
        <v>2</v>
      </c>
      <c r="CX48" s="19">
        <f t="shared" si="323"/>
        <v>0.2857142857142857</v>
      </c>
      <c r="CY48" s="19">
        <f t="shared" si="324"/>
        <v>0.1111111111111111</v>
      </c>
      <c r="CZ48" s="19"/>
      <c r="DA48">
        <f t="shared" si="325"/>
        <v>0</v>
      </c>
      <c r="DB48" t="str">
        <f t="shared" si="219"/>
        <v>-</v>
      </c>
      <c r="DC48">
        <f t="shared" si="326"/>
        <v>2</v>
      </c>
      <c r="DD48" s="19">
        <f t="shared" si="327"/>
        <v>0.125</v>
      </c>
      <c r="DE48" s="19">
        <f t="shared" si="328"/>
        <v>0.1111111111111111</v>
      </c>
      <c r="DF48" s="19"/>
      <c r="DG48">
        <f t="shared" si="329"/>
        <v>0</v>
      </c>
      <c r="DH48" s="19" t="str">
        <f t="shared" si="220"/>
        <v>-</v>
      </c>
      <c r="DI48">
        <f t="shared" si="330"/>
        <v>0</v>
      </c>
      <c r="DJ48" s="19">
        <f t="shared" si="331"/>
        <v>0</v>
      </c>
      <c r="DK48" s="19">
        <f t="shared" si="332"/>
        <v>0</v>
      </c>
      <c r="DL48" s="19"/>
      <c r="DM48">
        <f t="shared" si="333"/>
        <v>0</v>
      </c>
      <c r="DN48" t="str">
        <f t="shared" si="221"/>
        <v>-</v>
      </c>
      <c r="DO48">
        <f t="shared" si="334"/>
        <v>0</v>
      </c>
      <c r="DP48" s="19">
        <v>0</v>
      </c>
      <c r="DQ48" s="19">
        <f t="shared" si="335"/>
        <v>0</v>
      </c>
      <c r="DR48" s="19"/>
      <c r="DS48" s="19">
        <v>0</v>
      </c>
      <c r="DT48">
        <f t="shared" si="336"/>
        <v>0</v>
      </c>
      <c r="DU48" t="str">
        <f t="shared" si="222"/>
        <v>-</v>
      </c>
      <c r="DV48">
        <f t="shared" si="337"/>
        <v>0</v>
      </c>
      <c r="DW48" s="19">
        <f t="shared" si="338"/>
        <v>5.5555555555555552E-2</v>
      </c>
      <c r="DX48" s="19">
        <f t="shared" si="223"/>
        <v>5.5555555555555552E-2</v>
      </c>
      <c r="DY48" s="19"/>
      <c r="DZ48">
        <f t="shared" si="339"/>
        <v>0</v>
      </c>
      <c r="EA48" t="str">
        <f t="shared" si="224"/>
        <v>-</v>
      </c>
      <c r="EB48">
        <f t="shared" si="340"/>
        <v>0</v>
      </c>
      <c r="EC48" s="19">
        <f t="shared" si="341"/>
        <v>0</v>
      </c>
      <c r="ED48" s="19">
        <f t="shared" si="225"/>
        <v>0</v>
      </c>
      <c r="EE48" s="19"/>
      <c r="EF48">
        <f t="shared" si="342"/>
        <v>0</v>
      </c>
      <c r="EG48" s="19" t="str">
        <f t="shared" si="226"/>
        <v>-</v>
      </c>
      <c r="EH48">
        <f t="shared" si="343"/>
        <v>0</v>
      </c>
      <c r="EI48" s="19">
        <f t="shared" si="344"/>
        <v>5.5555555555555552E-2</v>
      </c>
      <c r="EJ48" s="19">
        <f t="shared" si="227"/>
        <v>5.5555555555555552E-2</v>
      </c>
      <c r="EK48" s="19"/>
      <c r="EL48">
        <f t="shared" si="345"/>
        <v>0</v>
      </c>
      <c r="EM48" t="str">
        <f t="shared" si="228"/>
        <v>-</v>
      </c>
      <c r="EN48">
        <f t="shared" si="346"/>
        <v>0</v>
      </c>
      <c r="EO48" s="19">
        <f t="shared" si="347"/>
        <v>0.1111111111111111</v>
      </c>
      <c r="EP48" s="19">
        <f t="shared" si="229"/>
        <v>5.5555555555555552E-2</v>
      </c>
      <c r="EQ48" s="19"/>
      <c r="ER48">
        <f t="shared" si="348"/>
        <v>0</v>
      </c>
      <c r="ES48" t="str">
        <f t="shared" si="230"/>
        <v>-</v>
      </c>
      <c r="ET48">
        <f t="shared" si="349"/>
        <v>0</v>
      </c>
      <c r="EU48" s="19">
        <f t="shared" si="350"/>
        <v>5.5555555555555552E-2</v>
      </c>
      <c r="EV48" s="19">
        <f t="shared" si="231"/>
        <v>5.5555555555555552E-2</v>
      </c>
      <c r="EW48" s="19"/>
      <c r="EX48">
        <f t="shared" si="351"/>
        <v>0</v>
      </c>
      <c r="EY48" s="19" t="str">
        <f t="shared" si="232"/>
        <v>-</v>
      </c>
      <c r="EZ48">
        <f t="shared" si="352"/>
        <v>0</v>
      </c>
      <c r="FA48" s="19">
        <f t="shared" si="353"/>
        <v>5.5555555555555552E-2</v>
      </c>
      <c r="FB48" s="19">
        <f t="shared" si="484"/>
        <v>0</v>
      </c>
      <c r="FC48" s="19"/>
      <c r="FD48">
        <f t="shared" si="354"/>
        <v>0</v>
      </c>
      <c r="FF48">
        <f t="shared" si="355"/>
        <v>0</v>
      </c>
      <c r="FG48" s="19">
        <v>0</v>
      </c>
      <c r="FH48" s="19">
        <f t="shared" si="356"/>
        <v>0</v>
      </c>
      <c r="FI48" s="19"/>
      <c r="FJ48">
        <f t="shared" si="357"/>
        <v>0</v>
      </c>
      <c r="FL48">
        <f t="shared" si="358"/>
        <v>0</v>
      </c>
      <c r="FM48" s="19">
        <v>0</v>
      </c>
      <c r="FN48" s="19">
        <f t="shared" si="359"/>
        <v>0</v>
      </c>
      <c r="FP48" s="19">
        <f t="shared" si="360"/>
        <v>1</v>
      </c>
      <c r="FQ48">
        <f t="shared" si="361"/>
        <v>0</v>
      </c>
      <c r="FS48">
        <f t="shared" si="362"/>
        <v>0</v>
      </c>
      <c r="FT48" s="19">
        <f t="shared" si="363"/>
        <v>8.3333333333333329E-2</v>
      </c>
      <c r="FU48" s="19">
        <f t="shared" si="364"/>
        <v>0.05</v>
      </c>
      <c r="FV48" s="19"/>
      <c r="FW48">
        <f t="shared" si="365"/>
        <v>1</v>
      </c>
      <c r="FY48">
        <f t="shared" si="366"/>
        <v>0</v>
      </c>
      <c r="FZ48" s="19">
        <f t="shared" si="367"/>
        <v>0</v>
      </c>
      <c r="GA48" s="19">
        <f t="shared" si="368"/>
        <v>0.05</v>
      </c>
      <c r="GB48" s="19"/>
      <c r="GC48">
        <f t="shared" si="369"/>
        <v>0</v>
      </c>
      <c r="GE48">
        <f t="shared" si="370"/>
        <v>0</v>
      </c>
      <c r="GF48" s="19">
        <f t="shared" si="371"/>
        <v>0</v>
      </c>
      <c r="GG48" s="19">
        <f t="shared" si="372"/>
        <v>0</v>
      </c>
      <c r="GH48" s="19"/>
      <c r="GI48">
        <f t="shared" si="373"/>
        <v>1</v>
      </c>
      <c r="GK48">
        <f t="shared" si="374"/>
        <v>0</v>
      </c>
      <c r="GL48" s="19">
        <f t="shared" si="375"/>
        <v>9.0909090909090912E-2</v>
      </c>
      <c r="GM48" s="19">
        <f t="shared" si="376"/>
        <v>0.1</v>
      </c>
      <c r="GN48" s="19"/>
      <c r="GO48">
        <f t="shared" si="377"/>
        <v>1</v>
      </c>
      <c r="GQ48">
        <f t="shared" si="378"/>
        <v>0</v>
      </c>
      <c r="GR48" s="19">
        <f t="shared" si="379"/>
        <v>0.05</v>
      </c>
      <c r="GS48" s="19">
        <f t="shared" si="380"/>
        <v>0.1</v>
      </c>
      <c r="GT48" s="19"/>
      <c r="GU48">
        <f t="shared" si="381"/>
        <v>0</v>
      </c>
      <c r="GW48">
        <f t="shared" si="382"/>
        <v>0</v>
      </c>
      <c r="GX48" s="19">
        <v>0</v>
      </c>
      <c r="GY48" s="19">
        <f t="shared" si="383"/>
        <v>0</v>
      </c>
      <c r="GZ48" s="19"/>
      <c r="HA48">
        <f t="shared" si="384"/>
        <v>1</v>
      </c>
      <c r="HC48">
        <f t="shared" si="385"/>
        <v>0</v>
      </c>
      <c r="HD48" s="19">
        <f t="shared" si="386"/>
        <v>0</v>
      </c>
      <c r="HE48" s="19">
        <f t="shared" si="387"/>
        <v>0.05</v>
      </c>
      <c r="HF48" s="19"/>
      <c r="HG48">
        <f t="shared" si="388"/>
        <v>0</v>
      </c>
      <c r="HI48">
        <f t="shared" si="389"/>
        <v>0</v>
      </c>
      <c r="HJ48" s="19">
        <f t="shared" si="390"/>
        <v>8.3333333333333329E-2</v>
      </c>
      <c r="HK48" s="19">
        <f t="shared" si="391"/>
        <v>0.05</v>
      </c>
      <c r="HL48" s="19"/>
      <c r="HM48">
        <f t="shared" si="392"/>
        <v>1</v>
      </c>
      <c r="HO48">
        <f t="shared" si="393"/>
        <v>0</v>
      </c>
      <c r="HP48" s="19">
        <f t="shared" si="394"/>
        <v>0.05</v>
      </c>
      <c r="HQ48" s="19">
        <f t="shared" si="395"/>
        <v>0.1</v>
      </c>
      <c r="HR48" s="19"/>
      <c r="HS48">
        <f t="shared" si="396"/>
        <v>0</v>
      </c>
      <c r="HU48">
        <f t="shared" si="397"/>
        <v>0</v>
      </c>
      <c r="HV48" s="19">
        <v>0</v>
      </c>
      <c r="HW48" s="19">
        <f t="shared" si="398"/>
        <v>0</v>
      </c>
      <c r="HX48" s="19"/>
      <c r="HY48" s="19">
        <f t="shared" si="234"/>
        <v>0</v>
      </c>
      <c r="HZ48">
        <f t="shared" si="485"/>
        <v>0</v>
      </c>
      <c r="IB48">
        <f t="shared" si="486"/>
        <v>1</v>
      </c>
      <c r="IC48" s="19">
        <f t="shared" si="487"/>
        <v>0.10526315789473684</v>
      </c>
      <c r="ID48" s="19">
        <f t="shared" si="238"/>
        <v>0.10526315789473684</v>
      </c>
      <c r="IE48" s="19"/>
      <c r="IF48">
        <f t="shared" si="399"/>
        <v>0</v>
      </c>
      <c r="IH48">
        <f t="shared" si="400"/>
        <v>1</v>
      </c>
      <c r="II48" s="19">
        <f t="shared" si="401"/>
        <v>0.10526315789473684</v>
      </c>
      <c r="IJ48" s="19">
        <f t="shared" si="239"/>
        <v>0.10526315789473684</v>
      </c>
      <c r="IK48" s="19"/>
      <c r="IL48">
        <f t="shared" si="488"/>
        <v>0</v>
      </c>
      <c r="IN48">
        <f t="shared" si="489"/>
        <v>1</v>
      </c>
      <c r="IO48" s="19">
        <f t="shared" si="490"/>
        <v>0.10526315789473684</v>
      </c>
      <c r="IP48" s="19">
        <f t="shared" si="243"/>
        <v>0.10526315789473684</v>
      </c>
      <c r="IQ48" s="19"/>
      <c r="IR48">
        <f t="shared" si="491"/>
        <v>0</v>
      </c>
      <c r="IT48">
        <f t="shared" si="492"/>
        <v>1</v>
      </c>
      <c r="IU48" s="19">
        <f t="shared" si="493"/>
        <v>0.10526315789473684</v>
      </c>
      <c r="IV48" s="19">
        <f t="shared" si="247"/>
        <v>0.10526315789473684</v>
      </c>
      <c r="IW48" s="19"/>
      <c r="IX48">
        <f t="shared" si="494"/>
        <v>0</v>
      </c>
      <c r="IZ48">
        <f t="shared" si="495"/>
        <v>1</v>
      </c>
      <c r="JA48" s="19">
        <f t="shared" si="496"/>
        <v>9.0909090909090912E-2</v>
      </c>
      <c r="JB48" s="19">
        <f t="shared" si="251"/>
        <v>0</v>
      </c>
      <c r="JC48" s="19"/>
      <c r="JD48">
        <f t="shared" si="402"/>
        <v>0</v>
      </c>
      <c r="JF48">
        <f t="shared" si="403"/>
        <v>0</v>
      </c>
      <c r="JG48" s="19">
        <f t="shared" si="404"/>
        <v>0.125</v>
      </c>
      <c r="JH48" s="19">
        <f t="shared" si="252"/>
        <v>5.2631578947368418E-2</v>
      </c>
      <c r="JI48" s="19"/>
      <c r="JJ48" s="19">
        <f t="shared" si="253"/>
        <v>0</v>
      </c>
      <c r="JK48">
        <f t="shared" si="405"/>
        <v>0</v>
      </c>
      <c r="JM48">
        <f t="shared" si="406"/>
        <v>0</v>
      </c>
      <c r="JN48" s="19">
        <f t="shared" si="407"/>
        <v>0</v>
      </c>
      <c r="JO48" s="19">
        <f t="shared" si="254"/>
        <v>0</v>
      </c>
      <c r="JP48" s="19"/>
      <c r="JQ48">
        <f t="shared" si="408"/>
        <v>0</v>
      </c>
      <c r="JS48">
        <f t="shared" si="409"/>
        <v>0</v>
      </c>
      <c r="JT48" s="19">
        <f t="shared" si="410"/>
        <v>0</v>
      </c>
      <c r="JU48" s="19">
        <f t="shared" si="255"/>
        <v>0</v>
      </c>
      <c r="JV48" s="19"/>
      <c r="JW48">
        <f t="shared" si="411"/>
        <v>0</v>
      </c>
      <c r="JY48">
        <f t="shared" si="412"/>
        <v>0</v>
      </c>
      <c r="JZ48" s="19">
        <f t="shared" si="413"/>
        <v>0</v>
      </c>
      <c r="KA48" s="19">
        <f t="shared" si="256"/>
        <v>0</v>
      </c>
      <c r="KB48" s="19"/>
      <c r="KC48">
        <f t="shared" si="414"/>
        <v>0</v>
      </c>
      <c r="KE48">
        <f t="shared" si="415"/>
        <v>0</v>
      </c>
      <c r="KF48" s="19">
        <f t="shared" si="416"/>
        <v>0</v>
      </c>
      <c r="KG48" s="19">
        <f t="shared" si="257"/>
        <v>0</v>
      </c>
      <c r="KH48" s="19"/>
      <c r="KI48">
        <f t="shared" si="417"/>
        <v>0</v>
      </c>
      <c r="KK48">
        <f t="shared" si="418"/>
        <v>0</v>
      </c>
      <c r="KL48" s="19">
        <f t="shared" si="419"/>
        <v>0</v>
      </c>
      <c r="KM48" s="19">
        <f t="shared" si="258"/>
        <v>0</v>
      </c>
      <c r="KN48" s="19"/>
      <c r="KO48">
        <f t="shared" si="420"/>
        <v>0</v>
      </c>
      <c r="KQ48">
        <f t="shared" si="421"/>
        <v>0</v>
      </c>
      <c r="KR48" s="19">
        <f t="shared" si="422"/>
        <v>0</v>
      </c>
      <c r="KS48" s="19">
        <f t="shared" si="259"/>
        <v>0</v>
      </c>
      <c r="KT48" s="19"/>
      <c r="KU48">
        <f t="shared" si="423"/>
        <v>0</v>
      </c>
      <c r="KW48">
        <f t="shared" si="424"/>
        <v>0</v>
      </c>
      <c r="KX48" s="19">
        <f t="shared" si="425"/>
        <v>0</v>
      </c>
      <c r="KY48" s="19">
        <f t="shared" si="426"/>
        <v>0</v>
      </c>
      <c r="KZ48" s="19"/>
      <c r="LA48" s="19">
        <f t="shared" si="260"/>
        <v>1</v>
      </c>
      <c r="LB48">
        <f t="shared" si="427"/>
        <v>2</v>
      </c>
      <c r="LD48">
        <f t="shared" si="428"/>
        <v>0</v>
      </c>
      <c r="LE48" s="19">
        <f t="shared" si="429"/>
        <v>0</v>
      </c>
      <c r="LF48" s="19">
        <f t="shared" si="261"/>
        <v>0.10526315789473684</v>
      </c>
      <c r="LG48" s="19"/>
      <c r="LH48">
        <f t="shared" si="430"/>
        <v>2</v>
      </c>
      <c r="LJ48">
        <f t="shared" si="431"/>
        <v>0</v>
      </c>
      <c r="LK48" s="19">
        <f t="shared" si="432"/>
        <v>0</v>
      </c>
      <c r="LL48" s="19">
        <f t="shared" si="262"/>
        <v>0.10526315789473684</v>
      </c>
      <c r="LM48" s="19"/>
      <c r="LN48">
        <f t="shared" si="433"/>
        <v>1</v>
      </c>
      <c r="LP48">
        <f t="shared" si="434"/>
        <v>0</v>
      </c>
      <c r="LQ48" s="19">
        <f t="shared" si="435"/>
        <v>0</v>
      </c>
      <c r="LR48" s="19">
        <f t="shared" si="263"/>
        <v>5.2631578947368418E-2</v>
      </c>
      <c r="LS48" s="19"/>
      <c r="LT48">
        <f t="shared" si="436"/>
        <v>2</v>
      </c>
      <c r="LV48">
        <f t="shared" si="437"/>
        <v>0</v>
      </c>
      <c r="LW48" s="19">
        <f t="shared" si="438"/>
        <v>0</v>
      </c>
      <c r="LX48" s="19">
        <f t="shared" si="264"/>
        <v>0.10526315789473684</v>
      </c>
      <c r="LY48" s="19"/>
      <c r="LZ48">
        <f t="shared" si="439"/>
        <v>2</v>
      </c>
      <c r="MB48">
        <f t="shared" si="440"/>
        <v>0</v>
      </c>
      <c r="MC48" s="19">
        <f t="shared" si="441"/>
        <v>0</v>
      </c>
      <c r="MD48" s="19">
        <f t="shared" si="265"/>
        <v>0.10526315789473684</v>
      </c>
      <c r="ME48" s="19"/>
      <c r="MF48">
        <f t="shared" si="442"/>
        <v>0</v>
      </c>
      <c r="MH48">
        <f t="shared" si="443"/>
        <v>0</v>
      </c>
      <c r="MI48" s="19">
        <v>0</v>
      </c>
      <c r="MJ48" s="19">
        <f t="shared" si="444"/>
        <v>0</v>
      </c>
      <c r="MK48" s="19"/>
      <c r="ML48" s="19">
        <f t="shared" si="266"/>
        <v>0</v>
      </c>
      <c r="MM48">
        <f t="shared" si="445"/>
        <v>0</v>
      </c>
      <c r="MO48">
        <f t="shared" si="446"/>
        <v>0</v>
      </c>
      <c r="MP48" s="19">
        <f t="shared" si="447"/>
        <v>0</v>
      </c>
      <c r="MQ48" s="19">
        <f t="shared" si="267"/>
        <v>0</v>
      </c>
      <c r="MR48" s="19"/>
      <c r="MS48">
        <f t="shared" si="448"/>
        <v>0</v>
      </c>
      <c r="MU48">
        <f t="shared" si="449"/>
        <v>0</v>
      </c>
      <c r="MV48" s="19">
        <f t="shared" si="450"/>
        <v>0</v>
      </c>
      <c r="MW48" s="19">
        <f t="shared" si="268"/>
        <v>0</v>
      </c>
      <c r="MX48" s="19"/>
      <c r="MY48">
        <f t="shared" si="451"/>
        <v>0</v>
      </c>
      <c r="NA48">
        <f t="shared" si="452"/>
        <v>0</v>
      </c>
      <c r="NB48" s="19">
        <f t="shared" si="453"/>
        <v>0</v>
      </c>
      <c r="NC48" s="19">
        <f t="shared" si="269"/>
        <v>0</v>
      </c>
      <c r="ND48" s="19"/>
      <c r="NE48">
        <f t="shared" si="454"/>
        <v>0</v>
      </c>
      <c r="NG48">
        <f t="shared" si="455"/>
        <v>0</v>
      </c>
      <c r="NH48" s="19">
        <f t="shared" si="456"/>
        <v>0</v>
      </c>
      <c r="NI48" s="19">
        <f t="shared" si="270"/>
        <v>0</v>
      </c>
      <c r="NJ48" s="19"/>
      <c r="NK48">
        <f t="shared" si="457"/>
        <v>0</v>
      </c>
      <c r="NL48" s="19" t="str">
        <f t="shared" si="271"/>
        <v>-</v>
      </c>
      <c r="NM48">
        <f t="shared" si="458"/>
        <v>0</v>
      </c>
      <c r="NN48" s="19">
        <f t="shared" si="459"/>
        <v>0</v>
      </c>
      <c r="NO48" s="19">
        <f t="shared" si="272"/>
        <v>0</v>
      </c>
      <c r="NP48" s="19"/>
      <c r="NQ48">
        <v>0</v>
      </c>
      <c r="NS48">
        <v>0</v>
      </c>
      <c r="NT48" s="19">
        <v>0</v>
      </c>
      <c r="NU48" s="19">
        <v>0</v>
      </c>
      <c r="NW48">
        <v>0</v>
      </c>
      <c r="NY48">
        <v>0</v>
      </c>
      <c r="NZ48" s="19">
        <v>0</v>
      </c>
      <c r="OA48" s="19">
        <v>0</v>
      </c>
      <c r="OC48">
        <v>0</v>
      </c>
      <c r="OE48">
        <v>0</v>
      </c>
      <c r="OF48" s="19">
        <v>0</v>
      </c>
      <c r="OG48" s="19">
        <v>0</v>
      </c>
      <c r="OI48" s="19">
        <f t="shared" si="273"/>
        <v>1</v>
      </c>
      <c r="OJ48">
        <f t="shared" si="460"/>
        <v>1</v>
      </c>
      <c r="OL48">
        <f t="shared" si="461"/>
        <v>0</v>
      </c>
      <c r="OM48" s="19">
        <f t="shared" si="462"/>
        <v>0</v>
      </c>
      <c r="ON48" s="19">
        <f t="shared" si="274"/>
        <v>5.5555555555555552E-2</v>
      </c>
      <c r="OO48" s="19"/>
      <c r="OP48">
        <f t="shared" si="463"/>
        <v>0</v>
      </c>
      <c r="OR48">
        <f t="shared" si="464"/>
        <v>0</v>
      </c>
      <c r="OS48" s="19">
        <f t="shared" si="465"/>
        <v>0</v>
      </c>
      <c r="OT48" s="19">
        <f t="shared" si="275"/>
        <v>0</v>
      </c>
      <c r="OU48" s="19"/>
      <c r="OV48">
        <f t="shared" si="466"/>
        <v>0</v>
      </c>
      <c r="OX48">
        <f t="shared" si="467"/>
        <v>0</v>
      </c>
      <c r="OY48" s="19">
        <f t="shared" si="468"/>
        <v>0</v>
      </c>
      <c r="OZ48" s="19">
        <f t="shared" si="276"/>
        <v>0</v>
      </c>
      <c r="PA48" s="19"/>
      <c r="PB48">
        <f t="shared" si="469"/>
        <v>1</v>
      </c>
      <c r="PD48">
        <f t="shared" si="470"/>
        <v>0</v>
      </c>
      <c r="PE48" s="19">
        <f t="shared" si="471"/>
        <v>0</v>
      </c>
      <c r="PF48" s="19">
        <f t="shared" si="277"/>
        <v>5.5555555555555552E-2</v>
      </c>
      <c r="PG48" s="19"/>
      <c r="PH48">
        <f t="shared" si="472"/>
        <v>1</v>
      </c>
      <c r="PJ48">
        <f t="shared" si="473"/>
        <v>0</v>
      </c>
      <c r="PK48" s="19">
        <f t="shared" si="474"/>
        <v>0</v>
      </c>
      <c r="PL48" s="19">
        <f t="shared" si="278"/>
        <v>5.5555555555555552E-2</v>
      </c>
      <c r="PM48" s="19"/>
      <c r="PN48">
        <f t="shared" si="475"/>
        <v>1</v>
      </c>
      <c r="PP48">
        <f t="shared" si="476"/>
        <v>0</v>
      </c>
      <c r="PQ48">
        <f t="shared" si="477"/>
        <v>0</v>
      </c>
      <c r="PR48" s="19">
        <f t="shared" si="279"/>
        <v>5.5555555555555552E-2</v>
      </c>
      <c r="PS48" s="19"/>
      <c r="PT48">
        <f t="shared" si="478"/>
        <v>0</v>
      </c>
      <c r="PV48">
        <f t="shared" si="479"/>
        <v>0</v>
      </c>
      <c r="PW48" s="19">
        <v>0</v>
      </c>
      <c r="PX48" s="19">
        <f t="shared" si="480"/>
        <v>0</v>
      </c>
      <c r="PY48" s="19"/>
      <c r="PZ48">
        <f t="shared" si="481"/>
        <v>1</v>
      </c>
      <c r="QB48">
        <f t="shared" si="482"/>
        <v>0</v>
      </c>
      <c r="QC48" s="19">
        <f t="shared" si="483"/>
        <v>0</v>
      </c>
      <c r="QD48" s="19">
        <f t="shared" si="280"/>
        <v>5.5555555555555552E-2</v>
      </c>
    </row>
    <row r="49" spans="1:446" ht="15" thickBot="1" x14ac:dyDescent="0.4">
      <c r="U49" t="s">
        <v>169</v>
      </c>
      <c r="Z49">
        <v>1</v>
      </c>
      <c r="AD49" s="14" t="s">
        <v>44</v>
      </c>
      <c r="AE49" s="19">
        <f t="shared" si="193"/>
        <v>0</v>
      </c>
      <c r="AF49">
        <f t="shared" si="281"/>
        <v>0</v>
      </c>
      <c r="AG49" s="19">
        <f t="shared" si="195"/>
        <v>0</v>
      </c>
      <c r="AH49">
        <f t="shared" si="282"/>
        <v>1</v>
      </c>
      <c r="AI49" s="19">
        <f t="shared" si="283"/>
        <v>0.17647058823529413</v>
      </c>
      <c r="AJ49" s="19">
        <f t="shared" si="284"/>
        <v>0.29411764705882354</v>
      </c>
      <c r="AK49" s="19"/>
      <c r="AL49">
        <f t="shared" si="285"/>
        <v>0</v>
      </c>
      <c r="AM49">
        <f t="shared" si="199"/>
        <v>0</v>
      </c>
      <c r="AN49">
        <f t="shared" si="286"/>
        <v>1</v>
      </c>
      <c r="AO49" s="19">
        <f t="shared" si="287"/>
        <v>0.17647058823529413</v>
      </c>
      <c r="AP49" s="19">
        <f t="shared" si="288"/>
        <v>0.29411764705882354</v>
      </c>
      <c r="AQ49" s="19"/>
      <c r="AR49">
        <f t="shared" si="289"/>
        <v>0</v>
      </c>
      <c r="AS49">
        <f t="shared" si="202"/>
        <v>0</v>
      </c>
      <c r="AT49">
        <f t="shared" si="290"/>
        <v>1</v>
      </c>
      <c r="AU49" s="19">
        <f t="shared" si="291"/>
        <v>0.17647058823529413</v>
      </c>
      <c r="AV49" s="19">
        <f t="shared" si="292"/>
        <v>0.29411764705882354</v>
      </c>
      <c r="AW49" s="19"/>
      <c r="AX49">
        <f t="shared" si="293"/>
        <v>0</v>
      </c>
      <c r="AY49">
        <f t="shared" si="205"/>
        <v>0</v>
      </c>
      <c r="AZ49">
        <f t="shared" si="294"/>
        <v>0</v>
      </c>
      <c r="BA49" s="19">
        <f t="shared" si="207"/>
        <v>0.25</v>
      </c>
      <c r="BB49" s="19">
        <f t="shared" si="295"/>
        <v>0.17647058823529413</v>
      </c>
      <c r="BC49" s="19"/>
      <c r="BD49">
        <f t="shared" si="296"/>
        <v>0</v>
      </c>
      <c r="BE49" s="19">
        <f t="shared" si="209"/>
        <v>0</v>
      </c>
      <c r="BF49">
        <f t="shared" si="297"/>
        <v>1</v>
      </c>
      <c r="BG49" s="19">
        <f t="shared" si="210"/>
        <v>0.17647058823529413</v>
      </c>
      <c r="BH49" s="19">
        <f t="shared" si="298"/>
        <v>0.29411764705882354</v>
      </c>
      <c r="BI49" s="19"/>
      <c r="BJ49">
        <f t="shared" si="299"/>
        <v>0</v>
      </c>
      <c r="BK49">
        <f t="shared" si="211"/>
        <v>0</v>
      </c>
      <c r="BL49">
        <f t="shared" si="300"/>
        <v>1</v>
      </c>
      <c r="BM49" s="19">
        <f t="shared" si="212"/>
        <v>0.1111111111111111</v>
      </c>
      <c r="BN49" s="19">
        <f t="shared" si="301"/>
        <v>5.8823529411764705E-2</v>
      </c>
      <c r="BO49" s="19"/>
      <c r="BP49">
        <f t="shared" si="302"/>
        <v>0</v>
      </c>
      <c r="BR49">
        <f t="shared" si="303"/>
        <v>0</v>
      </c>
      <c r="BS49" s="19">
        <v>0</v>
      </c>
      <c r="BT49" s="19">
        <f t="shared" si="304"/>
        <v>0</v>
      </c>
      <c r="BU49" s="19"/>
      <c r="BV49" s="19">
        <f t="shared" si="213"/>
        <v>0.5</v>
      </c>
      <c r="BW49">
        <f t="shared" si="305"/>
        <v>0</v>
      </c>
      <c r="BX49" t="str">
        <f t="shared" si="214"/>
        <v>-</v>
      </c>
      <c r="BY49">
        <f t="shared" si="306"/>
        <v>2</v>
      </c>
      <c r="BZ49" s="19">
        <f t="shared" si="307"/>
        <v>1</v>
      </c>
      <c r="CA49" s="19">
        <f t="shared" si="308"/>
        <v>0.1111111111111111</v>
      </c>
      <c r="CB49" s="19"/>
      <c r="CC49">
        <f t="shared" si="309"/>
        <v>1</v>
      </c>
      <c r="CD49">
        <f t="shared" si="215"/>
        <v>0.5</v>
      </c>
      <c r="CE49">
        <f t="shared" si="310"/>
        <v>5</v>
      </c>
      <c r="CF49" s="19">
        <f t="shared" si="311"/>
        <v>0.35714285714285715</v>
      </c>
      <c r="CG49" s="19">
        <f t="shared" si="312"/>
        <v>0.3888888888888889</v>
      </c>
      <c r="CH49" s="19"/>
      <c r="CI49">
        <f t="shared" si="313"/>
        <v>1</v>
      </c>
      <c r="CJ49" s="19">
        <f t="shared" si="216"/>
        <v>0.5</v>
      </c>
      <c r="CK49">
        <f t="shared" si="314"/>
        <v>5</v>
      </c>
      <c r="CL49" s="19">
        <f t="shared" si="315"/>
        <v>0.35714285714285715</v>
      </c>
      <c r="CM49" s="19">
        <f t="shared" si="316"/>
        <v>0.3888888888888889</v>
      </c>
      <c r="CN49" s="19"/>
      <c r="CO49">
        <f t="shared" si="317"/>
        <v>1</v>
      </c>
      <c r="CP49">
        <f t="shared" si="217"/>
        <v>0.5</v>
      </c>
      <c r="CQ49">
        <f t="shared" si="318"/>
        <v>5</v>
      </c>
      <c r="CR49" s="19">
        <f t="shared" si="319"/>
        <v>0.35714285714285715</v>
      </c>
      <c r="CS49" s="19">
        <f t="shared" si="320"/>
        <v>0.3888888888888889</v>
      </c>
      <c r="CT49" s="19"/>
      <c r="CU49">
        <f t="shared" si="321"/>
        <v>1</v>
      </c>
      <c r="CV49" s="19">
        <f t="shared" si="218"/>
        <v>0.5</v>
      </c>
      <c r="CW49">
        <f t="shared" si="322"/>
        <v>5</v>
      </c>
      <c r="CX49" s="19">
        <f t="shared" si="323"/>
        <v>0.7142857142857143</v>
      </c>
      <c r="CY49" s="19">
        <f t="shared" si="324"/>
        <v>0.3888888888888889</v>
      </c>
      <c r="CZ49" s="19"/>
      <c r="DA49">
        <f t="shared" si="325"/>
        <v>1</v>
      </c>
      <c r="DB49">
        <f t="shared" si="219"/>
        <v>0.5</v>
      </c>
      <c r="DC49">
        <f t="shared" si="326"/>
        <v>3</v>
      </c>
      <c r="DD49" s="19">
        <f t="shared" si="327"/>
        <v>0.1875</v>
      </c>
      <c r="DE49" s="19">
        <f t="shared" si="328"/>
        <v>0.27777777777777779</v>
      </c>
      <c r="DF49" s="19"/>
      <c r="DG49">
        <f t="shared" si="329"/>
        <v>0</v>
      </c>
      <c r="DH49" s="19" t="str">
        <f t="shared" si="220"/>
        <v>-</v>
      </c>
      <c r="DI49">
        <f t="shared" si="330"/>
        <v>0</v>
      </c>
      <c r="DJ49" s="19">
        <f t="shared" si="331"/>
        <v>0</v>
      </c>
      <c r="DK49" s="19">
        <f t="shared" si="332"/>
        <v>0</v>
      </c>
      <c r="DL49" s="19"/>
      <c r="DM49">
        <f t="shared" si="333"/>
        <v>0</v>
      </c>
      <c r="DN49" t="str">
        <f t="shared" si="221"/>
        <v>-</v>
      </c>
      <c r="DO49">
        <f t="shared" si="334"/>
        <v>0</v>
      </c>
      <c r="DP49" s="19">
        <v>0</v>
      </c>
      <c r="DQ49" s="19">
        <f t="shared" si="335"/>
        <v>0</v>
      </c>
      <c r="DR49" s="19"/>
      <c r="DS49" s="19">
        <v>0</v>
      </c>
      <c r="DT49">
        <f t="shared" si="336"/>
        <v>1</v>
      </c>
      <c r="DU49">
        <f t="shared" si="222"/>
        <v>0.5</v>
      </c>
      <c r="DV49">
        <f t="shared" si="337"/>
        <v>2</v>
      </c>
      <c r="DW49" s="19">
        <f t="shared" si="338"/>
        <v>0.16666666666666666</v>
      </c>
      <c r="DX49" s="19">
        <f t="shared" si="223"/>
        <v>0.27777777777777779</v>
      </c>
      <c r="DY49" s="19"/>
      <c r="DZ49">
        <f t="shared" si="339"/>
        <v>1</v>
      </c>
      <c r="EA49" t="str">
        <f t="shared" si="224"/>
        <v>-</v>
      </c>
      <c r="EB49">
        <f t="shared" si="340"/>
        <v>1</v>
      </c>
      <c r="EC49" s="19">
        <f t="shared" si="341"/>
        <v>0.1111111111111111</v>
      </c>
      <c r="ED49" s="19">
        <f t="shared" si="225"/>
        <v>0.16666666666666666</v>
      </c>
      <c r="EE49" s="19"/>
      <c r="EF49">
        <f t="shared" si="342"/>
        <v>1</v>
      </c>
      <c r="EG49" s="19">
        <f t="shared" si="226"/>
        <v>0.5</v>
      </c>
      <c r="EH49">
        <f t="shared" si="343"/>
        <v>2</v>
      </c>
      <c r="EI49" s="19">
        <f t="shared" si="344"/>
        <v>0.16666666666666666</v>
      </c>
      <c r="EJ49" s="19">
        <f t="shared" si="227"/>
        <v>0.27777777777777779</v>
      </c>
      <c r="EK49" s="19"/>
      <c r="EL49">
        <f t="shared" si="345"/>
        <v>0</v>
      </c>
      <c r="EM49" t="str">
        <f t="shared" si="228"/>
        <v>-</v>
      </c>
      <c r="EN49">
        <f t="shared" si="346"/>
        <v>1</v>
      </c>
      <c r="EO49" s="19">
        <f t="shared" si="347"/>
        <v>0.22222222222222221</v>
      </c>
      <c r="EP49" s="19">
        <f t="shared" si="229"/>
        <v>0.1111111111111111</v>
      </c>
      <c r="EQ49" s="19"/>
      <c r="ER49">
        <f t="shared" si="348"/>
        <v>1</v>
      </c>
      <c r="ES49">
        <f t="shared" si="230"/>
        <v>0.5</v>
      </c>
      <c r="ET49">
        <f t="shared" si="349"/>
        <v>2</v>
      </c>
      <c r="EU49" s="19">
        <f t="shared" si="350"/>
        <v>0.16666666666666666</v>
      </c>
      <c r="EV49" s="19">
        <f t="shared" si="231"/>
        <v>0.27777777777777779</v>
      </c>
      <c r="EW49" s="19"/>
      <c r="EX49">
        <f t="shared" si="351"/>
        <v>1</v>
      </c>
      <c r="EY49" s="19">
        <f t="shared" si="232"/>
        <v>0.5</v>
      </c>
      <c r="EZ49">
        <f t="shared" si="352"/>
        <v>2</v>
      </c>
      <c r="FA49" s="19">
        <f t="shared" si="353"/>
        <v>0.16666666666666666</v>
      </c>
      <c r="FB49" s="19">
        <f t="shared" si="484"/>
        <v>0.16666666666666666</v>
      </c>
      <c r="FC49" s="19"/>
      <c r="FD49">
        <f t="shared" si="354"/>
        <v>0</v>
      </c>
      <c r="FF49">
        <f t="shared" si="355"/>
        <v>0</v>
      </c>
      <c r="FG49" s="19">
        <v>0</v>
      </c>
      <c r="FH49" s="19">
        <f t="shared" si="356"/>
        <v>0</v>
      </c>
      <c r="FI49" s="19"/>
      <c r="FJ49">
        <f t="shared" si="357"/>
        <v>0</v>
      </c>
      <c r="FL49">
        <f t="shared" si="358"/>
        <v>0</v>
      </c>
      <c r="FM49" s="19">
        <v>0</v>
      </c>
      <c r="FN49" s="19">
        <f t="shared" si="359"/>
        <v>0</v>
      </c>
      <c r="FP49" s="19">
        <f t="shared" si="360"/>
        <v>1</v>
      </c>
      <c r="FQ49">
        <f t="shared" si="361"/>
        <v>0</v>
      </c>
      <c r="FS49">
        <f t="shared" si="362"/>
        <v>1</v>
      </c>
      <c r="FT49" s="19">
        <f t="shared" si="363"/>
        <v>0.25</v>
      </c>
      <c r="FU49" s="19">
        <f t="shared" si="364"/>
        <v>0.15</v>
      </c>
      <c r="FV49" s="19"/>
      <c r="FW49">
        <f t="shared" si="365"/>
        <v>1</v>
      </c>
      <c r="FY49">
        <f t="shared" si="366"/>
        <v>2</v>
      </c>
      <c r="FZ49" s="19">
        <f t="shared" si="367"/>
        <v>0.375</v>
      </c>
      <c r="GA49" s="19">
        <f t="shared" si="368"/>
        <v>0.2</v>
      </c>
      <c r="GB49" s="19"/>
      <c r="GC49">
        <f t="shared" si="369"/>
        <v>0</v>
      </c>
      <c r="GE49">
        <f t="shared" si="370"/>
        <v>0</v>
      </c>
      <c r="GF49" s="19">
        <f t="shared" si="371"/>
        <v>0.22222222222222221</v>
      </c>
      <c r="GG49" s="19">
        <f t="shared" si="372"/>
        <v>0.1</v>
      </c>
      <c r="GH49" s="19"/>
      <c r="GI49">
        <f t="shared" si="373"/>
        <v>1</v>
      </c>
      <c r="GK49">
        <f t="shared" si="374"/>
        <v>3</v>
      </c>
      <c r="GL49" s="19">
        <f t="shared" si="375"/>
        <v>0.36363636363636365</v>
      </c>
      <c r="GM49" s="19">
        <f t="shared" si="376"/>
        <v>0.25</v>
      </c>
      <c r="GN49" s="19"/>
      <c r="GO49">
        <f t="shared" si="377"/>
        <v>1</v>
      </c>
      <c r="GQ49">
        <f t="shared" si="378"/>
        <v>3</v>
      </c>
      <c r="GR49" s="19">
        <f t="shared" si="379"/>
        <v>0.3</v>
      </c>
      <c r="GS49" s="19">
        <f t="shared" si="380"/>
        <v>0.35</v>
      </c>
      <c r="GT49" s="19"/>
      <c r="GU49">
        <f t="shared" si="381"/>
        <v>0</v>
      </c>
      <c r="GW49">
        <f t="shared" si="382"/>
        <v>0</v>
      </c>
      <c r="GX49" s="19">
        <v>0</v>
      </c>
      <c r="GY49" s="19">
        <f t="shared" si="383"/>
        <v>0</v>
      </c>
      <c r="GZ49" s="19"/>
      <c r="HA49">
        <f t="shared" si="384"/>
        <v>1</v>
      </c>
      <c r="HC49">
        <f t="shared" si="385"/>
        <v>2</v>
      </c>
      <c r="HD49" s="19">
        <f t="shared" si="386"/>
        <v>0.375</v>
      </c>
      <c r="HE49" s="19">
        <f t="shared" si="387"/>
        <v>0.2</v>
      </c>
      <c r="HF49" s="19"/>
      <c r="HG49">
        <f t="shared" si="388"/>
        <v>0</v>
      </c>
      <c r="HI49">
        <f t="shared" si="389"/>
        <v>1</v>
      </c>
      <c r="HJ49" s="19">
        <f t="shared" si="390"/>
        <v>0.25</v>
      </c>
      <c r="HK49" s="19">
        <f t="shared" si="391"/>
        <v>0.15</v>
      </c>
      <c r="HL49" s="19"/>
      <c r="HM49">
        <f t="shared" si="392"/>
        <v>1</v>
      </c>
      <c r="HO49">
        <f t="shared" si="393"/>
        <v>3</v>
      </c>
      <c r="HP49" s="19">
        <f t="shared" si="394"/>
        <v>0.3</v>
      </c>
      <c r="HQ49" s="19">
        <f t="shared" si="395"/>
        <v>0.35</v>
      </c>
      <c r="HR49" s="19"/>
      <c r="HS49">
        <f t="shared" si="396"/>
        <v>0</v>
      </c>
      <c r="HU49">
        <f t="shared" si="397"/>
        <v>0</v>
      </c>
      <c r="HV49" s="19">
        <v>0</v>
      </c>
      <c r="HW49" s="19">
        <f t="shared" si="398"/>
        <v>0</v>
      </c>
      <c r="HX49" s="19"/>
      <c r="HY49" s="19">
        <f t="shared" si="234"/>
        <v>0</v>
      </c>
      <c r="HZ49">
        <f t="shared" si="485"/>
        <v>0</v>
      </c>
      <c r="IB49">
        <f t="shared" si="486"/>
        <v>2</v>
      </c>
      <c r="IC49" s="19">
        <f t="shared" si="487"/>
        <v>0.21052631578947367</v>
      </c>
      <c r="ID49" s="19">
        <f t="shared" si="238"/>
        <v>0.26315789473684209</v>
      </c>
      <c r="IE49" s="19"/>
      <c r="IF49">
        <f t="shared" si="399"/>
        <v>0</v>
      </c>
      <c r="IH49">
        <f t="shared" si="400"/>
        <v>2</v>
      </c>
      <c r="II49" s="19">
        <f t="shared" si="401"/>
        <v>0.21052631578947367</v>
      </c>
      <c r="IJ49" s="19">
        <f t="shared" si="239"/>
        <v>0.26315789473684209</v>
      </c>
      <c r="IK49" s="19"/>
      <c r="IL49">
        <f t="shared" si="488"/>
        <v>0</v>
      </c>
      <c r="IN49">
        <f t="shared" si="489"/>
        <v>2</v>
      </c>
      <c r="IO49" s="19">
        <f t="shared" si="490"/>
        <v>0.21052631578947367</v>
      </c>
      <c r="IP49" s="19">
        <f t="shared" si="243"/>
        <v>0.26315789473684209</v>
      </c>
      <c r="IQ49" s="19"/>
      <c r="IR49">
        <f t="shared" si="491"/>
        <v>0</v>
      </c>
      <c r="IT49">
        <f t="shared" si="492"/>
        <v>2</v>
      </c>
      <c r="IU49" s="19">
        <f t="shared" si="493"/>
        <v>0.21052631578947367</v>
      </c>
      <c r="IV49" s="19">
        <f t="shared" si="247"/>
        <v>0.26315789473684209</v>
      </c>
      <c r="IW49" s="19"/>
      <c r="IX49">
        <f t="shared" si="494"/>
        <v>0</v>
      </c>
      <c r="IZ49">
        <f t="shared" si="495"/>
        <v>0</v>
      </c>
      <c r="JA49" s="19">
        <f t="shared" si="496"/>
        <v>0.18181818181818182</v>
      </c>
      <c r="JB49" s="19">
        <f t="shared" si="251"/>
        <v>0</v>
      </c>
      <c r="JC49" s="19"/>
      <c r="JD49">
        <f t="shared" si="402"/>
        <v>0</v>
      </c>
      <c r="JF49">
        <f t="shared" si="403"/>
        <v>2</v>
      </c>
      <c r="JG49" s="19">
        <f t="shared" si="404"/>
        <v>0.25</v>
      </c>
      <c r="JH49" s="19">
        <f t="shared" si="252"/>
        <v>0.15789473684210525</v>
      </c>
      <c r="JI49" s="19"/>
      <c r="JJ49" s="19">
        <f t="shared" si="253"/>
        <v>0.66666666666666663</v>
      </c>
      <c r="JK49">
        <f t="shared" si="405"/>
        <v>2</v>
      </c>
      <c r="JM49">
        <f t="shared" si="406"/>
        <v>3</v>
      </c>
      <c r="JN49" s="19">
        <f t="shared" si="407"/>
        <v>0.61111111111111116</v>
      </c>
      <c r="JO49" s="19">
        <f t="shared" si="254"/>
        <v>0.77777777777777779</v>
      </c>
      <c r="JP49" s="19"/>
      <c r="JQ49">
        <f t="shared" si="408"/>
        <v>2</v>
      </c>
      <c r="JS49">
        <f t="shared" si="409"/>
        <v>3</v>
      </c>
      <c r="JT49" s="19">
        <f t="shared" si="410"/>
        <v>0.61111111111111116</v>
      </c>
      <c r="JU49" s="19">
        <f t="shared" si="255"/>
        <v>0.77777777777777779</v>
      </c>
      <c r="JV49" s="19"/>
      <c r="JW49">
        <f t="shared" si="411"/>
        <v>2</v>
      </c>
      <c r="JY49">
        <f t="shared" si="412"/>
        <v>1</v>
      </c>
      <c r="JZ49" s="19">
        <f t="shared" si="413"/>
        <v>0.46153846153846156</v>
      </c>
      <c r="KA49" s="19">
        <f t="shared" si="256"/>
        <v>0.5</v>
      </c>
      <c r="KB49" s="19"/>
      <c r="KC49">
        <f t="shared" si="414"/>
        <v>1</v>
      </c>
      <c r="KE49">
        <f t="shared" si="415"/>
        <v>3</v>
      </c>
      <c r="KF49" s="19">
        <f t="shared" si="416"/>
        <v>0.6875</v>
      </c>
      <c r="KG49" s="19">
        <f t="shared" si="257"/>
        <v>0.72222222222222221</v>
      </c>
      <c r="KH49" s="19"/>
      <c r="KI49">
        <f t="shared" si="417"/>
        <v>2</v>
      </c>
      <c r="KK49">
        <f t="shared" si="418"/>
        <v>3</v>
      </c>
      <c r="KL49" s="19">
        <f t="shared" si="419"/>
        <v>0.6428571428571429</v>
      </c>
      <c r="KM49" s="19">
        <f t="shared" si="258"/>
        <v>0.61111111111111116</v>
      </c>
      <c r="KN49" s="19"/>
      <c r="KO49">
        <f t="shared" si="420"/>
        <v>1</v>
      </c>
      <c r="KQ49">
        <f t="shared" si="421"/>
        <v>2</v>
      </c>
      <c r="KR49" s="19">
        <f t="shared" si="422"/>
        <v>1</v>
      </c>
      <c r="KS49" s="19">
        <f t="shared" si="259"/>
        <v>0.22222222222222221</v>
      </c>
      <c r="KT49" s="19"/>
      <c r="KU49">
        <f t="shared" si="423"/>
        <v>0</v>
      </c>
      <c r="KW49">
        <f t="shared" si="424"/>
        <v>2</v>
      </c>
      <c r="KX49" s="19">
        <f t="shared" si="425"/>
        <v>1.5</v>
      </c>
      <c r="KY49" s="19">
        <f t="shared" si="426"/>
        <v>0.33333333333333331</v>
      </c>
      <c r="KZ49" s="19"/>
      <c r="LA49" s="19">
        <f t="shared" si="260"/>
        <v>0.5</v>
      </c>
      <c r="LB49">
        <f t="shared" si="427"/>
        <v>1</v>
      </c>
      <c r="LD49">
        <f t="shared" si="428"/>
        <v>2</v>
      </c>
      <c r="LE49" s="19">
        <f t="shared" si="429"/>
        <v>0.26315789473684209</v>
      </c>
      <c r="LF49" s="19">
        <f t="shared" si="261"/>
        <v>0.36842105263157893</v>
      </c>
      <c r="LG49" s="19"/>
      <c r="LH49">
        <f t="shared" si="430"/>
        <v>1</v>
      </c>
      <c r="LJ49">
        <f t="shared" si="431"/>
        <v>2</v>
      </c>
      <c r="LK49" s="19">
        <f t="shared" si="432"/>
        <v>0.26315789473684209</v>
      </c>
      <c r="LL49" s="19">
        <f t="shared" si="262"/>
        <v>0.36842105263157893</v>
      </c>
      <c r="LM49" s="19"/>
      <c r="LN49">
        <f t="shared" si="433"/>
        <v>0</v>
      </c>
      <c r="LP49">
        <f t="shared" si="434"/>
        <v>2</v>
      </c>
      <c r="LQ49" s="19">
        <f t="shared" si="435"/>
        <v>0.45454545454545453</v>
      </c>
      <c r="LR49" s="19">
        <f t="shared" si="263"/>
        <v>0.31578947368421051</v>
      </c>
      <c r="LS49" s="19"/>
      <c r="LT49">
        <f t="shared" si="436"/>
        <v>1</v>
      </c>
      <c r="LV49">
        <f t="shared" si="437"/>
        <v>2</v>
      </c>
      <c r="LW49" s="19">
        <f t="shared" si="438"/>
        <v>0.26315789473684209</v>
      </c>
      <c r="LX49" s="19">
        <f t="shared" si="264"/>
        <v>0.36842105263157893</v>
      </c>
      <c r="LY49" s="19"/>
      <c r="LZ49">
        <f t="shared" si="439"/>
        <v>1</v>
      </c>
      <c r="MB49">
        <f t="shared" si="440"/>
        <v>2</v>
      </c>
      <c r="MC49" s="19">
        <f t="shared" si="441"/>
        <v>0.26315789473684209</v>
      </c>
      <c r="MD49" s="19">
        <f t="shared" si="265"/>
        <v>0.36842105263157893</v>
      </c>
      <c r="ME49" s="19"/>
      <c r="MF49">
        <f t="shared" si="442"/>
        <v>0</v>
      </c>
      <c r="MH49">
        <f t="shared" si="443"/>
        <v>0</v>
      </c>
      <c r="MI49" s="19">
        <v>0</v>
      </c>
      <c r="MJ49" s="19">
        <f t="shared" si="444"/>
        <v>0</v>
      </c>
      <c r="MK49" s="19"/>
      <c r="ML49" s="19">
        <f t="shared" si="266"/>
        <v>0.5</v>
      </c>
      <c r="MM49">
        <f t="shared" si="445"/>
        <v>1</v>
      </c>
      <c r="MO49">
        <f t="shared" si="446"/>
        <v>0</v>
      </c>
      <c r="MP49" s="19">
        <f t="shared" si="447"/>
        <v>0</v>
      </c>
      <c r="MQ49" s="19">
        <f t="shared" si="267"/>
        <v>0.10526315789473684</v>
      </c>
      <c r="MR49" s="19"/>
      <c r="MS49">
        <f t="shared" si="448"/>
        <v>1</v>
      </c>
      <c r="MU49">
        <f t="shared" si="449"/>
        <v>0</v>
      </c>
      <c r="MV49" s="19">
        <f t="shared" si="450"/>
        <v>0</v>
      </c>
      <c r="MW49" s="19">
        <f t="shared" si="268"/>
        <v>0.10526315789473684</v>
      </c>
      <c r="MX49" s="19"/>
      <c r="MY49">
        <f t="shared" si="451"/>
        <v>1</v>
      </c>
      <c r="NA49">
        <f t="shared" si="452"/>
        <v>0</v>
      </c>
      <c r="NB49" s="19">
        <f t="shared" si="453"/>
        <v>0</v>
      </c>
      <c r="NC49" s="19">
        <f t="shared" si="269"/>
        <v>0.10526315789473684</v>
      </c>
      <c r="ND49" s="19"/>
      <c r="NE49">
        <f t="shared" si="454"/>
        <v>1</v>
      </c>
      <c r="NG49">
        <f t="shared" si="455"/>
        <v>0</v>
      </c>
      <c r="NH49" s="19">
        <f t="shared" si="456"/>
        <v>0</v>
      </c>
      <c r="NI49" s="19">
        <f t="shared" si="270"/>
        <v>0.10526315789473684</v>
      </c>
      <c r="NJ49" s="19"/>
      <c r="NK49">
        <f t="shared" si="457"/>
        <v>1</v>
      </c>
      <c r="NL49" s="19">
        <f t="shared" si="271"/>
        <v>0.5</v>
      </c>
      <c r="NM49">
        <f t="shared" si="458"/>
        <v>0</v>
      </c>
      <c r="NN49" s="19">
        <f t="shared" si="459"/>
        <v>0</v>
      </c>
      <c r="NO49" s="19">
        <f t="shared" si="272"/>
        <v>0.10526315789473684</v>
      </c>
      <c r="NP49" s="19"/>
      <c r="NQ49">
        <v>0</v>
      </c>
      <c r="NS49">
        <v>0</v>
      </c>
      <c r="NT49" s="19">
        <v>0</v>
      </c>
      <c r="NU49" s="19">
        <v>0</v>
      </c>
      <c r="NW49">
        <v>0</v>
      </c>
      <c r="NY49">
        <v>0</v>
      </c>
      <c r="NZ49" s="19">
        <v>0</v>
      </c>
      <c r="OA49" s="19">
        <v>0</v>
      </c>
      <c r="OC49">
        <v>0</v>
      </c>
      <c r="OE49">
        <v>0</v>
      </c>
      <c r="OF49" s="19">
        <v>0</v>
      </c>
      <c r="OG49" s="19">
        <v>0</v>
      </c>
      <c r="OI49" s="19">
        <f t="shared" si="273"/>
        <v>0.33333333333333331</v>
      </c>
      <c r="OJ49">
        <f t="shared" si="460"/>
        <v>1</v>
      </c>
      <c r="OL49">
        <f t="shared" si="461"/>
        <v>3</v>
      </c>
      <c r="OM49" s="19">
        <f t="shared" si="462"/>
        <v>0.21428571428571427</v>
      </c>
      <c r="ON49" s="19">
        <f t="shared" si="274"/>
        <v>0.33333333333333331</v>
      </c>
      <c r="OO49" s="19"/>
      <c r="OP49">
        <f t="shared" si="463"/>
        <v>0</v>
      </c>
      <c r="OR49">
        <f t="shared" si="464"/>
        <v>0</v>
      </c>
      <c r="OS49" s="19">
        <f t="shared" si="465"/>
        <v>0</v>
      </c>
      <c r="OT49" s="19">
        <f t="shared" si="275"/>
        <v>0</v>
      </c>
      <c r="OU49" s="19"/>
      <c r="OV49">
        <f t="shared" si="466"/>
        <v>0</v>
      </c>
      <c r="OX49">
        <f t="shared" si="467"/>
        <v>0</v>
      </c>
      <c r="OY49" s="19">
        <f t="shared" si="468"/>
        <v>0</v>
      </c>
      <c r="OZ49" s="19">
        <f t="shared" si="276"/>
        <v>5.5555555555555552E-2</v>
      </c>
      <c r="PA49" s="19"/>
      <c r="PB49">
        <f t="shared" si="469"/>
        <v>1</v>
      </c>
      <c r="PD49">
        <f t="shared" si="470"/>
        <v>3</v>
      </c>
      <c r="PE49" s="19">
        <f t="shared" si="471"/>
        <v>0.2</v>
      </c>
      <c r="PF49" s="19">
        <f t="shared" si="277"/>
        <v>0.27777777777777779</v>
      </c>
      <c r="PG49" s="19"/>
      <c r="PH49">
        <f t="shared" si="472"/>
        <v>1</v>
      </c>
      <c r="PJ49">
        <f t="shared" si="473"/>
        <v>3</v>
      </c>
      <c r="PK49" s="19">
        <f t="shared" si="474"/>
        <v>0.16666666666666666</v>
      </c>
      <c r="PL49" s="19">
        <f t="shared" si="278"/>
        <v>0.33333333333333331</v>
      </c>
      <c r="PM49" s="19"/>
      <c r="PN49">
        <f t="shared" si="475"/>
        <v>1</v>
      </c>
      <c r="PP49">
        <f t="shared" si="476"/>
        <v>3</v>
      </c>
      <c r="PQ49">
        <f t="shared" si="477"/>
        <v>0.16666666666666666</v>
      </c>
      <c r="PR49" s="19">
        <f t="shared" si="279"/>
        <v>0.33333333333333331</v>
      </c>
      <c r="PS49" s="19"/>
      <c r="PT49">
        <f t="shared" si="478"/>
        <v>0</v>
      </c>
      <c r="PV49">
        <f t="shared" si="479"/>
        <v>0</v>
      </c>
      <c r="PW49" s="19">
        <v>0</v>
      </c>
      <c r="PX49" s="19">
        <f t="shared" si="480"/>
        <v>0</v>
      </c>
      <c r="PY49" s="19"/>
      <c r="PZ49">
        <f t="shared" si="481"/>
        <v>1</v>
      </c>
      <c r="QB49">
        <f t="shared" si="482"/>
        <v>3</v>
      </c>
      <c r="QC49" s="19">
        <f t="shared" si="483"/>
        <v>0.16666666666666666</v>
      </c>
      <c r="QD49" s="19">
        <f t="shared" si="280"/>
        <v>0.33333333333333331</v>
      </c>
    </row>
    <row r="50" spans="1:446" ht="15" thickBot="1" x14ac:dyDescent="0.4">
      <c r="A50" s="31" t="s">
        <v>73</v>
      </c>
      <c r="B50" t="s">
        <v>108</v>
      </c>
      <c r="C50" t="s">
        <v>112</v>
      </c>
      <c r="D50" t="s">
        <v>109</v>
      </c>
      <c r="E50" t="s">
        <v>111</v>
      </c>
      <c r="F50" t="s">
        <v>110</v>
      </c>
      <c r="G50" s="3" t="s">
        <v>8</v>
      </c>
      <c r="H50" s="3" t="s">
        <v>30</v>
      </c>
      <c r="I50" s="25" t="s">
        <v>70</v>
      </c>
      <c r="J50" s="26" t="s">
        <v>69</v>
      </c>
      <c r="K50" s="3" t="s">
        <v>60</v>
      </c>
      <c r="L50" s="3" t="s">
        <v>31</v>
      </c>
      <c r="M50" s="49" t="s">
        <v>146</v>
      </c>
      <c r="N50" t="s">
        <v>145</v>
      </c>
      <c r="O50" t="s">
        <v>144</v>
      </c>
      <c r="P50" t="s">
        <v>143</v>
      </c>
      <c r="Q50" t="s">
        <v>142</v>
      </c>
      <c r="R50" s="28" t="s">
        <v>84</v>
      </c>
      <c r="U50" t="s">
        <v>170</v>
      </c>
      <c r="AA50">
        <v>1</v>
      </c>
      <c r="AD50" s="14" t="s">
        <v>35</v>
      </c>
      <c r="AE50" s="19">
        <f t="shared" si="193"/>
        <v>0</v>
      </c>
      <c r="AF50">
        <f t="shared" si="281"/>
        <v>0</v>
      </c>
      <c r="AG50" s="19" t="str">
        <f t="shared" si="195"/>
        <v>-</v>
      </c>
      <c r="AH50">
        <f t="shared" si="282"/>
        <v>0</v>
      </c>
      <c r="AI50" s="19">
        <f t="shared" si="283"/>
        <v>0</v>
      </c>
      <c r="AJ50" s="19">
        <f t="shared" si="284"/>
        <v>0</v>
      </c>
      <c r="AK50" s="19"/>
      <c r="AL50">
        <f t="shared" si="285"/>
        <v>0</v>
      </c>
      <c r="AM50" t="str">
        <f t="shared" si="199"/>
        <v>-</v>
      </c>
      <c r="AN50">
        <f t="shared" si="286"/>
        <v>0</v>
      </c>
      <c r="AO50" s="19">
        <f t="shared" si="287"/>
        <v>0</v>
      </c>
      <c r="AP50" s="19">
        <f t="shared" si="288"/>
        <v>0</v>
      </c>
      <c r="AQ50" s="19"/>
      <c r="AR50">
        <f t="shared" si="289"/>
        <v>0</v>
      </c>
      <c r="AS50" t="str">
        <f t="shared" si="202"/>
        <v>-</v>
      </c>
      <c r="AT50">
        <f t="shared" si="290"/>
        <v>0</v>
      </c>
      <c r="AU50" s="19">
        <f t="shared" si="291"/>
        <v>0</v>
      </c>
      <c r="AV50" s="19">
        <f t="shared" si="292"/>
        <v>0</v>
      </c>
      <c r="AW50" s="19"/>
      <c r="AX50">
        <f t="shared" si="293"/>
        <v>0</v>
      </c>
      <c r="AY50" t="str">
        <f t="shared" si="205"/>
        <v>-</v>
      </c>
      <c r="AZ50">
        <f t="shared" si="294"/>
        <v>0</v>
      </c>
      <c r="BA50" s="19">
        <f t="shared" si="207"/>
        <v>0</v>
      </c>
      <c r="BB50" s="19">
        <f t="shared" si="295"/>
        <v>0</v>
      </c>
      <c r="BC50" s="19"/>
      <c r="BD50">
        <f t="shared" si="296"/>
        <v>0</v>
      </c>
      <c r="BE50" s="19" t="str">
        <f t="shared" si="209"/>
        <v>-</v>
      </c>
      <c r="BF50">
        <f t="shared" si="297"/>
        <v>0</v>
      </c>
      <c r="BG50" s="19">
        <f t="shared" si="210"/>
        <v>0</v>
      </c>
      <c r="BH50" s="19">
        <f t="shared" si="298"/>
        <v>0</v>
      </c>
      <c r="BI50" s="19"/>
      <c r="BJ50">
        <f t="shared" si="299"/>
        <v>0</v>
      </c>
      <c r="BK50" t="str">
        <f t="shared" si="211"/>
        <v>-</v>
      </c>
      <c r="BL50">
        <f t="shared" si="300"/>
        <v>0</v>
      </c>
      <c r="BM50" s="19">
        <f t="shared" si="212"/>
        <v>0</v>
      </c>
      <c r="BN50" s="19">
        <f t="shared" si="301"/>
        <v>0</v>
      </c>
      <c r="BO50" s="19"/>
      <c r="BP50">
        <f t="shared" si="302"/>
        <v>0</v>
      </c>
      <c r="BR50">
        <f t="shared" si="303"/>
        <v>0</v>
      </c>
      <c r="BS50" s="19">
        <v>0</v>
      </c>
      <c r="BT50" s="19">
        <f t="shared" si="304"/>
        <v>0</v>
      </c>
      <c r="BU50" s="19"/>
      <c r="BV50" s="19">
        <f t="shared" si="213"/>
        <v>0</v>
      </c>
      <c r="BW50">
        <f t="shared" si="305"/>
        <v>0</v>
      </c>
      <c r="BX50" t="str">
        <f t="shared" si="214"/>
        <v>-</v>
      </c>
      <c r="BY50">
        <f t="shared" si="306"/>
        <v>0</v>
      </c>
      <c r="BZ50" s="19">
        <f t="shared" si="307"/>
        <v>0</v>
      </c>
      <c r="CA50" s="19">
        <f t="shared" si="308"/>
        <v>0</v>
      </c>
      <c r="CB50" s="19"/>
      <c r="CC50">
        <f t="shared" si="309"/>
        <v>0</v>
      </c>
      <c r="CD50" t="str">
        <f t="shared" si="215"/>
        <v>-</v>
      </c>
      <c r="CE50">
        <f t="shared" si="310"/>
        <v>0</v>
      </c>
      <c r="CF50" s="19">
        <f t="shared" si="311"/>
        <v>0</v>
      </c>
      <c r="CG50" s="19">
        <f t="shared" si="312"/>
        <v>0</v>
      </c>
      <c r="CH50" s="19"/>
      <c r="CI50">
        <f t="shared" si="313"/>
        <v>0</v>
      </c>
      <c r="CJ50" s="19" t="str">
        <f t="shared" si="216"/>
        <v>-</v>
      </c>
      <c r="CK50">
        <f t="shared" si="314"/>
        <v>0</v>
      </c>
      <c r="CL50" s="19">
        <f t="shared" si="315"/>
        <v>0</v>
      </c>
      <c r="CM50" s="19">
        <f t="shared" si="316"/>
        <v>0</v>
      </c>
      <c r="CN50" s="19"/>
      <c r="CO50">
        <f t="shared" si="317"/>
        <v>0</v>
      </c>
      <c r="CP50" t="str">
        <f t="shared" si="217"/>
        <v>-</v>
      </c>
      <c r="CQ50">
        <f t="shared" si="318"/>
        <v>0</v>
      </c>
      <c r="CR50" s="19">
        <f t="shared" si="319"/>
        <v>0</v>
      </c>
      <c r="CS50" s="19">
        <f t="shared" si="320"/>
        <v>0</v>
      </c>
      <c r="CT50" s="19"/>
      <c r="CU50">
        <f t="shared" si="321"/>
        <v>0</v>
      </c>
      <c r="CV50" s="19" t="str">
        <f t="shared" si="218"/>
        <v>-</v>
      </c>
      <c r="CW50">
        <f t="shared" si="322"/>
        <v>0</v>
      </c>
      <c r="CX50" s="19">
        <f t="shared" si="323"/>
        <v>0</v>
      </c>
      <c r="CY50" s="19">
        <f t="shared" si="324"/>
        <v>0</v>
      </c>
      <c r="CZ50" s="19"/>
      <c r="DA50">
        <f t="shared" si="325"/>
        <v>0</v>
      </c>
      <c r="DB50" t="str">
        <f t="shared" si="219"/>
        <v>-</v>
      </c>
      <c r="DC50">
        <f t="shared" si="326"/>
        <v>0</v>
      </c>
      <c r="DD50" s="19">
        <f t="shared" si="327"/>
        <v>0</v>
      </c>
      <c r="DE50" s="19">
        <f t="shared" si="328"/>
        <v>0</v>
      </c>
      <c r="DF50" s="19"/>
      <c r="DG50">
        <f t="shared" si="329"/>
        <v>0</v>
      </c>
      <c r="DH50" s="19" t="str">
        <f t="shared" si="220"/>
        <v>-</v>
      </c>
      <c r="DI50">
        <f t="shared" si="330"/>
        <v>0</v>
      </c>
      <c r="DJ50" s="19">
        <f t="shared" si="331"/>
        <v>0</v>
      </c>
      <c r="DK50" s="19">
        <f t="shared" si="332"/>
        <v>0</v>
      </c>
      <c r="DL50" s="19"/>
      <c r="DM50">
        <f t="shared" si="333"/>
        <v>0</v>
      </c>
      <c r="DN50" t="str">
        <f t="shared" si="221"/>
        <v>-</v>
      </c>
      <c r="DO50">
        <f t="shared" si="334"/>
        <v>0</v>
      </c>
      <c r="DP50" s="19">
        <v>0</v>
      </c>
      <c r="DQ50" s="19">
        <f t="shared" si="335"/>
        <v>0</v>
      </c>
      <c r="DR50" s="19"/>
      <c r="DS50" s="19">
        <v>0</v>
      </c>
      <c r="DT50">
        <f t="shared" si="336"/>
        <v>0</v>
      </c>
      <c r="DU50" t="str">
        <f t="shared" si="222"/>
        <v>-</v>
      </c>
      <c r="DV50">
        <f t="shared" si="337"/>
        <v>0</v>
      </c>
      <c r="DW50" s="19">
        <f t="shared" si="338"/>
        <v>0</v>
      </c>
      <c r="DX50" s="19">
        <f t="shared" si="223"/>
        <v>0</v>
      </c>
      <c r="DY50" s="19"/>
      <c r="DZ50">
        <f t="shared" si="339"/>
        <v>0</v>
      </c>
      <c r="EA50" t="str">
        <f t="shared" si="224"/>
        <v>-</v>
      </c>
      <c r="EB50">
        <f t="shared" si="340"/>
        <v>0</v>
      </c>
      <c r="EC50" s="19">
        <f t="shared" si="341"/>
        <v>0</v>
      </c>
      <c r="ED50" s="19">
        <f t="shared" si="225"/>
        <v>0</v>
      </c>
      <c r="EE50" s="19"/>
      <c r="EF50">
        <f t="shared" si="342"/>
        <v>0</v>
      </c>
      <c r="EG50" s="19" t="str">
        <f t="shared" si="226"/>
        <v>-</v>
      </c>
      <c r="EH50">
        <f t="shared" si="343"/>
        <v>0</v>
      </c>
      <c r="EI50" s="19">
        <f t="shared" si="344"/>
        <v>0</v>
      </c>
      <c r="EJ50" s="19">
        <f t="shared" si="227"/>
        <v>0</v>
      </c>
      <c r="EK50" s="19"/>
      <c r="EL50">
        <f t="shared" si="345"/>
        <v>0</v>
      </c>
      <c r="EM50" t="str">
        <f t="shared" si="228"/>
        <v>-</v>
      </c>
      <c r="EN50">
        <f t="shared" si="346"/>
        <v>0</v>
      </c>
      <c r="EO50" s="19">
        <f t="shared" si="347"/>
        <v>0</v>
      </c>
      <c r="EP50" s="19">
        <f t="shared" si="229"/>
        <v>0</v>
      </c>
      <c r="EQ50" s="19"/>
      <c r="ER50">
        <f t="shared" si="348"/>
        <v>0</v>
      </c>
      <c r="ES50" t="str">
        <f t="shared" si="230"/>
        <v>-</v>
      </c>
      <c r="ET50">
        <f t="shared" si="349"/>
        <v>0</v>
      </c>
      <c r="EU50" s="19">
        <f t="shared" si="350"/>
        <v>0</v>
      </c>
      <c r="EV50" s="19">
        <f t="shared" si="231"/>
        <v>0</v>
      </c>
      <c r="EW50" s="19"/>
      <c r="EX50">
        <f t="shared" si="351"/>
        <v>0</v>
      </c>
      <c r="EY50" s="19" t="str">
        <f t="shared" si="232"/>
        <v>-</v>
      </c>
      <c r="EZ50">
        <f t="shared" si="352"/>
        <v>0</v>
      </c>
      <c r="FA50" s="19">
        <f t="shared" si="353"/>
        <v>0</v>
      </c>
      <c r="FB50" s="19">
        <f t="shared" si="484"/>
        <v>0</v>
      </c>
      <c r="FC50" s="19"/>
      <c r="FD50">
        <f t="shared" si="354"/>
        <v>0</v>
      </c>
      <c r="FF50">
        <f t="shared" si="355"/>
        <v>0</v>
      </c>
      <c r="FG50" s="19">
        <v>0</v>
      </c>
      <c r="FH50" s="19">
        <f t="shared" si="356"/>
        <v>0</v>
      </c>
      <c r="FI50" s="19"/>
      <c r="FJ50">
        <f t="shared" si="357"/>
        <v>0</v>
      </c>
      <c r="FL50">
        <f t="shared" si="358"/>
        <v>0</v>
      </c>
      <c r="FM50" s="19">
        <v>0</v>
      </c>
      <c r="FN50" s="19">
        <f t="shared" si="359"/>
        <v>0</v>
      </c>
      <c r="FP50" s="19">
        <f t="shared" si="360"/>
        <v>0</v>
      </c>
      <c r="FQ50">
        <f t="shared" si="361"/>
        <v>0</v>
      </c>
      <c r="FS50">
        <f t="shared" si="362"/>
        <v>0</v>
      </c>
      <c r="FT50" s="19">
        <f t="shared" si="363"/>
        <v>0</v>
      </c>
      <c r="FU50" s="19">
        <f t="shared" si="364"/>
        <v>0</v>
      </c>
      <c r="FV50" s="19"/>
      <c r="FW50">
        <f t="shared" si="365"/>
        <v>0</v>
      </c>
      <c r="FY50">
        <f t="shared" si="366"/>
        <v>0</v>
      </c>
      <c r="FZ50" s="19">
        <f t="shared" si="367"/>
        <v>0</v>
      </c>
      <c r="GA50" s="19">
        <f t="shared" si="368"/>
        <v>0</v>
      </c>
      <c r="GB50" s="19"/>
      <c r="GC50">
        <f t="shared" si="369"/>
        <v>0</v>
      </c>
      <c r="GE50">
        <f t="shared" si="370"/>
        <v>0</v>
      </c>
      <c r="GF50" s="19">
        <f t="shared" si="371"/>
        <v>0</v>
      </c>
      <c r="GG50" s="19">
        <f t="shared" si="372"/>
        <v>0</v>
      </c>
      <c r="GH50" s="19"/>
      <c r="GI50">
        <f t="shared" si="373"/>
        <v>0</v>
      </c>
      <c r="GK50">
        <f t="shared" si="374"/>
        <v>0</v>
      </c>
      <c r="GL50" s="19">
        <f t="shared" si="375"/>
        <v>0</v>
      </c>
      <c r="GM50" s="19">
        <f t="shared" si="376"/>
        <v>0</v>
      </c>
      <c r="GN50" s="19"/>
      <c r="GO50">
        <f t="shared" si="377"/>
        <v>0</v>
      </c>
      <c r="GQ50">
        <f t="shared" si="378"/>
        <v>0</v>
      </c>
      <c r="GR50" s="19">
        <f t="shared" si="379"/>
        <v>0</v>
      </c>
      <c r="GS50" s="19">
        <f t="shared" si="380"/>
        <v>0</v>
      </c>
      <c r="GT50" s="19"/>
      <c r="GU50">
        <f t="shared" si="381"/>
        <v>0</v>
      </c>
      <c r="GW50">
        <f t="shared" si="382"/>
        <v>0</v>
      </c>
      <c r="GX50" s="19">
        <v>0</v>
      </c>
      <c r="GY50" s="19">
        <f t="shared" si="383"/>
        <v>0</v>
      </c>
      <c r="GZ50" s="19"/>
      <c r="HA50">
        <f t="shared" si="384"/>
        <v>0</v>
      </c>
      <c r="HC50">
        <f t="shared" si="385"/>
        <v>0</v>
      </c>
      <c r="HD50" s="19">
        <f t="shared" si="386"/>
        <v>0</v>
      </c>
      <c r="HE50" s="19">
        <f t="shared" si="387"/>
        <v>0</v>
      </c>
      <c r="HF50" s="19"/>
      <c r="HG50">
        <f t="shared" si="388"/>
        <v>0</v>
      </c>
      <c r="HI50">
        <f t="shared" si="389"/>
        <v>0</v>
      </c>
      <c r="HJ50" s="19">
        <f t="shared" si="390"/>
        <v>0</v>
      </c>
      <c r="HK50" s="19">
        <f t="shared" si="391"/>
        <v>0</v>
      </c>
      <c r="HL50" s="19"/>
      <c r="HM50">
        <f t="shared" si="392"/>
        <v>0</v>
      </c>
      <c r="HO50">
        <f t="shared" si="393"/>
        <v>0</v>
      </c>
      <c r="HP50" s="19">
        <f t="shared" si="394"/>
        <v>0</v>
      </c>
      <c r="HQ50" s="19">
        <f t="shared" si="395"/>
        <v>0</v>
      </c>
      <c r="HR50" s="19"/>
      <c r="HS50">
        <f t="shared" si="396"/>
        <v>0</v>
      </c>
      <c r="HU50">
        <f t="shared" si="397"/>
        <v>0</v>
      </c>
      <c r="HV50" s="19">
        <v>0</v>
      </c>
      <c r="HW50" s="19">
        <f t="shared" si="398"/>
        <v>0</v>
      </c>
      <c r="HX50" s="19"/>
      <c r="HY50" s="19">
        <f t="shared" si="234"/>
        <v>0</v>
      </c>
      <c r="HZ50">
        <f t="shared" si="485"/>
        <v>0</v>
      </c>
      <c r="IB50">
        <f t="shared" si="486"/>
        <v>0</v>
      </c>
      <c r="IC50" s="19">
        <f t="shared" si="487"/>
        <v>0</v>
      </c>
      <c r="ID50" s="19">
        <f t="shared" si="238"/>
        <v>0</v>
      </c>
      <c r="IE50" s="19"/>
      <c r="IF50">
        <f t="shared" si="399"/>
        <v>0</v>
      </c>
      <c r="IH50">
        <f t="shared" si="400"/>
        <v>0</v>
      </c>
      <c r="II50" s="19">
        <f t="shared" si="401"/>
        <v>0</v>
      </c>
      <c r="IJ50" s="19">
        <f t="shared" si="239"/>
        <v>0</v>
      </c>
      <c r="IK50" s="19"/>
      <c r="IL50">
        <f t="shared" si="488"/>
        <v>0</v>
      </c>
      <c r="IN50">
        <f t="shared" si="489"/>
        <v>0</v>
      </c>
      <c r="IO50" s="19">
        <f t="shared" si="490"/>
        <v>0</v>
      </c>
      <c r="IP50" s="19">
        <f t="shared" si="243"/>
        <v>0</v>
      </c>
      <c r="IQ50" s="19"/>
      <c r="IR50">
        <f t="shared" si="491"/>
        <v>0</v>
      </c>
      <c r="IT50">
        <f t="shared" si="492"/>
        <v>0</v>
      </c>
      <c r="IU50" s="19">
        <f t="shared" si="493"/>
        <v>0</v>
      </c>
      <c r="IV50" s="19">
        <f t="shared" si="247"/>
        <v>0</v>
      </c>
      <c r="IW50" s="19"/>
      <c r="IX50">
        <f t="shared" si="494"/>
        <v>0</v>
      </c>
      <c r="IZ50">
        <f t="shared" si="495"/>
        <v>0</v>
      </c>
      <c r="JA50" s="19">
        <f t="shared" si="496"/>
        <v>0</v>
      </c>
      <c r="JB50" s="19">
        <f t="shared" si="251"/>
        <v>0</v>
      </c>
      <c r="JC50" s="19"/>
      <c r="JD50">
        <f t="shared" si="402"/>
        <v>0</v>
      </c>
      <c r="JF50">
        <f t="shared" si="403"/>
        <v>0</v>
      </c>
      <c r="JG50" s="19">
        <f t="shared" si="404"/>
        <v>0</v>
      </c>
      <c r="JH50" s="19">
        <f t="shared" si="252"/>
        <v>0</v>
      </c>
      <c r="JI50" s="19"/>
      <c r="JJ50" s="19">
        <f t="shared" si="253"/>
        <v>0</v>
      </c>
      <c r="JK50">
        <f t="shared" si="405"/>
        <v>0</v>
      </c>
      <c r="JM50">
        <f t="shared" si="406"/>
        <v>0</v>
      </c>
      <c r="JN50" s="19">
        <f t="shared" si="407"/>
        <v>0</v>
      </c>
      <c r="JO50" s="19">
        <f t="shared" si="254"/>
        <v>0</v>
      </c>
      <c r="JP50" s="19"/>
      <c r="JQ50">
        <f t="shared" si="408"/>
        <v>0</v>
      </c>
      <c r="JS50">
        <f t="shared" si="409"/>
        <v>0</v>
      </c>
      <c r="JT50" s="19">
        <f t="shared" si="410"/>
        <v>0</v>
      </c>
      <c r="JU50" s="19">
        <f t="shared" si="255"/>
        <v>0</v>
      </c>
      <c r="JV50" s="19"/>
      <c r="JW50">
        <f t="shared" si="411"/>
        <v>0</v>
      </c>
      <c r="JY50">
        <f t="shared" si="412"/>
        <v>0</v>
      </c>
      <c r="JZ50" s="19">
        <f t="shared" si="413"/>
        <v>0</v>
      </c>
      <c r="KA50" s="19">
        <f t="shared" si="256"/>
        <v>0</v>
      </c>
      <c r="KB50" s="19"/>
      <c r="KC50">
        <f t="shared" si="414"/>
        <v>0</v>
      </c>
      <c r="KE50">
        <f t="shared" si="415"/>
        <v>0</v>
      </c>
      <c r="KF50" s="19">
        <f t="shared" si="416"/>
        <v>0</v>
      </c>
      <c r="KG50" s="19">
        <f t="shared" si="257"/>
        <v>0</v>
      </c>
      <c r="KH50" s="19"/>
      <c r="KI50">
        <f t="shared" si="417"/>
        <v>0</v>
      </c>
      <c r="KK50">
        <f t="shared" si="418"/>
        <v>0</v>
      </c>
      <c r="KL50" s="19">
        <f t="shared" si="419"/>
        <v>0</v>
      </c>
      <c r="KM50" s="19">
        <f t="shared" si="258"/>
        <v>0</v>
      </c>
      <c r="KN50" s="19"/>
      <c r="KO50">
        <f t="shared" si="420"/>
        <v>0</v>
      </c>
      <c r="KQ50">
        <f t="shared" si="421"/>
        <v>0</v>
      </c>
      <c r="KR50" s="19">
        <f t="shared" si="422"/>
        <v>0</v>
      </c>
      <c r="KS50" s="19">
        <f t="shared" si="259"/>
        <v>0</v>
      </c>
      <c r="KT50" s="19"/>
      <c r="KU50">
        <f t="shared" si="423"/>
        <v>0</v>
      </c>
      <c r="KW50">
        <f t="shared" si="424"/>
        <v>0</v>
      </c>
      <c r="KX50" s="19">
        <f t="shared" si="425"/>
        <v>0</v>
      </c>
      <c r="KY50" s="19">
        <f t="shared" si="426"/>
        <v>0</v>
      </c>
      <c r="KZ50" s="19"/>
      <c r="LA50" s="19">
        <f t="shared" si="260"/>
        <v>0</v>
      </c>
      <c r="LB50">
        <f t="shared" si="427"/>
        <v>0</v>
      </c>
      <c r="LD50">
        <f t="shared" si="428"/>
        <v>0</v>
      </c>
      <c r="LE50" s="19">
        <f t="shared" si="429"/>
        <v>5.2631578947368418E-2</v>
      </c>
      <c r="LF50" s="19">
        <f t="shared" si="261"/>
        <v>0.10526315789473684</v>
      </c>
      <c r="LG50" s="19"/>
      <c r="LH50">
        <f t="shared" si="430"/>
        <v>0</v>
      </c>
      <c r="LJ50">
        <f t="shared" si="431"/>
        <v>0</v>
      </c>
      <c r="LK50" s="19">
        <f t="shared" si="432"/>
        <v>5.2631578947368418E-2</v>
      </c>
      <c r="LL50" s="19">
        <f t="shared" si="262"/>
        <v>0.10526315789473684</v>
      </c>
      <c r="LM50" s="19"/>
      <c r="LN50">
        <f t="shared" si="433"/>
        <v>0</v>
      </c>
      <c r="LP50">
        <f t="shared" si="434"/>
        <v>0</v>
      </c>
      <c r="LQ50" s="19">
        <f t="shared" si="435"/>
        <v>9.0909090909090912E-2</v>
      </c>
      <c r="LR50" s="19">
        <f t="shared" si="263"/>
        <v>0.10526315789473684</v>
      </c>
      <c r="LS50" s="19"/>
      <c r="LT50">
        <f t="shared" si="436"/>
        <v>0</v>
      </c>
      <c r="LV50">
        <f t="shared" si="437"/>
        <v>0</v>
      </c>
      <c r="LW50" s="19">
        <f t="shared" si="438"/>
        <v>5.2631578947368418E-2</v>
      </c>
      <c r="LX50" s="19">
        <f t="shared" si="264"/>
        <v>0.10526315789473684</v>
      </c>
      <c r="LY50" s="19"/>
      <c r="LZ50">
        <f t="shared" si="439"/>
        <v>0</v>
      </c>
      <c r="MB50">
        <f t="shared" si="440"/>
        <v>0</v>
      </c>
      <c r="MC50" s="19">
        <f t="shared" si="441"/>
        <v>5.2631578947368418E-2</v>
      </c>
      <c r="MD50" s="19">
        <f t="shared" si="265"/>
        <v>0.10526315789473684</v>
      </c>
      <c r="ME50" s="19"/>
      <c r="MF50">
        <f t="shared" si="442"/>
        <v>0</v>
      </c>
      <c r="MH50">
        <f t="shared" si="443"/>
        <v>0</v>
      </c>
      <c r="MI50" s="19">
        <v>0</v>
      </c>
      <c r="MJ50" s="19">
        <f t="shared" si="444"/>
        <v>0</v>
      </c>
      <c r="MK50" s="19"/>
      <c r="ML50" s="19">
        <f t="shared" si="266"/>
        <v>0</v>
      </c>
      <c r="MM50">
        <f t="shared" si="445"/>
        <v>0</v>
      </c>
      <c r="MO50">
        <f t="shared" si="446"/>
        <v>0</v>
      </c>
      <c r="MP50" s="19">
        <f t="shared" si="447"/>
        <v>5.2631578947368418E-2</v>
      </c>
      <c r="MQ50" s="19">
        <f t="shared" si="267"/>
        <v>5.2631578947368418E-2</v>
      </c>
      <c r="MR50" s="19"/>
      <c r="MS50">
        <f t="shared" si="448"/>
        <v>0</v>
      </c>
      <c r="MU50">
        <f t="shared" si="449"/>
        <v>0</v>
      </c>
      <c r="MV50" s="19">
        <f t="shared" si="450"/>
        <v>5.2631578947368418E-2</v>
      </c>
      <c r="MW50" s="19">
        <f t="shared" si="268"/>
        <v>5.2631578947368418E-2</v>
      </c>
      <c r="MX50" s="19"/>
      <c r="MY50">
        <f t="shared" si="451"/>
        <v>0</v>
      </c>
      <c r="NA50">
        <f t="shared" si="452"/>
        <v>0</v>
      </c>
      <c r="NB50" s="19">
        <f t="shared" si="453"/>
        <v>5.2631578947368418E-2</v>
      </c>
      <c r="NC50" s="19">
        <f t="shared" si="269"/>
        <v>5.2631578947368418E-2</v>
      </c>
      <c r="ND50" s="19"/>
      <c r="NE50">
        <f t="shared" si="454"/>
        <v>0</v>
      </c>
      <c r="NG50">
        <f t="shared" si="455"/>
        <v>0</v>
      </c>
      <c r="NH50" s="19">
        <f t="shared" si="456"/>
        <v>5.2631578947368418E-2</v>
      </c>
      <c r="NI50" s="19">
        <f t="shared" si="270"/>
        <v>5.2631578947368418E-2</v>
      </c>
      <c r="NJ50" s="19"/>
      <c r="NK50">
        <f t="shared" si="457"/>
        <v>0</v>
      </c>
      <c r="NL50" s="19" t="str">
        <f t="shared" si="271"/>
        <v>-</v>
      </c>
      <c r="NM50">
        <f t="shared" si="458"/>
        <v>0</v>
      </c>
      <c r="NN50" s="19">
        <f t="shared" si="459"/>
        <v>5.2631578947368418E-2</v>
      </c>
      <c r="NO50" s="19">
        <f t="shared" si="272"/>
        <v>5.2631578947368418E-2</v>
      </c>
      <c r="NP50" s="19"/>
      <c r="NQ50">
        <v>0</v>
      </c>
      <c r="NS50">
        <v>0</v>
      </c>
      <c r="NT50" s="19">
        <v>0</v>
      </c>
      <c r="NU50" s="19">
        <v>0</v>
      </c>
      <c r="NW50">
        <v>0</v>
      </c>
      <c r="NY50">
        <v>0</v>
      </c>
      <c r="NZ50" s="19">
        <v>0</v>
      </c>
      <c r="OA50" s="19">
        <v>0</v>
      </c>
      <c r="OC50">
        <v>0</v>
      </c>
      <c r="OE50">
        <v>0</v>
      </c>
      <c r="OF50" s="19">
        <v>0</v>
      </c>
      <c r="OG50" s="19">
        <v>0</v>
      </c>
      <c r="OI50" s="19">
        <f t="shared" si="273"/>
        <v>0</v>
      </c>
      <c r="OJ50">
        <f t="shared" si="460"/>
        <v>0</v>
      </c>
      <c r="OL50">
        <f t="shared" si="461"/>
        <v>0</v>
      </c>
      <c r="OM50" s="19">
        <f t="shared" si="462"/>
        <v>0</v>
      </c>
      <c r="ON50" s="19">
        <f t="shared" si="274"/>
        <v>5.5555555555555552E-2</v>
      </c>
      <c r="OO50" s="19"/>
      <c r="OP50">
        <f t="shared" si="463"/>
        <v>0</v>
      </c>
      <c r="OR50">
        <f t="shared" si="464"/>
        <v>0</v>
      </c>
      <c r="OS50" s="19">
        <f t="shared" si="465"/>
        <v>0</v>
      </c>
      <c r="OT50" s="19">
        <f t="shared" si="275"/>
        <v>0</v>
      </c>
      <c r="OU50" s="19"/>
      <c r="OV50">
        <f t="shared" si="466"/>
        <v>0</v>
      </c>
      <c r="OX50">
        <f t="shared" si="467"/>
        <v>0</v>
      </c>
      <c r="OY50" s="19">
        <f t="shared" si="468"/>
        <v>0</v>
      </c>
      <c r="OZ50" s="19">
        <f t="shared" si="276"/>
        <v>0</v>
      </c>
      <c r="PA50" s="19"/>
      <c r="PB50">
        <f t="shared" si="469"/>
        <v>0</v>
      </c>
      <c r="PD50">
        <f t="shared" si="470"/>
        <v>0</v>
      </c>
      <c r="PE50" s="19">
        <f t="shared" si="471"/>
        <v>0</v>
      </c>
      <c r="PF50" s="19">
        <f t="shared" si="277"/>
        <v>5.5555555555555552E-2</v>
      </c>
      <c r="PG50" s="19"/>
      <c r="PH50">
        <f t="shared" si="472"/>
        <v>0</v>
      </c>
      <c r="PJ50">
        <f t="shared" si="473"/>
        <v>0</v>
      </c>
      <c r="PK50" s="19">
        <f t="shared" si="474"/>
        <v>0</v>
      </c>
      <c r="PL50" s="19">
        <f t="shared" si="278"/>
        <v>5.5555555555555552E-2</v>
      </c>
      <c r="PM50" s="19"/>
      <c r="PN50">
        <f t="shared" si="475"/>
        <v>0</v>
      </c>
      <c r="PP50">
        <f t="shared" si="476"/>
        <v>0</v>
      </c>
      <c r="PQ50">
        <f t="shared" si="477"/>
        <v>0</v>
      </c>
      <c r="PR50" s="19">
        <f t="shared" si="279"/>
        <v>5.5555555555555552E-2</v>
      </c>
      <c r="PS50" s="19"/>
      <c r="PT50">
        <f t="shared" si="478"/>
        <v>0</v>
      </c>
      <c r="PV50">
        <f t="shared" si="479"/>
        <v>0</v>
      </c>
      <c r="PW50" s="19">
        <v>0</v>
      </c>
      <c r="PX50" s="19">
        <f t="shared" si="480"/>
        <v>0</v>
      </c>
      <c r="PY50" s="19"/>
      <c r="PZ50">
        <f t="shared" si="481"/>
        <v>0</v>
      </c>
      <c r="QB50">
        <f t="shared" si="482"/>
        <v>0</v>
      </c>
      <c r="QC50" s="19">
        <f t="shared" si="483"/>
        <v>0</v>
      </c>
      <c r="QD50" s="19">
        <f t="shared" si="280"/>
        <v>5.5555555555555552E-2</v>
      </c>
    </row>
    <row r="51" spans="1:446" ht="15" thickBot="1" x14ac:dyDescent="0.4">
      <c r="A51" s="31" t="s">
        <v>73</v>
      </c>
      <c r="B51" t="s">
        <v>108</v>
      </c>
      <c r="C51" t="s">
        <v>112</v>
      </c>
      <c r="D51" t="s">
        <v>109</v>
      </c>
      <c r="E51" t="s">
        <v>111</v>
      </c>
      <c r="F51" t="s">
        <v>110</v>
      </c>
      <c r="G51" s="1" t="s">
        <v>4</v>
      </c>
      <c r="H51" s="1" t="s">
        <v>10</v>
      </c>
      <c r="I51" s="25" t="s">
        <v>70</v>
      </c>
      <c r="J51" s="26" t="s">
        <v>69</v>
      </c>
      <c r="K51" s="1" t="s">
        <v>57</v>
      </c>
      <c r="L51" s="1" t="s">
        <v>33</v>
      </c>
      <c r="M51" s="49" t="s">
        <v>146</v>
      </c>
      <c r="N51" t="s">
        <v>145</v>
      </c>
      <c r="O51" t="s">
        <v>144</v>
      </c>
      <c r="P51" t="s">
        <v>143</v>
      </c>
      <c r="Q51" t="s">
        <v>142</v>
      </c>
      <c r="R51" s="28" t="s">
        <v>84</v>
      </c>
      <c r="U51" t="s">
        <v>171</v>
      </c>
      <c r="AB51">
        <v>1</v>
      </c>
      <c r="AC51">
        <v>1</v>
      </c>
      <c r="AD51" s="14" t="s">
        <v>89</v>
      </c>
      <c r="AE51" s="19">
        <f t="shared" si="193"/>
        <v>0</v>
      </c>
      <c r="AF51">
        <f t="shared" si="281"/>
        <v>0</v>
      </c>
      <c r="AG51" s="19" t="str">
        <f t="shared" si="195"/>
        <v>-</v>
      </c>
      <c r="AH51">
        <f t="shared" si="282"/>
        <v>1</v>
      </c>
      <c r="AI51" s="19">
        <f t="shared" si="283"/>
        <v>5.8823529411764705E-2</v>
      </c>
      <c r="AJ51" s="19">
        <f t="shared" si="284"/>
        <v>5.8823529411764705E-2</v>
      </c>
      <c r="AK51" s="19"/>
      <c r="AL51">
        <f t="shared" si="285"/>
        <v>0</v>
      </c>
      <c r="AM51" t="str">
        <f t="shared" si="199"/>
        <v>-</v>
      </c>
      <c r="AN51">
        <f t="shared" si="286"/>
        <v>1</v>
      </c>
      <c r="AO51" s="19">
        <f t="shared" si="287"/>
        <v>5.8823529411764705E-2</v>
      </c>
      <c r="AP51" s="19">
        <f t="shared" si="288"/>
        <v>5.8823529411764705E-2</v>
      </c>
      <c r="AQ51" s="19"/>
      <c r="AR51">
        <f t="shared" si="289"/>
        <v>0</v>
      </c>
      <c r="AS51" t="str">
        <f t="shared" si="202"/>
        <v>-</v>
      </c>
      <c r="AT51">
        <f t="shared" si="290"/>
        <v>1</v>
      </c>
      <c r="AU51" s="19">
        <f t="shared" si="291"/>
        <v>5.8823529411764705E-2</v>
      </c>
      <c r="AV51" s="19">
        <f t="shared" si="292"/>
        <v>5.8823529411764705E-2</v>
      </c>
      <c r="AW51" s="19"/>
      <c r="AX51">
        <f t="shared" si="293"/>
        <v>0</v>
      </c>
      <c r="AY51" t="str">
        <f t="shared" si="205"/>
        <v>-</v>
      </c>
      <c r="AZ51">
        <f t="shared" si="294"/>
        <v>0</v>
      </c>
      <c r="BA51" s="19">
        <f t="shared" si="207"/>
        <v>0</v>
      </c>
      <c r="BB51" s="19">
        <f t="shared" si="295"/>
        <v>0</v>
      </c>
      <c r="BC51" s="19"/>
      <c r="BD51">
        <f t="shared" si="296"/>
        <v>0</v>
      </c>
      <c r="BE51" s="19" t="str">
        <f t="shared" si="209"/>
        <v>-</v>
      </c>
      <c r="BF51">
        <f t="shared" si="297"/>
        <v>1</v>
      </c>
      <c r="BG51" s="19">
        <f t="shared" si="210"/>
        <v>5.8823529411764705E-2</v>
      </c>
      <c r="BH51" s="19">
        <f t="shared" si="298"/>
        <v>5.8823529411764705E-2</v>
      </c>
      <c r="BI51" s="19"/>
      <c r="BJ51">
        <f t="shared" si="299"/>
        <v>0</v>
      </c>
      <c r="BK51" t="str">
        <f t="shared" si="211"/>
        <v>-</v>
      </c>
      <c r="BL51">
        <f t="shared" si="300"/>
        <v>1</v>
      </c>
      <c r="BM51" s="19">
        <f t="shared" si="212"/>
        <v>0.1111111111111111</v>
      </c>
      <c r="BN51" s="19">
        <f t="shared" si="301"/>
        <v>0</v>
      </c>
      <c r="BO51" s="19"/>
      <c r="BP51">
        <f t="shared" si="302"/>
        <v>0</v>
      </c>
      <c r="BR51">
        <f t="shared" si="303"/>
        <v>0</v>
      </c>
      <c r="BS51" s="19">
        <v>0</v>
      </c>
      <c r="BT51" s="19">
        <f t="shared" si="304"/>
        <v>0</v>
      </c>
      <c r="BU51" s="19"/>
      <c r="BV51" s="19">
        <f t="shared" si="213"/>
        <v>0</v>
      </c>
      <c r="BW51">
        <f t="shared" si="305"/>
        <v>0</v>
      </c>
      <c r="BX51" t="str">
        <f t="shared" si="214"/>
        <v>-</v>
      </c>
      <c r="BY51">
        <f t="shared" si="306"/>
        <v>0</v>
      </c>
      <c r="BZ51" s="19">
        <f t="shared" si="307"/>
        <v>0</v>
      </c>
      <c r="CA51" s="19">
        <f t="shared" si="308"/>
        <v>0</v>
      </c>
      <c r="CB51" s="19"/>
      <c r="CC51">
        <f t="shared" si="309"/>
        <v>0</v>
      </c>
      <c r="CD51" t="str">
        <f t="shared" si="215"/>
        <v>-</v>
      </c>
      <c r="CE51">
        <f t="shared" si="310"/>
        <v>0</v>
      </c>
      <c r="CF51" s="19">
        <f t="shared" si="311"/>
        <v>7.1428571428571425E-2</v>
      </c>
      <c r="CG51" s="19">
        <f t="shared" si="312"/>
        <v>5.5555555555555552E-2</v>
      </c>
      <c r="CH51" s="19"/>
      <c r="CI51">
        <f t="shared" si="313"/>
        <v>0</v>
      </c>
      <c r="CJ51" s="19" t="str">
        <f t="shared" si="216"/>
        <v>-</v>
      </c>
      <c r="CK51">
        <f t="shared" si="314"/>
        <v>0</v>
      </c>
      <c r="CL51" s="19">
        <f t="shared" si="315"/>
        <v>7.1428571428571425E-2</v>
      </c>
      <c r="CM51" s="19">
        <f t="shared" si="316"/>
        <v>5.5555555555555552E-2</v>
      </c>
      <c r="CN51" s="19"/>
      <c r="CO51">
        <f t="shared" si="317"/>
        <v>0</v>
      </c>
      <c r="CP51" t="str">
        <f t="shared" si="217"/>
        <v>-</v>
      </c>
      <c r="CQ51">
        <f t="shared" si="318"/>
        <v>0</v>
      </c>
      <c r="CR51" s="19">
        <f t="shared" si="319"/>
        <v>7.1428571428571425E-2</v>
      </c>
      <c r="CS51" s="19">
        <f t="shared" si="320"/>
        <v>5.5555555555555552E-2</v>
      </c>
      <c r="CT51" s="19"/>
      <c r="CU51">
        <f t="shared" si="321"/>
        <v>0</v>
      </c>
      <c r="CV51" s="19" t="str">
        <f t="shared" si="218"/>
        <v>-</v>
      </c>
      <c r="CW51">
        <f t="shared" si="322"/>
        <v>0</v>
      </c>
      <c r="CX51" s="19">
        <f t="shared" si="323"/>
        <v>0</v>
      </c>
      <c r="CY51" s="19">
        <f t="shared" si="324"/>
        <v>0</v>
      </c>
      <c r="CZ51" s="19"/>
      <c r="DA51">
        <f t="shared" si="325"/>
        <v>0</v>
      </c>
      <c r="DB51" t="str">
        <f t="shared" si="219"/>
        <v>-</v>
      </c>
      <c r="DC51">
        <f t="shared" si="326"/>
        <v>0</v>
      </c>
      <c r="DD51" s="19">
        <f t="shared" si="327"/>
        <v>0.125</v>
      </c>
      <c r="DE51" s="19">
        <f t="shared" si="328"/>
        <v>0.1111111111111111</v>
      </c>
      <c r="DF51" s="19"/>
      <c r="DG51">
        <f t="shared" si="329"/>
        <v>0</v>
      </c>
      <c r="DH51" s="19" t="str">
        <f t="shared" si="220"/>
        <v>-</v>
      </c>
      <c r="DI51">
        <f t="shared" si="330"/>
        <v>0</v>
      </c>
      <c r="DJ51" s="19">
        <f t="shared" si="331"/>
        <v>0.14285714285714285</v>
      </c>
      <c r="DK51" s="19">
        <f t="shared" si="332"/>
        <v>5.5555555555555552E-2</v>
      </c>
      <c r="DL51" s="19"/>
      <c r="DM51">
        <f t="shared" si="333"/>
        <v>0</v>
      </c>
      <c r="DN51" t="str">
        <f t="shared" si="221"/>
        <v>-</v>
      </c>
      <c r="DO51">
        <f t="shared" si="334"/>
        <v>0</v>
      </c>
      <c r="DP51" s="19">
        <v>0</v>
      </c>
      <c r="DQ51" s="19">
        <f t="shared" si="335"/>
        <v>0</v>
      </c>
      <c r="DR51" s="19"/>
      <c r="DS51" s="19">
        <v>0</v>
      </c>
      <c r="DT51">
        <f t="shared" si="336"/>
        <v>0</v>
      </c>
      <c r="DU51" t="str">
        <f t="shared" si="222"/>
        <v>-</v>
      </c>
      <c r="DV51">
        <f t="shared" si="337"/>
        <v>0</v>
      </c>
      <c r="DW51" s="19">
        <f t="shared" si="338"/>
        <v>5.5555555555555552E-2</v>
      </c>
      <c r="DX51" s="19">
        <f t="shared" si="223"/>
        <v>5.5555555555555552E-2</v>
      </c>
      <c r="DY51" s="19"/>
      <c r="DZ51">
        <f t="shared" si="339"/>
        <v>0</v>
      </c>
      <c r="EA51" t="str">
        <f t="shared" si="224"/>
        <v>-</v>
      </c>
      <c r="EB51">
        <f t="shared" si="340"/>
        <v>0</v>
      </c>
      <c r="EC51" s="19">
        <f t="shared" si="341"/>
        <v>0</v>
      </c>
      <c r="ED51" s="19">
        <f t="shared" si="225"/>
        <v>0</v>
      </c>
      <c r="EE51" s="19"/>
      <c r="EF51">
        <f t="shared" si="342"/>
        <v>0</v>
      </c>
      <c r="EG51" s="19" t="str">
        <f t="shared" si="226"/>
        <v>-</v>
      </c>
      <c r="EH51">
        <f t="shared" si="343"/>
        <v>0</v>
      </c>
      <c r="EI51" s="19">
        <f t="shared" si="344"/>
        <v>5.5555555555555552E-2</v>
      </c>
      <c r="EJ51" s="19">
        <f t="shared" si="227"/>
        <v>5.5555555555555552E-2</v>
      </c>
      <c r="EK51" s="19"/>
      <c r="EL51">
        <f t="shared" si="345"/>
        <v>0</v>
      </c>
      <c r="EM51" t="str">
        <f t="shared" si="228"/>
        <v>-</v>
      </c>
      <c r="EN51">
        <f t="shared" si="346"/>
        <v>0</v>
      </c>
      <c r="EO51" s="19">
        <f t="shared" si="347"/>
        <v>0.1111111111111111</v>
      </c>
      <c r="EP51" s="19">
        <f t="shared" si="229"/>
        <v>5.5555555555555552E-2</v>
      </c>
      <c r="EQ51" s="19"/>
      <c r="ER51">
        <f t="shared" si="348"/>
        <v>0</v>
      </c>
      <c r="ES51" t="str">
        <f t="shared" si="230"/>
        <v>-</v>
      </c>
      <c r="ET51">
        <f t="shared" si="349"/>
        <v>0</v>
      </c>
      <c r="EU51" s="19">
        <f t="shared" si="350"/>
        <v>5.5555555555555552E-2</v>
      </c>
      <c r="EV51" s="19">
        <f t="shared" si="231"/>
        <v>5.5555555555555552E-2</v>
      </c>
      <c r="EW51" s="19"/>
      <c r="EX51">
        <f t="shared" si="351"/>
        <v>0</v>
      </c>
      <c r="EY51" s="19" t="str">
        <f t="shared" si="232"/>
        <v>-</v>
      </c>
      <c r="EZ51">
        <f t="shared" si="352"/>
        <v>0</v>
      </c>
      <c r="FA51" s="19">
        <f t="shared" si="353"/>
        <v>5.5555555555555552E-2</v>
      </c>
      <c r="FB51" s="19">
        <f t="shared" si="484"/>
        <v>0</v>
      </c>
      <c r="FC51" s="19"/>
      <c r="FD51">
        <f t="shared" si="354"/>
        <v>0</v>
      </c>
      <c r="FF51">
        <f t="shared" si="355"/>
        <v>0</v>
      </c>
      <c r="FG51" s="19">
        <v>0</v>
      </c>
      <c r="FH51" s="19">
        <f t="shared" si="356"/>
        <v>0</v>
      </c>
      <c r="FI51" s="19"/>
      <c r="FJ51">
        <f t="shared" si="357"/>
        <v>0</v>
      </c>
      <c r="FL51">
        <f t="shared" si="358"/>
        <v>0</v>
      </c>
      <c r="FM51" s="19">
        <v>0</v>
      </c>
      <c r="FN51" s="19">
        <f t="shared" si="359"/>
        <v>0</v>
      </c>
      <c r="FP51" s="19">
        <f t="shared" si="360"/>
        <v>1</v>
      </c>
      <c r="FQ51">
        <f t="shared" si="361"/>
        <v>0</v>
      </c>
      <c r="FS51">
        <f t="shared" si="362"/>
        <v>0</v>
      </c>
      <c r="FT51" s="19">
        <f t="shared" si="363"/>
        <v>0</v>
      </c>
      <c r="FU51" s="19">
        <f t="shared" si="364"/>
        <v>0</v>
      </c>
      <c r="FV51" s="19"/>
      <c r="FW51">
        <f t="shared" si="365"/>
        <v>1</v>
      </c>
      <c r="FY51">
        <f t="shared" si="366"/>
        <v>0</v>
      </c>
      <c r="FZ51" s="19">
        <f t="shared" si="367"/>
        <v>0</v>
      </c>
      <c r="GA51" s="19">
        <f t="shared" si="368"/>
        <v>0.05</v>
      </c>
      <c r="GB51" s="19"/>
      <c r="GC51">
        <f t="shared" si="369"/>
        <v>0</v>
      </c>
      <c r="GE51">
        <f t="shared" si="370"/>
        <v>0</v>
      </c>
      <c r="GF51" s="19">
        <f t="shared" si="371"/>
        <v>0</v>
      </c>
      <c r="GG51" s="19">
        <f t="shared" si="372"/>
        <v>0</v>
      </c>
      <c r="GH51" s="19"/>
      <c r="GI51">
        <f t="shared" si="373"/>
        <v>1</v>
      </c>
      <c r="GK51">
        <f t="shared" si="374"/>
        <v>0</v>
      </c>
      <c r="GL51" s="19">
        <f t="shared" si="375"/>
        <v>0</v>
      </c>
      <c r="GM51" s="19">
        <f t="shared" si="376"/>
        <v>0.05</v>
      </c>
      <c r="GN51" s="19"/>
      <c r="GO51">
        <f t="shared" si="377"/>
        <v>1</v>
      </c>
      <c r="GQ51">
        <f t="shared" si="378"/>
        <v>0</v>
      </c>
      <c r="GR51" s="19">
        <f t="shared" si="379"/>
        <v>0</v>
      </c>
      <c r="GS51" s="19">
        <f t="shared" si="380"/>
        <v>0.05</v>
      </c>
      <c r="GT51" s="19"/>
      <c r="GU51">
        <f t="shared" si="381"/>
        <v>0</v>
      </c>
      <c r="GW51">
        <f t="shared" si="382"/>
        <v>0</v>
      </c>
      <c r="GX51" s="19">
        <v>0</v>
      </c>
      <c r="GY51" s="19">
        <f t="shared" si="383"/>
        <v>0</v>
      </c>
      <c r="GZ51" s="19"/>
      <c r="HA51">
        <f t="shared" si="384"/>
        <v>1</v>
      </c>
      <c r="HC51">
        <f t="shared" si="385"/>
        <v>0</v>
      </c>
      <c r="HD51" s="19">
        <f t="shared" si="386"/>
        <v>0</v>
      </c>
      <c r="HE51" s="19">
        <f t="shared" si="387"/>
        <v>0.05</v>
      </c>
      <c r="HF51" s="19"/>
      <c r="HG51">
        <f t="shared" si="388"/>
        <v>0</v>
      </c>
      <c r="HI51">
        <f t="shared" si="389"/>
        <v>0</v>
      </c>
      <c r="HJ51" s="19">
        <f t="shared" si="390"/>
        <v>0</v>
      </c>
      <c r="HK51" s="19">
        <f t="shared" si="391"/>
        <v>0</v>
      </c>
      <c r="HL51" s="19"/>
      <c r="HM51">
        <f t="shared" si="392"/>
        <v>1</v>
      </c>
      <c r="HO51">
        <f t="shared" si="393"/>
        <v>0</v>
      </c>
      <c r="HP51" s="19">
        <f t="shared" si="394"/>
        <v>0</v>
      </c>
      <c r="HQ51" s="19">
        <f t="shared" si="395"/>
        <v>0.05</v>
      </c>
      <c r="HR51" s="19"/>
      <c r="HS51">
        <f t="shared" si="396"/>
        <v>0</v>
      </c>
      <c r="HU51">
        <f t="shared" si="397"/>
        <v>0</v>
      </c>
      <c r="HV51" s="19">
        <v>0</v>
      </c>
      <c r="HW51" s="19">
        <f t="shared" si="398"/>
        <v>0</v>
      </c>
      <c r="HX51" s="19"/>
      <c r="HY51" s="19">
        <f t="shared" si="234"/>
        <v>0</v>
      </c>
      <c r="HZ51">
        <f t="shared" si="485"/>
        <v>0</v>
      </c>
      <c r="IB51">
        <f t="shared" si="486"/>
        <v>0</v>
      </c>
      <c r="IC51" s="19">
        <f t="shared" si="487"/>
        <v>0</v>
      </c>
      <c r="ID51" s="19">
        <f t="shared" si="238"/>
        <v>0</v>
      </c>
      <c r="IE51" s="19"/>
      <c r="IF51">
        <f t="shared" si="399"/>
        <v>0</v>
      </c>
      <c r="IH51">
        <f t="shared" si="400"/>
        <v>0</v>
      </c>
      <c r="II51" s="19">
        <f t="shared" si="401"/>
        <v>0</v>
      </c>
      <c r="IJ51" s="19">
        <f t="shared" si="239"/>
        <v>0</v>
      </c>
      <c r="IK51" s="19"/>
      <c r="IL51">
        <f t="shared" si="488"/>
        <v>0</v>
      </c>
      <c r="IN51">
        <f t="shared" si="489"/>
        <v>0</v>
      </c>
      <c r="IO51" s="19">
        <f t="shared" si="490"/>
        <v>0</v>
      </c>
      <c r="IP51" s="19">
        <f t="shared" si="243"/>
        <v>0</v>
      </c>
      <c r="IQ51" s="19"/>
      <c r="IR51">
        <f t="shared" si="491"/>
        <v>0</v>
      </c>
      <c r="IT51">
        <f t="shared" si="492"/>
        <v>0</v>
      </c>
      <c r="IU51" s="19">
        <f t="shared" si="493"/>
        <v>0</v>
      </c>
      <c r="IV51" s="19">
        <f t="shared" si="247"/>
        <v>0</v>
      </c>
      <c r="IW51" s="19"/>
      <c r="IX51">
        <f t="shared" si="494"/>
        <v>0</v>
      </c>
      <c r="IZ51">
        <f t="shared" si="495"/>
        <v>0</v>
      </c>
      <c r="JA51" s="19">
        <f t="shared" si="496"/>
        <v>0</v>
      </c>
      <c r="JB51" s="19">
        <f t="shared" si="251"/>
        <v>0</v>
      </c>
      <c r="JC51" s="19"/>
      <c r="JD51">
        <f t="shared" si="402"/>
        <v>0</v>
      </c>
      <c r="JF51">
        <f t="shared" si="403"/>
        <v>0</v>
      </c>
      <c r="JG51" s="19">
        <f t="shared" si="404"/>
        <v>0</v>
      </c>
      <c r="JH51" s="19">
        <f t="shared" si="252"/>
        <v>0</v>
      </c>
      <c r="JI51" s="19"/>
      <c r="JJ51" s="19">
        <f t="shared" si="253"/>
        <v>0</v>
      </c>
      <c r="JK51">
        <f t="shared" si="405"/>
        <v>0</v>
      </c>
      <c r="JM51">
        <f t="shared" si="406"/>
        <v>1</v>
      </c>
      <c r="JN51" s="19">
        <f t="shared" si="407"/>
        <v>0.1111111111111111</v>
      </c>
      <c r="JO51" s="19">
        <f t="shared" si="254"/>
        <v>0.16666666666666666</v>
      </c>
      <c r="JP51" s="19"/>
      <c r="JQ51">
        <f t="shared" si="408"/>
        <v>0</v>
      </c>
      <c r="JS51">
        <f t="shared" si="409"/>
        <v>1</v>
      </c>
      <c r="JT51" s="19">
        <f t="shared" si="410"/>
        <v>0.1111111111111111</v>
      </c>
      <c r="JU51" s="19">
        <f t="shared" si="255"/>
        <v>0.16666666666666666</v>
      </c>
      <c r="JV51" s="19"/>
      <c r="JW51">
        <f t="shared" si="411"/>
        <v>0</v>
      </c>
      <c r="JY51">
        <f t="shared" si="412"/>
        <v>0</v>
      </c>
      <c r="JZ51" s="19">
        <f t="shared" si="413"/>
        <v>7.6923076923076927E-2</v>
      </c>
      <c r="KA51" s="19">
        <f t="shared" si="256"/>
        <v>0.1111111111111111</v>
      </c>
      <c r="KB51" s="19"/>
      <c r="KC51">
        <f t="shared" si="414"/>
        <v>0</v>
      </c>
      <c r="KE51">
        <f t="shared" si="415"/>
        <v>1</v>
      </c>
      <c r="KF51" s="19">
        <f t="shared" si="416"/>
        <v>0.125</v>
      </c>
      <c r="KG51" s="19">
        <f t="shared" si="257"/>
        <v>0.16666666666666666</v>
      </c>
      <c r="KH51" s="19"/>
      <c r="KI51">
        <f t="shared" si="417"/>
        <v>0</v>
      </c>
      <c r="KK51">
        <f t="shared" si="418"/>
        <v>1</v>
      </c>
      <c r="KL51" s="19">
        <f t="shared" si="419"/>
        <v>7.1428571428571425E-2</v>
      </c>
      <c r="KM51" s="19">
        <f t="shared" si="258"/>
        <v>5.5555555555555552E-2</v>
      </c>
      <c r="KN51" s="19"/>
      <c r="KO51">
        <f t="shared" si="420"/>
        <v>0</v>
      </c>
      <c r="KQ51">
        <f t="shared" si="421"/>
        <v>1</v>
      </c>
      <c r="KR51" s="19">
        <f t="shared" si="422"/>
        <v>0.33333333333333331</v>
      </c>
      <c r="KS51" s="19">
        <f t="shared" si="259"/>
        <v>5.5555555555555552E-2</v>
      </c>
      <c r="KT51" s="19"/>
      <c r="KU51">
        <f t="shared" si="423"/>
        <v>0</v>
      </c>
      <c r="KW51">
        <f t="shared" si="424"/>
        <v>1</v>
      </c>
      <c r="KX51" s="19">
        <f t="shared" si="425"/>
        <v>0.25</v>
      </c>
      <c r="KY51" s="19">
        <f t="shared" si="426"/>
        <v>0.16666666666666666</v>
      </c>
      <c r="KZ51" s="19"/>
      <c r="LA51" s="19">
        <f t="shared" si="260"/>
        <v>0</v>
      </c>
      <c r="LB51">
        <f t="shared" si="427"/>
        <v>0</v>
      </c>
      <c r="LD51">
        <f t="shared" si="428"/>
        <v>0</v>
      </c>
      <c r="LE51" s="19">
        <f t="shared" si="429"/>
        <v>0</v>
      </c>
      <c r="LF51" s="19">
        <f t="shared" si="261"/>
        <v>0</v>
      </c>
      <c r="LG51" s="19"/>
      <c r="LH51">
        <f t="shared" si="430"/>
        <v>0</v>
      </c>
      <c r="LJ51">
        <f t="shared" si="431"/>
        <v>0</v>
      </c>
      <c r="LK51" s="19">
        <f t="shared" si="432"/>
        <v>0</v>
      </c>
      <c r="LL51" s="19">
        <f t="shared" si="262"/>
        <v>0</v>
      </c>
      <c r="LM51" s="19"/>
      <c r="LN51">
        <f t="shared" si="433"/>
        <v>0</v>
      </c>
      <c r="LP51">
        <f t="shared" si="434"/>
        <v>0</v>
      </c>
      <c r="LQ51" s="19">
        <f t="shared" si="435"/>
        <v>0</v>
      </c>
      <c r="LR51" s="19">
        <f t="shared" si="263"/>
        <v>0</v>
      </c>
      <c r="LS51" s="19"/>
      <c r="LT51">
        <f t="shared" si="436"/>
        <v>0</v>
      </c>
      <c r="LV51">
        <f t="shared" si="437"/>
        <v>0</v>
      </c>
      <c r="LW51" s="19">
        <f t="shared" si="438"/>
        <v>0</v>
      </c>
      <c r="LX51" s="19">
        <f t="shared" si="264"/>
        <v>0</v>
      </c>
      <c r="LY51" s="19"/>
      <c r="LZ51">
        <f t="shared" si="439"/>
        <v>0</v>
      </c>
      <c r="MB51">
        <f t="shared" si="440"/>
        <v>0</v>
      </c>
      <c r="MC51" s="19">
        <f t="shared" si="441"/>
        <v>0</v>
      </c>
      <c r="MD51" s="19">
        <f t="shared" si="265"/>
        <v>0</v>
      </c>
      <c r="ME51" s="19"/>
      <c r="MF51">
        <f t="shared" si="442"/>
        <v>0</v>
      </c>
      <c r="MH51">
        <f t="shared" si="443"/>
        <v>0</v>
      </c>
      <c r="MI51" s="19">
        <v>0</v>
      </c>
      <c r="MJ51" s="19">
        <f t="shared" si="444"/>
        <v>0</v>
      </c>
      <c r="MK51" s="19"/>
      <c r="ML51" s="19">
        <f t="shared" si="266"/>
        <v>0</v>
      </c>
      <c r="MM51">
        <f t="shared" si="445"/>
        <v>0</v>
      </c>
      <c r="MO51">
        <f t="shared" si="446"/>
        <v>0</v>
      </c>
      <c r="MP51" s="19">
        <f t="shared" si="447"/>
        <v>0</v>
      </c>
      <c r="MQ51" s="19">
        <f t="shared" si="267"/>
        <v>0</v>
      </c>
      <c r="MR51" s="19"/>
      <c r="MS51">
        <f t="shared" si="448"/>
        <v>0</v>
      </c>
      <c r="MU51">
        <f t="shared" si="449"/>
        <v>0</v>
      </c>
      <c r="MV51" s="19">
        <f t="shared" si="450"/>
        <v>0</v>
      </c>
      <c r="MW51" s="19">
        <f t="shared" si="268"/>
        <v>0</v>
      </c>
      <c r="MX51" s="19"/>
      <c r="MY51">
        <f t="shared" si="451"/>
        <v>0</v>
      </c>
      <c r="NA51">
        <f t="shared" si="452"/>
        <v>0</v>
      </c>
      <c r="NB51" s="19">
        <f t="shared" si="453"/>
        <v>0</v>
      </c>
      <c r="NC51" s="19">
        <f t="shared" si="269"/>
        <v>0</v>
      </c>
      <c r="ND51" s="19"/>
      <c r="NE51">
        <f t="shared" si="454"/>
        <v>0</v>
      </c>
      <c r="NG51">
        <f t="shared" si="455"/>
        <v>0</v>
      </c>
      <c r="NH51" s="19">
        <f t="shared" si="456"/>
        <v>0</v>
      </c>
      <c r="NI51" s="19">
        <f t="shared" si="270"/>
        <v>0</v>
      </c>
      <c r="NJ51" s="19"/>
      <c r="NK51">
        <f t="shared" si="457"/>
        <v>0</v>
      </c>
      <c r="NL51" s="19" t="str">
        <f t="shared" si="271"/>
        <v>-</v>
      </c>
      <c r="NM51">
        <f t="shared" si="458"/>
        <v>0</v>
      </c>
      <c r="NN51" s="19">
        <f t="shared" si="459"/>
        <v>0</v>
      </c>
      <c r="NO51" s="19">
        <f t="shared" si="272"/>
        <v>0</v>
      </c>
      <c r="NP51" s="19"/>
      <c r="NQ51">
        <v>0</v>
      </c>
      <c r="NS51">
        <v>0</v>
      </c>
      <c r="NT51" s="19">
        <v>0</v>
      </c>
      <c r="NU51" s="19">
        <v>0</v>
      </c>
      <c r="NW51">
        <v>0</v>
      </c>
      <c r="NY51">
        <v>0</v>
      </c>
      <c r="NZ51" s="19">
        <v>0</v>
      </c>
      <c r="OA51" s="19">
        <v>0</v>
      </c>
      <c r="OC51">
        <v>0</v>
      </c>
      <c r="OE51">
        <v>0</v>
      </c>
      <c r="OF51" s="19">
        <v>0</v>
      </c>
      <c r="OG51" s="19">
        <v>0</v>
      </c>
      <c r="OI51" s="19">
        <f t="shared" si="273"/>
        <v>0</v>
      </c>
      <c r="OJ51">
        <f t="shared" si="460"/>
        <v>0</v>
      </c>
      <c r="OL51">
        <f t="shared" si="461"/>
        <v>0</v>
      </c>
      <c r="OM51" s="19">
        <f t="shared" si="462"/>
        <v>0</v>
      </c>
      <c r="ON51" s="19">
        <f t="shared" si="274"/>
        <v>0</v>
      </c>
      <c r="OO51" s="19"/>
      <c r="OP51">
        <f t="shared" si="463"/>
        <v>0</v>
      </c>
      <c r="OR51">
        <f t="shared" si="464"/>
        <v>2</v>
      </c>
      <c r="OS51" s="19">
        <f t="shared" si="465"/>
        <v>0.5</v>
      </c>
      <c r="OT51" s="19">
        <f t="shared" si="275"/>
        <v>0.1111111111111111</v>
      </c>
      <c r="OU51" s="19"/>
      <c r="OV51">
        <f t="shared" si="466"/>
        <v>0</v>
      </c>
      <c r="OX51">
        <f t="shared" si="467"/>
        <v>0</v>
      </c>
      <c r="OY51" s="19">
        <f t="shared" si="468"/>
        <v>0</v>
      </c>
      <c r="OZ51" s="19">
        <f t="shared" si="276"/>
        <v>0</v>
      </c>
      <c r="PA51" s="19"/>
      <c r="PB51">
        <f t="shared" si="469"/>
        <v>0</v>
      </c>
      <c r="PD51">
        <f t="shared" si="470"/>
        <v>2</v>
      </c>
      <c r="PE51" s="19">
        <f t="shared" si="471"/>
        <v>0.13333333333333333</v>
      </c>
      <c r="PF51" s="19">
        <f t="shared" si="277"/>
        <v>0.1111111111111111</v>
      </c>
      <c r="PG51" s="19"/>
      <c r="PH51">
        <f t="shared" si="472"/>
        <v>0</v>
      </c>
      <c r="PJ51">
        <f t="shared" si="473"/>
        <v>2</v>
      </c>
      <c r="PK51" s="19">
        <f t="shared" si="474"/>
        <v>0.1111111111111111</v>
      </c>
      <c r="PL51" s="19">
        <f t="shared" si="278"/>
        <v>0.1111111111111111</v>
      </c>
      <c r="PM51" s="19"/>
      <c r="PN51">
        <f t="shared" si="475"/>
        <v>0</v>
      </c>
      <c r="PP51">
        <f t="shared" si="476"/>
        <v>2</v>
      </c>
      <c r="PQ51">
        <f t="shared" si="477"/>
        <v>0.1111111111111111</v>
      </c>
      <c r="PR51" s="19">
        <f t="shared" si="279"/>
        <v>0.1111111111111111</v>
      </c>
      <c r="PS51" s="19"/>
      <c r="PT51">
        <f t="shared" si="478"/>
        <v>0</v>
      </c>
      <c r="PV51">
        <f t="shared" si="479"/>
        <v>0</v>
      </c>
      <c r="PW51" s="19">
        <v>0</v>
      </c>
      <c r="PX51" s="19">
        <f t="shared" si="480"/>
        <v>0</v>
      </c>
      <c r="PY51" s="19"/>
      <c r="PZ51">
        <f t="shared" si="481"/>
        <v>0</v>
      </c>
      <c r="QB51">
        <f t="shared" si="482"/>
        <v>2</v>
      </c>
      <c r="QC51" s="19">
        <f t="shared" si="483"/>
        <v>0.1111111111111111</v>
      </c>
      <c r="QD51" s="19">
        <f t="shared" si="280"/>
        <v>0.1111111111111111</v>
      </c>
    </row>
    <row r="52" spans="1:446" ht="15" thickBot="1" x14ac:dyDescent="0.4">
      <c r="A52" s="31" t="s">
        <v>73</v>
      </c>
      <c r="B52" t="s">
        <v>108</v>
      </c>
      <c r="C52" t="s">
        <v>112</v>
      </c>
      <c r="D52" t="s">
        <v>109</v>
      </c>
      <c r="E52" t="s">
        <v>111</v>
      </c>
      <c r="F52" t="s">
        <v>110</v>
      </c>
      <c r="G52" s="2" t="s">
        <v>27</v>
      </c>
      <c r="H52" s="2" t="s">
        <v>52</v>
      </c>
      <c r="I52" s="25" t="s">
        <v>70</v>
      </c>
      <c r="J52" s="26" t="s">
        <v>69</v>
      </c>
      <c r="K52" s="2" t="s">
        <v>44</v>
      </c>
      <c r="L52" s="2" t="s">
        <v>37</v>
      </c>
      <c r="M52" s="49" t="s">
        <v>146</v>
      </c>
      <c r="N52" t="s">
        <v>145</v>
      </c>
      <c r="O52" t="s">
        <v>144</v>
      </c>
      <c r="P52" t="s">
        <v>143</v>
      </c>
      <c r="Q52" t="s">
        <v>142</v>
      </c>
      <c r="R52" s="28" t="s">
        <v>84</v>
      </c>
      <c r="Z52">
        <v>1</v>
      </c>
      <c r="AD52" s="14" t="s">
        <v>29</v>
      </c>
      <c r="AE52" s="19">
        <f t="shared" si="193"/>
        <v>0.33333333333333331</v>
      </c>
      <c r="AF52">
        <f t="shared" si="281"/>
        <v>1</v>
      </c>
      <c r="AG52" s="19">
        <f t="shared" si="195"/>
        <v>0.33333333333333331</v>
      </c>
      <c r="AH52">
        <f t="shared" si="282"/>
        <v>1</v>
      </c>
      <c r="AI52" s="19">
        <f t="shared" si="283"/>
        <v>5.8823529411764705E-2</v>
      </c>
      <c r="AJ52" s="19">
        <f t="shared" si="284"/>
        <v>0.23529411764705882</v>
      </c>
      <c r="AK52" s="19"/>
      <c r="AL52">
        <f t="shared" si="285"/>
        <v>1</v>
      </c>
      <c r="AM52">
        <f t="shared" si="199"/>
        <v>0.33333333333333331</v>
      </c>
      <c r="AN52">
        <f t="shared" si="286"/>
        <v>1</v>
      </c>
      <c r="AO52" s="19">
        <f t="shared" si="287"/>
        <v>5.8823529411764705E-2</v>
      </c>
      <c r="AP52" s="19">
        <f t="shared" si="288"/>
        <v>0.23529411764705882</v>
      </c>
      <c r="AQ52" s="19"/>
      <c r="AR52">
        <f t="shared" si="289"/>
        <v>1</v>
      </c>
      <c r="AS52">
        <f t="shared" si="202"/>
        <v>0.33333333333333331</v>
      </c>
      <c r="AT52">
        <f t="shared" si="290"/>
        <v>1</v>
      </c>
      <c r="AU52" s="19">
        <f t="shared" si="291"/>
        <v>5.8823529411764705E-2</v>
      </c>
      <c r="AV52" s="19">
        <f t="shared" si="292"/>
        <v>0.23529411764705882</v>
      </c>
      <c r="AW52" s="19"/>
      <c r="AX52">
        <f t="shared" si="293"/>
        <v>1</v>
      </c>
      <c r="AY52">
        <f t="shared" si="205"/>
        <v>1</v>
      </c>
      <c r="AZ52">
        <f t="shared" si="294"/>
        <v>0</v>
      </c>
      <c r="BA52" s="19">
        <f t="shared" si="207"/>
        <v>0</v>
      </c>
      <c r="BB52" s="19">
        <f t="shared" si="295"/>
        <v>5.8823529411764705E-2</v>
      </c>
      <c r="BC52" s="19"/>
      <c r="BD52">
        <f t="shared" si="296"/>
        <v>1</v>
      </c>
      <c r="BE52" s="19">
        <f t="shared" si="209"/>
        <v>0.33333333333333331</v>
      </c>
      <c r="BF52">
        <f t="shared" si="297"/>
        <v>1</v>
      </c>
      <c r="BG52" s="19">
        <f t="shared" si="210"/>
        <v>5.8823529411764705E-2</v>
      </c>
      <c r="BH52" s="19">
        <f t="shared" si="298"/>
        <v>0.23529411764705882</v>
      </c>
      <c r="BI52" s="19"/>
      <c r="BJ52">
        <f t="shared" si="299"/>
        <v>0</v>
      </c>
      <c r="BK52">
        <f t="shared" si="211"/>
        <v>0</v>
      </c>
      <c r="BL52">
        <f t="shared" si="300"/>
        <v>1</v>
      </c>
      <c r="BM52" s="19">
        <f t="shared" si="212"/>
        <v>0.1111111111111111</v>
      </c>
      <c r="BN52" s="19">
        <f t="shared" si="301"/>
        <v>0.17647058823529413</v>
      </c>
      <c r="BO52" s="19"/>
      <c r="BP52">
        <f t="shared" si="302"/>
        <v>0</v>
      </c>
      <c r="BR52">
        <f t="shared" si="303"/>
        <v>0</v>
      </c>
      <c r="BS52" s="19">
        <v>0</v>
      </c>
      <c r="BT52" s="19">
        <f t="shared" si="304"/>
        <v>0</v>
      </c>
      <c r="BU52" s="19"/>
      <c r="BV52" s="19">
        <f t="shared" si="213"/>
        <v>0</v>
      </c>
      <c r="BW52">
        <f t="shared" si="305"/>
        <v>0</v>
      </c>
      <c r="BX52" t="str">
        <f t="shared" si="214"/>
        <v>-</v>
      </c>
      <c r="BY52">
        <f t="shared" si="306"/>
        <v>1</v>
      </c>
      <c r="BZ52" s="19">
        <f t="shared" si="307"/>
        <v>0.5</v>
      </c>
      <c r="CA52" s="19">
        <f t="shared" si="308"/>
        <v>5.5555555555555552E-2</v>
      </c>
      <c r="CB52" s="19"/>
      <c r="CC52">
        <f t="shared" si="309"/>
        <v>0</v>
      </c>
      <c r="CD52">
        <f t="shared" si="215"/>
        <v>0</v>
      </c>
      <c r="CE52">
        <f t="shared" si="310"/>
        <v>1</v>
      </c>
      <c r="CF52" s="19">
        <f t="shared" si="311"/>
        <v>0.14285714285714285</v>
      </c>
      <c r="CG52" s="19">
        <f t="shared" si="312"/>
        <v>0.16666666666666666</v>
      </c>
      <c r="CH52" s="19"/>
      <c r="CI52">
        <f t="shared" si="313"/>
        <v>0</v>
      </c>
      <c r="CJ52" s="19">
        <f t="shared" si="216"/>
        <v>0</v>
      </c>
      <c r="CK52">
        <f t="shared" si="314"/>
        <v>1</v>
      </c>
      <c r="CL52" s="19">
        <f t="shared" si="315"/>
        <v>0.14285714285714285</v>
      </c>
      <c r="CM52" s="19">
        <f t="shared" si="316"/>
        <v>0.16666666666666666</v>
      </c>
      <c r="CN52" s="19"/>
      <c r="CO52">
        <f t="shared" si="317"/>
        <v>0</v>
      </c>
      <c r="CP52">
        <f t="shared" si="217"/>
        <v>0</v>
      </c>
      <c r="CQ52">
        <f t="shared" si="318"/>
        <v>1</v>
      </c>
      <c r="CR52" s="19">
        <f t="shared" si="319"/>
        <v>0.14285714285714285</v>
      </c>
      <c r="CS52" s="19">
        <f t="shared" si="320"/>
        <v>0.16666666666666666</v>
      </c>
      <c r="CT52" s="19"/>
      <c r="CU52">
        <f t="shared" si="321"/>
        <v>0</v>
      </c>
      <c r="CV52" s="19">
        <f t="shared" si="218"/>
        <v>0</v>
      </c>
      <c r="CW52">
        <f t="shared" si="322"/>
        <v>1</v>
      </c>
      <c r="CX52" s="19">
        <f t="shared" si="323"/>
        <v>0.14285714285714285</v>
      </c>
      <c r="CY52" s="19">
        <f t="shared" si="324"/>
        <v>0.1111111111111111</v>
      </c>
      <c r="CZ52" s="19"/>
      <c r="DA52">
        <f t="shared" si="325"/>
        <v>0</v>
      </c>
      <c r="DB52">
        <f t="shared" si="219"/>
        <v>0</v>
      </c>
      <c r="DC52">
        <f t="shared" si="326"/>
        <v>0</v>
      </c>
      <c r="DD52" s="19">
        <f t="shared" si="327"/>
        <v>6.25E-2</v>
      </c>
      <c r="DE52" s="19">
        <f t="shared" si="328"/>
        <v>0.16666666666666666</v>
      </c>
      <c r="DF52" s="19"/>
      <c r="DG52">
        <f t="shared" si="329"/>
        <v>0</v>
      </c>
      <c r="DH52" s="19" t="str">
        <f t="shared" si="220"/>
        <v>-</v>
      </c>
      <c r="DI52">
        <f t="shared" si="330"/>
        <v>0</v>
      </c>
      <c r="DJ52" s="19">
        <f t="shared" si="331"/>
        <v>0.14285714285714285</v>
      </c>
      <c r="DK52" s="19">
        <f t="shared" si="332"/>
        <v>5.5555555555555552E-2</v>
      </c>
      <c r="DL52" s="19"/>
      <c r="DM52">
        <f t="shared" si="333"/>
        <v>0</v>
      </c>
      <c r="DN52" t="str">
        <f t="shared" si="221"/>
        <v>-</v>
      </c>
      <c r="DO52">
        <f t="shared" si="334"/>
        <v>0</v>
      </c>
      <c r="DP52" s="19">
        <v>0</v>
      </c>
      <c r="DQ52" s="19">
        <f t="shared" si="335"/>
        <v>0</v>
      </c>
      <c r="DR52" s="19"/>
      <c r="DS52" s="19">
        <v>0</v>
      </c>
      <c r="DT52">
        <f t="shared" si="336"/>
        <v>0</v>
      </c>
      <c r="DU52" t="str">
        <f t="shared" si="222"/>
        <v>-</v>
      </c>
      <c r="DV52">
        <f t="shared" si="337"/>
        <v>0</v>
      </c>
      <c r="DW52" s="19">
        <f t="shared" si="338"/>
        <v>5.5555555555555552E-2</v>
      </c>
      <c r="DX52" s="19">
        <f t="shared" si="223"/>
        <v>5.5555555555555552E-2</v>
      </c>
      <c r="DY52" s="19"/>
      <c r="DZ52">
        <f t="shared" si="339"/>
        <v>0</v>
      </c>
      <c r="EA52" t="str">
        <f t="shared" si="224"/>
        <v>-</v>
      </c>
      <c r="EB52">
        <f t="shared" si="340"/>
        <v>0</v>
      </c>
      <c r="EC52" s="19">
        <f t="shared" si="341"/>
        <v>0</v>
      </c>
      <c r="ED52" s="19">
        <f t="shared" si="225"/>
        <v>0</v>
      </c>
      <c r="EE52" s="19"/>
      <c r="EF52">
        <f t="shared" si="342"/>
        <v>0</v>
      </c>
      <c r="EG52" s="19" t="str">
        <f t="shared" si="226"/>
        <v>-</v>
      </c>
      <c r="EH52">
        <f t="shared" si="343"/>
        <v>0</v>
      </c>
      <c r="EI52" s="19">
        <f t="shared" si="344"/>
        <v>5.5555555555555552E-2</v>
      </c>
      <c r="EJ52" s="19">
        <f t="shared" si="227"/>
        <v>5.5555555555555552E-2</v>
      </c>
      <c r="EK52" s="19"/>
      <c r="EL52">
        <f t="shared" si="345"/>
        <v>0</v>
      </c>
      <c r="EM52" t="str">
        <f t="shared" si="228"/>
        <v>-</v>
      </c>
      <c r="EN52">
        <f t="shared" si="346"/>
        <v>0</v>
      </c>
      <c r="EO52" s="19">
        <f t="shared" si="347"/>
        <v>0.1111111111111111</v>
      </c>
      <c r="EP52" s="19">
        <f t="shared" si="229"/>
        <v>5.5555555555555552E-2</v>
      </c>
      <c r="EQ52" s="19"/>
      <c r="ER52">
        <f t="shared" si="348"/>
        <v>0</v>
      </c>
      <c r="ES52" t="str">
        <f t="shared" si="230"/>
        <v>-</v>
      </c>
      <c r="ET52">
        <f t="shared" si="349"/>
        <v>0</v>
      </c>
      <c r="EU52" s="19">
        <f t="shared" si="350"/>
        <v>5.5555555555555552E-2</v>
      </c>
      <c r="EV52" s="19">
        <f t="shared" si="231"/>
        <v>5.5555555555555552E-2</v>
      </c>
      <c r="EW52" s="19"/>
      <c r="EX52">
        <f t="shared" si="351"/>
        <v>0</v>
      </c>
      <c r="EY52" s="19" t="str">
        <f t="shared" si="232"/>
        <v>-</v>
      </c>
      <c r="EZ52">
        <f t="shared" si="352"/>
        <v>0</v>
      </c>
      <c r="FA52" s="19">
        <f t="shared" si="353"/>
        <v>5.5555555555555552E-2</v>
      </c>
      <c r="FB52" s="19">
        <f t="shared" si="484"/>
        <v>0</v>
      </c>
      <c r="FC52" s="19"/>
      <c r="FD52">
        <f t="shared" si="354"/>
        <v>0</v>
      </c>
      <c r="FF52">
        <f t="shared" si="355"/>
        <v>0</v>
      </c>
      <c r="FG52" s="19">
        <v>0</v>
      </c>
      <c r="FH52" s="19">
        <f t="shared" si="356"/>
        <v>0</v>
      </c>
      <c r="FI52" s="19"/>
      <c r="FJ52">
        <f t="shared" si="357"/>
        <v>0</v>
      </c>
      <c r="FL52">
        <f t="shared" si="358"/>
        <v>0</v>
      </c>
      <c r="FM52" s="19">
        <v>0</v>
      </c>
      <c r="FN52" s="19">
        <f t="shared" si="359"/>
        <v>0</v>
      </c>
      <c r="FP52" s="19">
        <f t="shared" si="360"/>
        <v>0.33333333333333331</v>
      </c>
      <c r="FQ52">
        <f t="shared" si="361"/>
        <v>1</v>
      </c>
      <c r="FS52">
        <f t="shared" si="362"/>
        <v>2</v>
      </c>
      <c r="FT52" s="19">
        <f t="shared" si="363"/>
        <v>0.16666666666666666</v>
      </c>
      <c r="FU52" s="19">
        <f t="shared" si="364"/>
        <v>0.2</v>
      </c>
      <c r="FV52" s="19"/>
      <c r="FW52">
        <f t="shared" si="365"/>
        <v>0</v>
      </c>
      <c r="FY52">
        <f t="shared" si="366"/>
        <v>0</v>
      </c>
      <c r="FZ52" s="19">
        <f t="shared" si="367"/>
        <v>0</v>
      </c>
      <c r="GA52" s="19">
        <f t="shared" si="368"/>
        <v>0.05</v>
      </c>
      <c r="GB52" s="19"/>
      <c r="GC52">
        <f t="shared" si="369"/>
        <v>1</v>
      </c>
      <c r="GE52">
        <f t="shared" si="370"/>
        <v>2</v>
      </c>
      <c r="GF52" s="19">
        <f t="shared" si="371"/>
        <v>0.22222222222222221</v>
      </c>
      <c r="GG52" s="19">
        <f t="shared" si="372"/>
        <v>0.15</v>
      </c>
      <c r="GH52" s="19"/>
      <c r="GI52">
        <f t="shared" si="373"/>
        <v>0</v>
      </c>
      <c r="GK52">
        <f t="shared" si="374"/>
        <v>0</v>
      </c>
      <c r="GL52" s="19">
        <f t="shared" si="375"/>
        <v>0</v>
      </c>
      <c r="GM52" s="19">
        <f t="shared" si="376"/>
        <v>0.1</v>
      </c>
      <c r="GN52" s="19"/>
      <c r="GO52">
        <f t="shared" si="377"/>
        <v>1</v>
      </c>
      <c r="GQ52">
        <f t="shared" si="378"/>
        <v>2</v>
      </c>
      <c r="GR52" s="19">
        <f t="shared" si="379"/>
        <v>0.1</v>
      </c>
      <c r="GS52" s="19">
        <f t="shared" si="380"/>
        <v>0.25</v>
      </c>
      <c r="GT52" s="19"/>
      <c r="GU52">
        <f t="shared" si="381"/>
        <v>0</v>
      </c>
      <c r="GW52">
        <f t="shared" si="382"/>
        <v>0</v>
      </c>
      <c r="GX52" s="19">
        <v>0</v>
      </c>
      <c r="GY52" s="19">
        <f t="shared" si="383"/>
        <v>0</v>
      </c>
      <c r="GZ52" s="19"/>
      <c r="HA52">
        <f t="shared" si="384"/>
        <v>0</v>
      </c>
      <c r="HC52">
        <f t="shared" si="385"/>
        <v>0</v>
      </c>
      <c r="HD52" s="19">
        <f t="shared" si="386"/>
        <v>0</v>
      </c>
      <c r="HE52" s="19">
        <f t="shared" si="387"/>
        <v>0.05</v>
      </c>
      <c r="HF52" s="19"/>
      <c r="HG52">
        <f t="shared" si="388"/>
        <v>1</v>
      </c>
      <c r="HI52">
        <f t="shared" si="389"/>
        <v>2</v>
      </c>
      <c r="HJ52" s="19">
        <f t="shared" si="390"/>
        <v>0.16666666666666666</v>
      </c>
      <c r="HK52" s="19">
        <f t="shared" si="391"/>
        <v>0.2</v>
      </c>
      <c r="HL52" s="19"/>
      <c r="HM52">
        <f t="shared" si="392"/>
        <v>1</v>
      </c>
      <c r="HO52">
        <f t="shared" si="393"/>
        <v>2</v>
      </c>
      <c r="HP52" s="19">
        <f t="shared" si="394"/>
        <v>0.1</v>
      </c>
      <c r="HQ52" s="19">
        <f t="shared" si="395"/>
        <v>0.25</v>
      </c>
      <c r="HR52" s="19"/>
      <c r="HS52">
        <f t="shared" si="396"/>
        <v>0</v>
      </c>
      <c r="HU52">
        <f t="shared" si="397"/>
        <v>0</v>
      </c>
      <c r="HV52" s="19">
        <v>0</v>
      </c>
      <c r="HW52" s="19">
        <f t="shared" si="398"/>
        <v>0</v>
      </c>
      <c r="HX52" s="19"/>
      <c r="HY52" s="19">
        <f t="shared" si="234"/>
        <v>0</v>
      </c>
      <c r="HZ52">
        <f t="shared" si="485"/>
        <v>0</v>
      </c>
      <c r="IB52">
        <f t="shared" si="486"/>
        <v>0</v>
      </c>
      <c r="IC52" s="19">
        <f t="shared" si="487"/>
        <v>0</v>
      </c>
      <c r="ID52" s="19">
        <f t="shared" si="238"/>
        <v>0.10526315789473684</v>
      </c>
      <c r="IE52" s="19"/>
      <c r="IF52">
        <f t="shared" si="399"/>
        <v>0</v>
      </c>
      <c r="IH52">
        <f t="shared" si="400"/>
        <v>0</v>
      </c>
      <c r="II52" s="19">
        <f t="shared" si="401"/>
        <v>0</v>
      </c>
      <c r="IJ52" s="19">
        <f t="shared" si="239"/>
        <v>0.10526315789473684</v>
      </c>
      <c r="IK52" s="19"/>
      <c r="IL52">
        <f t="shared" si="488"/>
        <v>0</v>
      </c>
      <c r="IN52">
        <f t="shared" si="489"/>
        <v>0</v>
      </c>
      <c r="IO52" s="19">
        <f t="shared" si="490"/>
        <v>0</v>
      </c>
      <c r="IP52" s="19">
        <f t="shared" si="243"/>
        <v>0.10526315789473684</v>
      </c>
      <c r="IQ52" s="19"/>
      <c r="IR52">
        <f t="shared" si="491"/>
        <v>0</v>
      </c>
      <c r="IT52">
        <f t="shared" si="492"/>
        <v>0</v>
      </c>
      <c r="IU52" s="19">
        <f t="shared" si="493"/>
        <v>0</v>
      </c>
      <c r="IV52" s="19">
        <f t="shared" si="247"/>
        <v>0.10526315789473684</v>
      </c>
      <c r="IW52" s="19"/>
      <c r="IX52">
        <f t="shared" si="494"/>
        <v>0</v>
      </c>
      <c r="IZ52">
        <f t="shared" si="495"/>
        <v>0</v>
      </c>
      <c r="JA52" s="19">
        <f t="shared" si="496"/>
        <v>0</v>
      </c>
      <c r="JB52" s="19">
        <f t="shared" si="251"/>
        <v>0</v>
      </c>
      <c r="JC52" s="19"/>
      <c r="JD52">
        <f t="shared" si="402"/>
        <v>0</v>
      </c>
      <c r="JF52">
        <f t="shared" si="403"/>
        <v>0</v>
      </c>
      <c r="JG52" s="19">
        <f t="shared" si="404"/>
        <v>0</v>
      </c>
      <c r="JH52" s="19">
        <f t="shared" si="252"/>
        <v>5.2631578947368418E-2</v>
      </c>
      <c r="JI52" s="19"/>
      <c r="JJ52" s="19">
        <f t="shared" si="253"/>
        <v>0</v>
      </c>
      <c r="JK52">
        <f t="shared" si="405"/>
        <v>0</v>
      </c>
      <c r="JM52">
        <f t="shared" si="406"/>
        <v>0</v>
      </c>
      <c r="JN52" s="19">
        <f t="shared" si="407"/>
        <v>0</v>
      </c>
      <c r="JO52" s="19">
        <f t="shared" si="254"/>
        <v>5.5555555555555552E-2</v>
      </c>
      <c r="JP52" s="19"/>
      <c r="JQ52">
        <f t="shared" si="408"/>
        <v>0</v>
      </c>
      <c r="JS52">
        <f t="shared" si="409"/>
        <v>0</v>
      </c>
      <c r="JT52" s="19">
        <f t="shared" si="410"/>
        <v>0</v>
      </c>
      <c r="JU52" s="19">
        <f t="shared" si="255"/>
        <v>5.5555555555555552E-2</v>
      </c>
      <c r="JV52" s="19"/>
      <c r="JW52">
        <f t="shared" si="411"/>
        <v>0</v>
      </c>
      <c r="JY52">
        <f t="shared" si="412"/>
        <v>0</v>
      </c>
      <c r="JZ52" s="19">
        <f t="shared" si="413"/>
        <v>0</v>
      </c>
      <c r="KA52" s="19">
        <f t="shared" si="256"/>
        <v>5.5555555555555552E-2</v>
      </c>
      <c r="KB52" s="19"/>
      <c r="KC52">
        <f t="shared" si="414"/>
        <v>0</v>
      </c>
      <c r="KE52">
        <f t="shared" si="415"/>
        <v>0</v>
      </c>
      <c r="KF52" s="19">
        <f t="shared" si="416"/>
        <v>0</v>
      </c>
      <c r="KG52" s="19">
        <f t="shared" si="257"/>
        <v>5.5555555555555552E-2</v>
      </c>
      <c r="KH52" s="19"/>
      <c r="KI52">
        <f t="shared" si="417"/>
        <v>0</v>
      </c>
      <c r="KK52">
        <f t="shared" si="418"/>
        <v>0</v>
      </c>
      <c r="KL52" s="19">
        <f t="shared" si="419"/>
        <v>0</v>
      </c>
      <c r="KM52" s="19">
        <f t="shared" si="258"/>
        <v>0</v>
      </c>
      <c r="KN52" s="19"/>
      <c r="KO52">
        <f t="shared" si="420"/>
        <v>0</v>
      </c>
      <c r="KQ52">
        <f t="shared" si="421"/>
        <v>0</v>
      </c>
      <c r="KR52" s="19">
        <f t="shared" si="422"/>
        <v>0</v>
      </c>
      <c r="KS52" s="19">
        <f t="shared" si="259"/>
        <v>0</v>
      </c>
      <c r="KT52" s="19"/>
      <c r="KU52">
        <f t="shared" si="423"/>
        <v>0</v>
      </c>
      <c r="KW52">
        <f t="shared" si="424"/>
        <v>0</v>
      </c>
      <c r="KX52" s="19">
        <f t="shared" si="425"/>
        <v>0</v>
      </c>
      <c r="KY52" s="19">
        <f t="shared" si="426"/>
        <v>5.5555555555555552E-2</v>
      </c>
      <c r="KZ52" s="19"/>
      <c r="LA52" s="19">
        <f t="shared" si="260"/>
        <v>0.33333333333333331</v>
      </c>
      <c r="LB52">
        <f t="shared" si="427"/>
        <v>1</v>
      </c>
      <c r="LD52">
        <f t="shared" si="428"/>
        <v>1</v>
      </c>
      <c r="LE52" s="19">
        <f t="shared" si="429"/>
        <v>5.2631578947368418E-2</v>
      </c>
      <c r="LF52" s="19">
        <f t="shared" si="261"/>
        <v>0.21052631578947367</v>
      </c>
      <c r="LG52" s="19"/>
      <c r="LH52">
        <f t="shared" si="430"/>
        <v>1</v>
      </c>
      <c r="LJ52">
        <f t="shared" si="431"/>
        <v>1</v>
      </c>
      <c r="LK52" s="19">
        <f t="shared" si="432"/>
        <v>5.2631578947368418E-2</v>
      </c>
      <c r="LL52" s="19">
        <f t="shared" si="262"/>
        <v>0.21052631578947367</v>
      </c>
      <c r="LM52" s="19"/>
      <c r="LN52">
        <f t="shared" si="433"/>
        <v>1</v>
      </c>
      <c r="LP52">
        <f t="shared" si="434"/>
        <v>1</v>
      </c>
      <c r="LQ52" s="19">
        <f t="shared" si="435"/>
        <v>9.0909090909090912E-2</v>
      </c>
      <c r="LR52" s="19">
        <f t="shared" si="263"/>
        <v>0.15789473684210525</v>
      </c>
      <c r="LS52" s="19"/>
      <c r="LT52">
        <f t="shared" si="436"/>
        <v>1</v>
      </c>
      <c r="LV52">
        <f t="shared" si="437"/>
        <v>1</v>
      </c>
      <c r="LW52" s="19">
        <f t="shared" si="438"/>
        <v>5.2631578947368418E-2</v>
      </c>
      <c r="LX52" s="19">
        <f t="shared" si="264"/>
        <v>0.21052631578947367</v>
      </c>
      <c r="LY52" s="19"/>
      <c r="LZ52">
        <f t="shared" si="439"/>
        <v>1</v>
      </c>
      <c r="MB52">
        <f t="shared" si="440"/>
        <v>1</v>
      </c>
      <c r="MC52" s="19">
        <f t="shared" si="441"/>
        <v>5.2631578947368418E-2</v>
      </c>
      <c r="MD52" s="19">
        <f t="shared" si="265"/>
        <v>0.21052631578947367</v>
      </c>
      <c r="ME52" s="19"/>
      <c r="MF52">
        <f t="shared" si="442"/>
        <v>0</v>
      </c>
      <c r="MH52">
        <f t="shared" si="443"/>
        <v>0</v>
      </c>
      <c r="MI52" s="19">
        <v>0</v>
      </c>
      <c r="MJ52" s="19">
        <f t="shared" si="444"/>
        <v>0</v>
      </c>
      <c r="MK52" s="19"/>
      <c r="ML52" s="19">
        <f t="shared" si="266"/>
        <v>0</v>
      </c>
      <c r="MM52">
        <f t="shared" si="445"/>
        <v>0</v>
      </c>
      <c r="MO52">
        <f t="shared" si="446"/>
        <v>0</v>
      </c>
      <c r="MP52" s="19">
        <f t="shared" si="447"/>
        <v>0</v>
      </c>
      <c r="MQ52" s="19">
        <f t="shared" si="267"/>
        <v>5.2631578947368418E-2</v>
      </c>
      <c r="MR52" s="19"/>
      <c r="MS52">
        <f t="shared" si="448"/>
        <v>0</v>
      </c>
      <c r="MU52">
        <f t="shared" si="449"/>
        <v>0</v>
      </c>
      <c r="MV52" s="19">
        <f t="shared" si="450"/>
        <v>0</v>
      </c>
      <c r="MW52" s="19">
        <f t="shared" si="268"/>
        <v>5.2631578947368418E-2</v>
      </c>
      <c r="MX52" s="19"/>
      <c r="MY52">
        <f t="shared" si="451"/>
        <v>0</v>
      </c>
      <c r="NA52">
        <f t="shared" si="452"/>
        <v>0</v>
      </c>
      <c r="NB52" s="19">
        <f t="shared" si="453"/>
        <v>0</v>
      </c>
      <c r="NC52" s="19">
        <f t="shared" si="269"/>
        <v>5.2631578947368418E-2</v>
      </c>
      <c r="ND52" s="19"/>
      <c r="NE52">
        <f t="shared" si="454"/>
        <v>0</v>
      </c>
      <c r="NG52">
        <f t="shared" si="455"/>
        <v>0</v>
      </c>
      <c r="NH52" s="19">
        <f t="shared" si="456"/>
        <v>0</v>
      </c>
      <c r="NI52" s="19">
        <f t="shared" si="270"/>
        <v>5.2631578947368418E-2</v>
      </c>
      <c r="NJ52" s="19"/>
      <c r="NK52">
        <f t="shared" si="457"/>
        <v>0</v>
      </c>
      <c r="NL52" s="19">
        <f t="shared" si="271"/>
        <v>0</v>
      </c>
      <c r="NM52">
        <f t="shared" si="458"/>
        <v>0</v>
      </c>
      <c r="NN52" s="19">
        <f t="shared" si="459"/>
        <v>0</v>
      </c>
      <c r="NO52" s="19">
        <f t="shared" si="272"/>
        <v>5.2631578947368418E-2</v>
      </c>
      <c r="NP52" s="19"/>
      <c r="NQ52">
        <v>0</v>
      </c>
      <c r="NS52">
        <v>0</v>
      </c>
      <c r="NT52" s="19">
        <v>0</v>
      </c>
      <c r="NU52" s="19">
        <v>0</v>
      </c>
      <c r="NW52">
        <v>0</v>
      </c>
      <c r="NY52">
        <v>0</v>
      </c>
      <c r="NZ52" s="19">
        <v>0</v>
      </c>
      <c r="OA52" s="19">
        <v>0</v>
      </c>
      <c r="OC52">
        <v>0</v>
      </c>
      <c r="OE52">
        <v>0</v>
      </c>
      <c r="OF52" s="19">
        <v>0</v>
      </c>
      <c r="OG52" s="19">
        <v>0</v>
      </c>
      <c r="OI52" s="19">
        <f t="shared" si="273"/>
        <v>0</v>
      </c>
      <c r="OJ52">
        <f t="shared" si="460"/>
        <v>0</v>
      </c>
      <c r="OL52">
        <f t="shared" si="461"/>
        <v>1</v>
      </c>
      <c r="OM52" s="19">
        <f t="shared" si="462"/>
        <v>7.1428571428571425E-2</v>
      </c>
      <c r="ON52" s="19">
        <f t="shared" si="274"/>
        <v>5.5555555555555552E-2</v>
      </c>
      <c r="OO52" s="19"/>
      <c r="OP52">
        <f t="shared" si="463"/>
        <v>0</v>
      </c>
      <c r="OR52">
        <f t="shared" si="464"/>
        <v>0</v>
      </c>
      <c r="OS52" s="19">
        <f t="shared" si="465"/>
        <v>0</v>
      </c>
      <c r="OT52" s="19">
        <f t="shared" si="275"/>
        <v>5.5555555555555552E-2</v>
      </c>
      <c r="OU52" s="19"/>
      <c r="OV52">
        <f t="shared" si="466"/>
        <v>0</v>
      </c>
      <c r="OX52">
        <f t="shared" si="467"/>
        <v>0</v>
      </c>
      <c r="OY52" s="19">
        <f t="shared" si="468"/>
        <v>0</v>
      </c>
      <c r="OZ52" s="19">
        <f t="shared" si="276"/>
        <v>0</v>
      </c>
      <c r="PA52" s="19"/>
      <c r="PB52">
        <f t="shared" si="469"/>
        <v>0</v>
      </c>
      <c r="PD52">
        <f t="shared" si="470"/>
        <v>1</v>
      </c>
      <c r="PE52" s="19">
        <f t="shared" si="471"/>
        <v>6.6666666666666666E-2</v>
      </c>
      <c r="PF52" s="19">
        <f t="shared" si="277"/>
        <v>0.1111111111111111</v>
      </c>
      <c r="PG52" s="19"/>
      <c r="PH52">
        <f t="shared" si="472"/>
        <v>0</v>
      </c>
      <c r="PJ52">
        <f t="shared" si="473"/>
        <v>1</v>
      </c>
      <c r="PK52" s="19">
        <f t="shared" si="474"/>
        <v>5.5555555555555552E-2</v>
      </c>
      <c r="PL52" s="19">
        <f t="shared" si="278"/>
        <v>0.1111111111111111</v>
      </c>
      <c r="PM52" s="19"/>
      <c r="PN52">
        <f t="shared" si="475"/>
        <v>0</v>
      </c>
      <c r="PP52">
        <f t="shared" si="476"/>
        <v>1</v>
      </c>
      <c r="PQ52">
        <f t="shared" si="477"/>
        <v>5.5555555555555552E-2</v>
      </c>
      <c r="PR52" s="19">
        <f t="shared" si="279"/>
        <v>0.1111111111111111</v>
      </c>
      <c r="PS52" s="19"/>
      <c r="PT52">
        <f t="shared" si="478"/>
        <v>0</v>
      </c>
      <c r="PV52">
        <f t="shared" si="479"/>
        <v>0</v>
      </c>
      <c r="PW52" s="19">
        <v>0</v>
      </c>
      <c r="PX52" s="19">
        <f t="shared" si="480"/>
        <v>0</v>
      </c>
      <c r="PY52" s="19"/>
      <c r="PZ52">
        <f t="shared" si="481"/>
        <v>0</v>
      </c>
      <c r="QB52">
        <f t="shared" si="482"/>
        <v>1</v>
      </c>
      <c r="QC52" s="19">
        <f t="shared" si="483"/>
        <v>5.5555555555555552E-2</v>
      </c>
      <c r="QD52" s="19">
        <f t="shared" si="280"/>
        <v>0.1111111111111111</v>
      </c>
    </row>
    <row r="53" spans="1:446" ht="15" thickBot="1" x14ac:dyDescent="0.4">
      <c r="A53" s="31" t="s">
        <v>73</v>
      </c>
      <c r="B53" t="s">
        <v>108</v>
      </c>
      <c r="C53" t="s">
        <v>112</v>
      </c>
      <c r="D53" t="s">
        <v>109</v>
      </c>
      <c r="E53" t="s">
        <v>111</v>
      </c>
      <c r="F53" t="s">
        <v>110</v>
      </c>
      <c r="G53" s="6" t="s">
        <v>91</v>
      </c>
      <c r="H53" s="6" t="s">
        <v>55</v>
      </c>
      <c r="I53" s="25" t="s">
        <v>70</v>
      </c>
      <c r="J53" s="26" t="s">
        <v>69</v>
      </c>
      <c r="K53" s="6" t="s">
        <v>26</v>
      </c>
      <c r="L53" s="6" t="s">
        <v>53</v>
      </c>
      <c r="M53" s="49" t="s">
        <v>146</v>
      </c>
      <c r="N53" t="s">
        <v>145</v>
      </c>
      <c r="O53" t="s">
        <v>144</v>
      </c>
      <c r="P53" t="s">
        <v>143</v>
      </c>
      <c r="Q53" t="s">
        <v>142</v>
      </c>
      <c r="R53" s="28" t="s">
        <v>84</v>
      </c>
      <c r="T53" t="s">
        <v>79</v>
      </c>
      <c r="U53" t="s">
        <v>128</v>
      </c>
      <c r="Y53">
        <v>1</v>
      </c>
      <c r="AD53" s="14" t="s">
        <v>59</v>
      </c>
      <c r="AE53" s="19">
        <f t="shared" si="193"/>
        <v>0</v>
      </c>
      <c r="AF53">
        <f t="shared" si="281"/>
        <v>0</v>
      </c>
      <c r="AG53" s="19" t="str">
        <f t="shared" si="195"/>
        <v>-</v>
      </c>
      <c r="AH53">
        <f t="shared" si="282"/>
        <v>6</v>
      </c>
      <c r="AI53" s="19">
        <f t="shared" si="283"/>
        <v>0.47058823529411764</v>
      </c>
      <c r="AJ53" s="19">
        <f t="shared" si="284"/>
        <v>0.47058823529411764</v>
      </c>
      <c r="AK53" s="19"/>
      <c r="AL53">
        <f t="shared" si="285"/>
        <v>0</v>
      </c>
      <c r="AM53" t="str">
        <f t="shared" si="199"/>
        <v>-</v>
      </c>
      <c r="AN53">
        <f t="shared" si="286"/>
        <v>6</v>
      </c>
      <c r="AO53" s="19">
        <f t="shared" si="287"/>
        <v>0.47058823529411764</v>
      </c>
      <c r="AP53" s="19">
        <f t="shared" si="288"/>
        <v>0.47058823529411764</v>
      </c>
      <c r="AQ53" s="19"/>
      <c r="AR53">
        <f t="shared" si="289"/>
        <v>0</v>
      </c>
      <c r="AS53" t="str">
        <f t="shared" si="202"/>
        <v>-</v>
      </c>
      <c r="AT53">
        <f t="shared" si="290"/>
        <v>6</v>
      </c>
      <c r="AU53" s="19">
        <f t="shared" si="291"/>
        <v>0.47058823529411764</v>
      </c>
      <c r="AV53" s="19">
        <f t="shared" si="292"/>
        <v>0.47058823529411764</v>
      </c>
      <c r="AW53" s="19"/>
      <c r="AX53">
        <f t="shared" si="293"/>
        <v>0</v>
      </c>
      <c r="AY53" t="str">
        <f t="shared" si="205"/>
        <v>-</v>
      </c>
      <c r="AZ53">
        <f t="shared" si="294"/>
        <v>2</v>
      </c>
      <c r="BA53" s="19">
        <f t="shared" si="207"/>
        <v>0.375</v>
      </c>
      <c r="BB53" s="19">
        <f t="shared" si="295"/>
        <v>0.17647058823529413</v>
      </c>
      <c r="BC53" s="19"/>
      <c r="BD53">
        <f t="shared" si="296"/>
        <v>0</v>
      </c>
      <c r="BE53" s="19" t="str">
        <f t="shared" si="209"/>
        <v>-</v>
      </c>
      <c r="BF53">
        <f t="shared" si="297"/>
        <v>6</v>
      </c>
      <c r="BG53" s="19">
        <f t="shared" si="210"/>
        <v>0.47058823529411764</v>
      </c>
      <c r="BH53" s="19">
        <f t="shared" si="298"/>
        <v>0.47058823529411764</v>
      </c>
      <c r="BI53" s="19"/>
      <c r="BJ53">
        <f t="shared" si="299"/>
        <v>0</v>
      </c>
      <c r="BK53" t="str">
        <f t="shared" si="211"/>
        <v>-</v>
      </c>
      <c r="BL53">
        <f t="shared" si="300"/>
        <v>4</v>
      </c>
      <c r="BM53" s="19">
        <f t="shared" si="212"/>
        <v>0.55555555555555558</v>
      </c>
      <c r="BN53" s="19">
        <f t="shared" si="301"/>
        <v>0.23529411764705882</v>
      </c>
      <c r="BO53" s="19"/>
      <c r="BP53">
        <f t="shared" si="302"/>
        <v>0</v>
      </c>
      <c r="BR53">
        <f t="shared" si="303"/>
        <v>0</v>
      </c>
      <c r="BS53" s="19">
        <v>0</v>
      </c>
      <c r="BT53" s="19">
        <f t="shared" si="304"/>
        <v>0</v>
      </c>
      <c r="BU53" s="19"/>
      <c r="BV53" s="19">
        <f t="shared" si="213"/>
        <v>0</v>
      </c>
      <c r="BW53">
        <f t="shared" si="305"/>
        <v>0</v>
      </c>
      <c r="BX53" t="str">
        <f t="shared" si="214"/>
        <v>-</v>
      </c>
      <c r="BY53">
        <f t="shared" si="306"/>
        <v>0</v>
      </c>
      <c r="BZ53" s="19">
        <f t="shared" si="307"/>
        <v>0</v>
      </c>
      <c r="CA53" s="19">
        <f t="shared" si="308"/>
        <v>0</v>
      </c>
      <c r="CB53" s="19"/>
      <c r="CC53">
        <f t="shared" si="309"/>
        <v>0</v>
      </c>
      <c r="CD53" t="str">
        <f t="shared" si="215"/>
        <v>-</v>
      </c>
      <c r="CE53">
        <f t="shared" si="310"/>
        <v>1</v>
      </c>
      <c r="CF53" s="19">
        <f t="shared" si="311"/>
        <v>7.1428571428571425E-2</v>
      </c>
      <c r="CG53" s="19">
        <f t="shared" si="312"/>
        <v>5.5555555555555552E-2</v>
      </c>
      <c r="CH53" s="19"/>
      <c r="CI53">
        <f t="shared" si="313"/>
        <v>0</v>
      </c>
      <c r="CJ53" s="19" t="str">
        <f t="shared" si="216"/>
        <v>-</v>
      </c>
      <c r="CK53">
        <f t="shared" si="314"/>
        <v>1</v>
      </c>
      <c r="CL53" s="19">
        <f t="shared" si="315"/>
        <v>7.1428571428571425E-2</v>
      </c>
      <c r="CM53" s="19">
        <f t="shared" si="316"/>
        <v>5.5555555555555552E-2</v>
      </c>
      <c r="CN53" s="19"/>
      <c r="CO53">
        <f t="shared" si="317"/>
        <v>0</v>
      </c>
      <c r="CP53" t="str">
        <f t="shared" si="217"/>
        <v>-</v>
      </c>
      <c r="CQ53">
        <f t="shared" si="318"/>
        <v>1</v>
      </c>
      <c r="CR53" s="19">
        <f t="shared" si="319"/>
        <v>7.1428571428571425E-2</v>
      </c>
      <c r="CS53" s="19">
        <f t="shared" si="320"/>
        <v>5.5555555555555552E-2</v>
      </c>
      <c r="CT53" s="19"/>
      <c r="CU53">
        <f t="shared" si="321"/>
        <v>0</v>
      </c>
      <c r="CV53" s="19" t="str">
        <f t="shared" si="218"/>
        <v>-</v>
      </c>
      <c r="CW53">
        <f t="shared" si="322"/>
        <v>1</v>
      </c>
      <c r="CX53" s="19">
        <f t="shared" si="323"/>
        <v>0.14285714285714285</v>
      </c>
      <c r="CY53" s="19">
        <f t="shared" si="324"/>
        <v>5.5555555555555552E-2</v>
      </c>
      <c r="CZ53" s="19"/>
      <c r="DA53">
        <f t="shared" si="325"/>
        <v>0</v>
      </c>
      <c r="DB53" t="str">
        <f t="shared" si="219"/>
        <v>-</v>
      </c>
      <c r="DC53">
        <f t="shared" si="326"/>
        <v>1</v>
      </c>
      <c r="DD53" s="19">
        <f t="shared" si="327"/>
        <v>6.25E-2</v>
      </c>
      <c r="DE53" s="19">
        <f t="shared" si="328"/>
        <v>5.5555555555555552E-2</v>
      </c>
      <c r="DF53" s="19"/>
      <c r="DG53">
        <f t="shared" si="329"/>
        <v>0</v>
      </c>
      <c r="DH53" s="19" t="str">
        <f t="shared" si="220"/>
        <v>-</v>
      </c>
      <c r="DI53">
        <f t="shared" si="330"/>
        <v>0</v>
      </c>
      <c r="DJ53" s="19">
        <f t="shared" si="331"/>
        <v>0</v>
      </c>
      <c r="DK53" s="19">
        <f t="shared" si="332"/>
        <v>0</v>
      </c>
      <c r="DL53" s="19"/>
      <c r="DM53">
        <f t="shared" si="333"/>
        <v>0</v>
      </c>
      <c r="DN53" t="str">
        <f t="shared" si="221"/>
        <v>-</v>
      </c>
      <c r="DO53">
        <f t="shared" si="334"/>
        <v>0</v>
      </c>
      <c r="DP53" s="19">
        <v>0</v>
      </c>
      <c r="DQ53" s="19">
        <f t="shared" si="335"/>
        <v>0</v>
      </c>
      <c r="DR53" s="19"/>
      <c r="DS53" s="19">
        <v>0</v>
      </c>
      <c r="DT53">
        <f t="shared" si="336"/>
        <v>1</v>
      </c>
      <c r="DU53">
        <f t="shared" si="222"/>
        <v>0.33333333333333331</v>
      </c>
      <c r="DV53">
        <f t="shared" si="337"/>
        <v>3</v>
      </c>
      <c r="DW53" s="19">
        <f t="shared" si="338"/>
        <v>0.27777777777777779</v>
      </c>
      <c r="DX53" s="19">
        <f t="shared" si="223"/>
        <v>0.44444444444444442</v>
      </c>
      <c r="DY53" s="19"/>
      <c r="DZ53">
        <f t="shared" si="339"/>
        <v>1</v>
      </c>
      <c r="EA53" t="str">
        <f t="shared" si="224"/>
        <v>-</v>
      </c>
      <c r="EB53">
        <f t="shared" si="340"/>
        <v>2</v>
      </c>
      <c r="EC53" s="19">
        <f t="shared" si="341"/>
        <v>0.22222222222222221</v>
      </c>
      <c r="ED53" s="19">
        <f t="shared" si="225"/>
        <v>0.22222222222222221</v>
      </c>
      <c r="EE53" s="19"/>
      <c r="EF53">
        <f t="shared" si="342"/>
        <v>1</v>
      </c>
      <c r="EG53" s="19">
        <f t="shared" si="226"/>
        <v>0.33333333333333331</v>
      </c>
      <c r="EH53">
        <f t="shared" si="343"/>
        <v>3</v>
      </c>
      <c r="EI53" s="19">
        <f t="shared" si="344"/>
        <v>0.27777777777777779</v>
      </c>
      <c r="EJ53" s="19">
        <f t="shared" si="227"/>
        <v>0.44444444444444442</v>
      </c>
      <c r="EK53" s="19"/>
      <c r="EL53">
        <f t="shared" si="345"/>
        <v>0</v>
      </c>
      <c r="EM53">
        <f t="shared" si="228"/>
        <v>0</v>
      </c>
      <c r="EN53">
        <f t="shared" si="346"/>
        <v>1</v>
      </c>
      <c r="EO53" s="19">
        <f t="shared" si="347"/>
        <v>0.33333333333333331</v>
      </c>
      <c r="EP53" s="19">
        <f t="shared" si="229"/>
        <v>0.22222222222222221</v>
      </c>
      <c r="EQ53" s="19"/>
      <c r="ER53">
        <f t="shared" si="348"/>
        <v>1</v>
      </c>
      <c r="ES53">
        <f t="shared" si="230"/>
        <v>0.33333333333333331</v>
      </c>
      <c r="ET53">
        <f t="shared" si="349"/>
        <v>3</v>
      </c>
      <c r="EU53" s="19">
        <f t="shared" si="350"/>
        <v>0.27777777777777779</v>
      </c>
      <c r="EV53" s="19">
        <f t="shared" si="231"/>
        <v>0.44444444444444442</v>
      </c>
      <c r="EW53" s="19"/>
      <c r="EX53">
        <f t="shared" si="351"/>
        <v>1</v>
      </c>
      <c r="EY53" s="19">
        <f t="shared" si="232"/>
        <v>0.33333333333333331</v>
      </c>
      <c r="EZ53">
        <f t="shared" si="352"/>
        <v>3</v>
      </c>
      <c r="FA53" s="19">
        <f t="shared" si="353"/>
        <v>0.27777777777777779</v>
      </c>
      <c r="FB53" s="19">
        <f t="shared" si="484"/>
        <v>0.22222222222222221</v>
      </c>
      <c r="FC53" s="19"/>
      <c r="FD53">
        <f t="shared" si="354"/>
        <v>0</v>
      </c>
      <c r="FF53">
        <f t="shared" si="355"/>
        <v>0</v>
      </c>
      <c r="FG53" s="19">
        <v>0</v>
      </c>
      <c r="FH53" s="19">
        <f t="shared" si="356"/>
        <v>0</v>
      </c>
      <c r="FI53" s="19"/>
      <c r="FJ53">
        <f t="shared" si="357"/>
        <v>0</v>
      </c>
      <c r="FL53">
        <f t="shared" si="358"/>
        <v>0</v>
      </c>
      <c r="FM53" s="19">
        <v>0</v>
      </c>
      <c r="FN53" s="19">
        <f t="shared" si="359"/>
        <v>0</v>
      </c>
      <c r="FP53" s="19">
        <f t="shared" si="360"/>
        <v>0</v>
      </c>
      <c r="FQ53">
        <f t="shared" si="361"/>
        <v>0</v>
      </c>
      <c r="FS53">
        <f t="shared" si="362"/>
        <v>0</v>
      </c>
      <c r="FT53" s="19">
        <f t="shared" si="363"/>
        <v>0</v>
      </c>
      <c r="FU53" s="19">
        <f t="shared" si="364"/>
        <v>0</v>
      </c>
      <c r="FV53" s="19"/>
      <c r="FW53">
        <f t="shared" si="365"/>
        <v>0</v>
      </c>
      <c r="FY53">
        <f t="shared" si="366"/>
        <v>0</v>
      </c>
      <c r="FZ53" s="19">
        <f t="shared" si="367"/>
        <v>0</v>
      </c>
      <c r="GA53" s="19">
        <f t="shared" si="368"/>
        <v>0</v>
      </c>
      <c r="GB53" s="19"/>
      <c r="GC53">
        <f t="shared" si="369"/>
        <v>0</v>
      </c>
      <c r="GE53">
        <f t="shared" si="370"/>
        <v>0</v>
      </c>
      <c r="GF53" s="19">
        <f t="shared" si="371"/>
        <v>0</v>
      </c>
      <c r="GG53" s="19">
        <f t="shared" si="372"/>
        <v>0</v>
      </c>
      <c r="GH53" s="19"/>
      <c r="GI53">
        <f t="shared" si="373"/>
        <v>0</v>
      </c>
      <c r="GK53">
        <f t="shared" si="374"/>
        <v>0</v>
      </c>
      <c r="GL53" s="19">
        <f t="shared" si="375"/>
        <v>0</v>
      </c>
      <c r="GM53" s="19">
        <f t="shared" si="376"/>
        <v>0</v>
      </c>
      <c r="GN53" s="19"/>
      <c r="GO53">
        <f t="shared" si="377"/>
        <v>0</v>
      </c>
      <c r="GQ53">
        <f t="shared" si="378"/>
        <v>0</v>
      </c>
      <c r="GR53" s="19">
        <f t="shared" si="379"/>
        <v>0</v>
      </c>
      <c r="GS53" s="19">
        <f t="shared" si="380"/>
        <v>0</v>
      </c>
      <c r="GT53" s="19"/>
      <c r="GU53">
        <f t="shared" si="381"/>
        <v>0</v>
      </c>
      <c r="GW53">
        <f t="shared" si="382"/>
        <v>0</v>
      </c>
      <c r="GX53" s="19">
        <v>0</v>
      </c>
      <c r="GY53" s="19">
        <f t="shared" si="383"/>
        <v>0</v>
      </c>
      <c r="GZ53" s="19"/>
      <c r="HA53">
        <f t="shared" si="384"/>
        <v>0</v>
      </c>
      <c r="HC53">
        <f t="shared" si="385"/>
        <v>0</v>
      </c>
      <c r="HD53" s="19">
        <f t="shared" si="386"/>
        <v>0</v>
      </c>
      <c r="HE53" s="19">
        <f t="shared" si="387"/>
        <v>0</v>
      </c>
      <c r="HF53" s="19"/>
      <c r="HG53">
        <f t="shared" si="388"/>
        <v>0</v>
      </c>
      <c r="HI53">
        <f t="shared" si="389"/>
        <v>0</v>
      </c>
      <c r="HJ53" s="19">
        <f t="shared" si="390"/>
        <v>0</v>
      </c>
      <c r="HK53" s="19">
        <f t="shared" si="391"/>
        <v>0</v>
      </c>
      <c r="HL53" s="19"/>
      <c r="HM53">
        <f t="shared" si="392"/>
        <v>0</v>
      </c>
      <c r="HO53">
        <f t="shared" si="393"/>
        <v>0</v>
      </c>
      <c r="HP53" s="19">
        <f t="shared" si="394"/>
        <v>0</v>
      </c>
      <c r="HQ53" s="19">
        <f t="shared" si="395"/>
        <v>0</v>
      </c>
      <c r="HR53" s="19"/>
      <c r="HS53">
        <f t="shared" si="396"/>
        <v>0</v>
      </c>
      <c r="HU53">
        <f t="shared" si="397"/>
        <v>0</v>
      </c>
      <c r="HV53" s="19">
        <v>0</v>
      </c>
      <c r="HW53" s="19">
        <f t="shared" si="398"/>
        <v>0</v>
      </c>
      <c r="HX53" s="19"/>
      <c r="HY53" s="19">
        <f t="shared" si="234"/>
        <v>0</v>
      </c>
      <c r="HZ53">
        <f t="shared" si="485"/>
        <v>0</v>
      </c>
      <c r="IB53">
        <f t="shared" si="486"/>
        <v>0</v>
      </c>
      <c r="IC53" s="19">
        <f t="shared" si="487"/>
        <v>0</v>
      </c>
      <c r="ID53" s="19">
        <f t="shared" si="238"/>
        <v>0</v>
      </c>
      <c r="IE53" s="19"/>
      <c r="IF53">
        <f t="shared" si="399"/>
        <v>0</v>
      </c>
      <c r="IH53">
        <f t="shared" si="400"/>
        <v>0</v>
      </c>
      <c r="II53" s="19">
        <f t="shared" si="401"/>
        <v>0</v>
      </c>
      <c r="IJ53" s="19">
        <f t="shared" si="239"/>
        <v>0</v>
      </c>
      <c r="IK53" s="19"/>
      <c r="IL53">
        <f t="shared" si="488"/>
        <v>0</v>
      </c>
      <c r="IN53">
        <f t="shared" si="489"/>
        <v>0</v>
      </c>
      <c r="IO53" s="19">
        <f t="shared" si="490"/>
        <v>0</v>
      </c>
      <c r="IP53" s="19">
        <f t="shared" si="243"/>
        <v>0</v>
      </c>
      <c r="IQ53" s="19"/>
      <c r="IR53">
        <f t="shared" si="491"/>
        <v>0</v>
      </c>
      <c r="IT53">
        <f t="shared" si="492"/>
        <v>0</v>
      </c>
      <c r="IU53" s="19">
        <f t="shared" si="493"/>
        <v>0</v>
      </c>
      <c r="IV53" s="19">
        <f t="shared" si="247"/>
        <v>0</v>
      </c>
      <c r="IW53" s="19"/>
      <c r="IX53">
        <f t="shared" si="494"/>
        <v>0</v>
      </c>
      <c r="IZ53">
        <f t="shared" si="495"/>
        <v>0</v>
      </c>
      <c r="JA53" s="19">
        <f t="shared" si="496"/>
        <v>0</v>
      </c>
      <c r="JB53" s="19">
        <f t="shared" si="251"/>
        <v>0</v>
      </c>
      <c r="JC53" s="19"/>
      <c r="JD53">
        <f t="shared" si="402"/>
        <v>0</v>
      </c>
      <c r="JF53">
        <f t="shared" si="403"/>
        <v>0</v>
      </c>
      <c r="JG53" s="19">
        <f t="shared" si="404"/>
        <v>0</v>
      </c>
      <c r="JH53" s="19">
        <f t="shared" si="252"/>
        <v>0</v>
      </c>
      <c r="JI53" s="19"/>
      <c r="JJ53" s="19">
        <f t="shared" si="253"/>
        <v>0.5</v>
      </c>
      <c r="JK53">
        <f t="shared" si="405"/>
        <v>1</v>
      </c>
      <c r="JM53">
        <f t="shared" si="406"/>
        <v>0</v>
      </c>
      <c r="JN53" s="19">
        <f t="shared" si="407"/>
        <v>5.5555555555555552E-2</v>
      </c>
      <c r="JO53" s="19">
        <f t="shared" si="254"/>
        <v>0.16666666666666666</v>
      </c>
      <c r="JP53" s="19"/>
      <c r="JQ53">
        <f t="shared" si="408"/>
        <v>1</v>
      </c>
      <c r="JS53">
        <f t="shared" si="409"/>
        <v>0</v>
      </c>
      <c r="JT53" s="19">
        <f t="shared" si="410"/>
        <v>5.5555555555555552E-2</v>
      </c>
      <c r="JU53" s="19">
        <f t="shared" si="255"/>
        <v>0.16666666666666666</v>
      </c>
      <c r="JV53" s="19"/>
      <c r="JW53">
        <f t="shared" si="411"/>
        <v>1</v>
      </c>
      <c r="JY53">
        <f t="shared" si="412"/>
        <v>0</v>
      </c>
      <c r="JZ53" s="19">
        <f t="shared" si="413"/>
        <v>7.6923076923076927E-2</v>
      </c>
      <c r="KA53" s="19">
        <f t="shared" si="256"/>
        <v>0.1111111111111111</v>
      </c>
      <c r="KB53" s="19"/>
      <c r="KC53">
        <f t="shared" si="414"/>
        <v>0</v>
      </c>
      <c r="KE53">
        <f t="shared" si="415"/>
        <v>0</v>
      </c>
      <c r="KF53" s="19">
        <f t="shared" si="416"/>
        <v>6.25E-2</v>
      </c>
      <c r="KG53" s="19">
        <f t="shared" si="257"/>
        <v>0.1111111111111111</v>
      </c>
      <c r="KH53" s="19"/>
      <c r="KI53">
        <f t="shared" si="417"/>
        <v>1</v>
      </c>
      <c r="KK53">
        <f t="shared" si="418"/>
        <v>0</v>
      </c>
      <c r="KL53" s="19">
        <f t="shared" si="419"/>
        <v>7.1428571428571425E-2</v>
      </c>
      <c r="KM53" s="19">
        <f t="shared" si="258"/>
        <v>0.16666666666666666</v>
      </c>
      <c r="KN53" s="19"/>
      <c r="KO53">
        <f t="shared" si="420"/>
        <v>1</v>
      </c>
      <c r="KQ53">
        <f t="shared" si="421"/>
        <v>0</v>
      </c>
      <c r="KR53" s="19">
        <f t="shared" si="422"/>
        <v>0</v>
      </c>
      <c r="KS53" s="19">
        <f t="shared" si="259"/>
        <v>0.1111111111111111</v>
      </c>
      <c r="KT53" s="19"/>
      <c r="KU53">
        <f t="shared" si="423"/>
        <v>0</v>
      </c>
      <c r="KW53">
        <f t="shared" si="424"/>
        <v>0</v>
      </c>
      <c r="KX53" s="19">
        <f t="shared" si="425"/>
        <v>0</v>
      </c>
      <c r="KY53" s="19">
        <f t="shared" si="426"/>
        <v>0</v>
      </c>
      <c r="KZ53" s="19"/>
      <c r="LA53" s="19">
        <f t="shared" si="260"/>
        <v>0</v>
      </c>
      <c r="LB53">
        <f t="shared" si="427"/>
        <v>0</v>
      </c>
      <c r="LD53">
        <f t="shared" si="428"/>
        <v>1</v>
      </c>
      <c r="LE53" s="19">
        <f t="shared" si="429"/>
        <v>0.10526315789473684</v>
      </c>
      <c r="LF53" s="19">
        <f t="shared" si="261"/>
        <v>0.15789473684210525</v>
      </c>
      <c r="LG53" s="19"/>
      <c r="LH53">
        <f t="shared" si="430"/>
        <v>0</v>
      </c>
      <c r="LJ53">
        <f t="shared" si="431"/>
        <v>1</v>
      </c>
      <c r="LK53" s="19">
        <f t="shared" si="432"/>
        <v>0.10526315789473684</v>
      </c>
      <c r="LL53" s="19">
        <f t="shared" si="262"/>
        <v>0.15789473684210525</v>
      </c>
      <c r="LM53" s="19"/>
      <c r="LN53">
        <f t="shared" si="433"/>
        <v>0</v>
      </c>
      <c r="LP53">
        <f t="shared" si="434"/>
        <v>1</v>
      </c>
      <c r="LQ53" s="19">
        <f t="shared" si="435"/>
        <v>9.0909090909090912E-2</v>
      </c>
      <c r="LR53" s="19">
        <f t="shared" si="263"/>
        <v>0.10526315789473684</v>
      </c>
      <c r="LS53" s="19"/>
      <c r="LT53">
        <f t="shared" si="436"/>
        <v>0</v>
      </c>
      <c r="LV53">
        <f t="shared" si="437"/>
        <v>1</v>
      </c>
      <c r="LW53" s="19">
        <f t="shared" si="438"/>
        <v>0.10526315789473684</v>
      </c>
      <c r="LX53" s="19">
        <f t="shared" si="264"/>
        <v>0.15789473684210525</v>
      </c>
      <c r="LY53" s="19"/>
      <c r="LZ53">
        <f t="shared" si="439"/>
        <v>0</v>
      </c>
      <c r="MB53">
        <f t="shared" si="440"/>
        <v>1</v>
      </c>
      <c r="MC53" s="19">
        <f t="shared" si="441"/>
        <v>0.10526315789473684</v>
      </c>
      <c r="MD53" s="19">
        <f t="shared" si="265"/>
        <v>0.15789473684210525</v>
      </c>
      <c r="ME53" s="19"/>
      <c r="MF53">
        <f t="shared" si="442"/>
        <v>0</v>
      </c>
      <c r="MH53">
        <f t="shared" si="443"/>
        <v>0</v>
      </c>
      <c r="MI53" s="19">
        <v>0</v>
      </c>
      <c r="MJ53" s="19">
        <f t="shared" si="444"/>
        <v>0</v>
      </c>
      <c r="MK53" s="19"/>
      <c r="ML53" s="19">
        <f t="shared" si="266"/>
        <v>0</v>
      </c>
      <c r="MM53">
        <f t="shared" si="445"/>
        <v>0</v>
      </c>
      <c r="MO53">
        <f t="shared" si="446"/>
        <v>0</v>
      </c>
      <c r="MP53" s="19">
        <f t="shared" si="447"/>
        <v>0</v>
      </c>
      <c r="MQ53" s="19">
        <f t="shared" si="267"/>
        <v>0</v>
      </c>
      <c r="MR53" s="19"/>
      <c r="MS53">
        <f t="shared" si="448"/>
        <v>0</v>
      </c>
      <c r="MU53">
        <f t="shared" si="449"/>
        <v>0</v>
      </c>
      <c r="MV53" s="19">
        <f t="shared" si="450"/>
        <v>0</v>
      </c>
      <c r="MW53" s="19">
        <f t="shared" si="268"/>
        <v>0</v>
      </c>
      <c r="MX53" s="19"/>
      <c r="MY53">
        <f t="shared" si="451"/>
        <v>0</v>
      </c>
      <c r="NA53">
        <f t="shared" si="452"/>
        <v>0</v>
      </c>
      <c r="NB53" s="19">
        <f t="shared" si="453"/>
        <v>0</v>
      </c>
      <c r="NC53" s="19">
        <f t="shared" si="269"/>
        <v>0</v>
      </c>
      <c r="ND53" s="19"/>
      <c r="NE53">
        <f t="shared" si="454"/>
        <v>0</v>
      </c>
      <c r="NG53">
        <f t="shared" si="455"/>
        <v>0</v>
      </c>
      <c r="NH53" s="19">
        <f t="shared" si="456"/>
        <v>0</v>
      </c>
      <c r="NI53" s="19">
        <f t="shared" si="270"/>
        <v>0</v>
      </c>
      <c r="NJ53" s="19"/>
      <c r="NK53">
        <f t="shared" si="457"/>
        <v>0</v>
      </c>
      <c r="NL53" s="19" t="str">
        <f t="shared" si="271"/>
        <v>-</v>
      </c>
      <c r="NM53">
        <f t="shared" si="458"/>
        <v>0</v>
      </c>
      <c r="NN53" s="19">
        <f t="shared" si="459"/>
        <v>0</v>
      </c>
      <c r="NO53" s="19">
        <f t="shared" si="272"/>
        <v>0</v>
      </c>
      <c r="NP53" s="19"/>
      <c r="NQ53">
        <v>0</v>
      </c>
      <c r="NS53">
        <v>0</v>
      </c>
      <c r="NT53" s="19">
        <v>0</v>
      </c>
      <c r="NU53" s="19">
        <v>0</v>
      </c>
      <c r="NW53">
        <v>0</v>
      </c>
      <c r="NY53">
        <v>0</v>
      </c>
      <c r="NZ53" s="19">
        <v>0</v>
      </c>
      <c r="OA53" s="19">
        <v>0</v>
      </c>
      <c r="OC53">
        <v>0</v>
      </c>
      <c r="OE53">
        <v>0</v>
      </c>
      <c r="OF53" s="19">
        <v>0</v>
      </c>
      <c r="OG53" s="19">
        <v>0</v>
      </c>
      <c r="OI53" s="19">
        <f t="shared" si="273"/>
        <v>0</v>
      </c>
      <c r="OJ53">
        <f t="shared" si="460"/>
        <v>0</v>
      </c>
      <c r="OL53">
        <f t="shared" si="461"/>
        <v>0</v>
      </c>
      <c r="OM53" s="19">
        <f t="shared" si="462"/>
        <v>0</v>
      </c>
      <c r="ON53" s="19">
        <f t="shared" si="274"/>
        <v>5.5555555555555552E-2</v>
      </c>
      <c r="OO53" s="19"/>
      <c r="OP53">
        <f t="shared" si="463"/>
        <v>0</v>
      </c>
      <c r="OR53">
        <f t="shared" si="464"/>
        <v>0</v>
      </c>
      <c r="OS53" s="19">
        <f t="shared" si="465"/>
        <v>0</v>
      </c>
      <c r="OT53" s="19">
        <f t="shared" si="275"/>
        <v>0</v>
      </c>
      <c r="OU53" s="19"/>
      <c r="OV53">
        <f t="shared" si="466"/>
        <v>0</v>
      </c>
      <c r="OX53">
        <f t="shared" si="467"/>
        <v>0</v>
      </c>
      <c r="OY53" s="19">
        <f t="shared" si="468"/>
        <v>0</v>
      </c>
      <c r="OZ53" s="19">
        <f t="shared" si="276"/>
        <v>0</v>
      </c>
      <c r="PA53" s="19"/>
      <c r="PB53">
        <f t="shared" si="469"/>
        <v>0</v>
      </c>
      <c r="PD53">
        <f t="shared" si="470"/>
        <v>0</v>
      </c>
      <c r="PE53" s="19">
        <f t="shared" si="471"/>
        <v>0</v>
      </c>
      <c r="PF53" s="19">
        <f t="shared" si="277"/>
        <v>5.5555555555555552E-2</v>
      </c>
      <c r="PG53" s="19"/>
      <c r="PH53">
        <f t="shared" si="472"/>
        <v>0</v>
      </c>
      <c r="PJ53">
        <f t="shared" si="473"/>
        <v>0</v>
      </c>
      <c r="PK53" s="19">
        <f t="shared" si="474"/>
        <v>0</v>
      </c>
      <c r="PL53" s="19">
        <f t="shared" si="278"/>
        <v>5.5555555555555552E-2</v>
      </c>
      <c r="PM53" s="19"/>
      <c r="PN53">
        <f t="shared" si="475"/>
        <v>0</v>
      </c>
      <c r="PP53">
        <f t="shared" si="476"/>
        <v>0</v>
      </c>
      <c r="PQ53">
        <f t="shared" si="477"/>
        <v>0</v>
      </c>
      <c r="PR53" s="19">
        <f t="shared" si="279"/>
        <v>5.5555555555555552E-2</v>
      </c>
      <c r="PS53" s="19"/>
      <c r="PT53">
        <f t="shared" si="478"/>
        <v>0</v>
      </c>
      <c r="PV53">
        <f t="shared" si="479"/>
        <v>0</v>
      </c>
      <c r="PW53" s="19">
        <v>0</v>
      </c>
      <c r="PX53" s="19">
        <f t="shared" si="480"/>
        <v>0</v>
      </c>
      <c r="PY53" s="19"/>
      <c r="PZ53">
        <f t="shared" si="481"/>
        <v>0</v>
      </c>
      <c r="QB53">
        <f t="shared" si="482"/>
        <v>0</v>
      </c>
      <c r="QC53" s="19">
        <f t="shared" si="483"/>
        <v>0</v>
      </c>
      <c r="QD53" s="19">
        <f t="shared" si="280"/>
        <v>5.5555555555555552E-2</v>
      </c>
    </row>
    <row r="54" spans="1:446" ht="15" thickBot="1" x14ac:dyDescent="0.4">
      <c r="A54" s="31" t="s">
        <v>73</v>
      </c>
      <c r="B54" t="s">
        <v>108</v>
      </c>
      <c r="C54" t="s">
        <v>112</v>
      </c>
      <c r="D54" t="s">
        <v>109</v>
      </c>
      <c r="E54" t="s">
        <v>111</v>
      </c>
      <c r="F54" t="s">
        <v>110</v>
      </c>
      <c r="G54" s="2" t="s">
        <v>67</v>
      </c>
      <c r="H54" s="2" t="s">
        <v>40</v>
      </c>
      <c r="I54" s="25" t="s">
        <v>70</v>
      </c>
      <c r="J54" s="26" t="s">
        <v>69</v>
      </c>
      <c r="K54" s="2" t="s">
        <v>36</v>
      </c>
      <c r="L54" s="2" t="s">
        <v>45</v>
      </c>
      <c r="M54" s="49" t="s">
        <v>146</v>
      </c>
      <c r="N54" t="s">
        <v>145</v>
      </c>
      <c r="O54" t="s">
        <v>144</v>
      </c>
      <c r="P54" t="s">
        <v>143</v>
      </c>
      <c r="Q54" t="s">
        <v>142</v>
      </c>
      <c r="R54" s="28" t="s">
        <v>84</v>
      </c>
      <c r="U54" t="s">
        <v>131</v>
      </c>
      <c r="AB54">
        <v>1</v>
      </c>
      <c r="AD54" s="14" t="s">
        <v>9</v>
      </c>
      <c r="AE54" s="19">
        <f t="shared" si="193"/>
        <v>0</v>
      </c>
      <c r="AF54">
        <f t="shared" si="281"/>
        <v>0</v>
      </c>
      <c r="AG54" s="19" t="str">
        <f t="shared" si="195"/>
        <v>-</v>
      </c>
      <c r="AH54">
        <f t="shared" si="282"/>
        <v>0</v>
      </c>
      <c r="AI54" s="19">
        <f t="shared" si="283"/>
        <v>0</v>
      </c>
      <c r="AJ54" s="19">
        <f t="shared" si="284"/>
        <v>0</v>
      </c>
      <c r="AK54" s="19"/>
      <c r="AL54">
        <f t="shared" si="285"/>
        <v>0</v>
      </c>
      <c r="AM54" t="str">
        <f t="shared" si="199"/>
        <v>-</v>
      </c>
      <c r="AN54">
        <f t="shared" si="286"/>
        <v>0</v>
      </c>
      <c r="AO54" s="19">
        <f t="shared" si="287"/>
        <v>0</v>
      </c>
      <c r="AP54" s="19">
        <f t="shared" si="288"/>
        <v>0</v>
      </c>
      <c r="AQ54" s="19"/>
      <c r="AR54">
        <f t="shared" si="289"/>
        <v>0</v>
      </c>
      <c r="AS54" t="str">
        <f t="shared" si="202"/>
        <v>-</v>
      </c>
      <c r="AT54">
        <f t="shared" si="290"/>
        <v>0</v>
      </c>
      <c r="AU54" s="19">
        <f t="shared" si="291"/>
        <v>0</v>
      </c>
      <c r="AV54" s="19">
        <f t="shared" si="292"/>
        <v>0</v>
      </c>
      <c r="AW54" s="19"/>
      <c r="AX54">
        <f t="shared" si="293"/>
        <v>0</v>
      </c>
      <c r="AY54" t="str">
        <f t="shared" si="205"/>
        <v>-</v>
      </c>
      <c r="AZ54">
        <f t="shared" si="294"/>
        <v>0</v>
      </c>
      <c r="BA54" s="19">
        <f t="shared" si="207"/>
        <v>0</v>
      </c>
      <c r="BB54" s="19">
        <f t="shared" si="295"/>
        <v>0</v>
      </c>
      <c r="BC54" s="19"/>
      <c r="BD54">
        <f t="shared" si="296"/>
        <v>0</v>
      </c>
      <c r="BE54" s="19" t="str">
        <f t="shared" si="209"/>
        <v>-</v>
      </c>
      <c r="BF54">
        <f t="shared" si="297"/>
        <v>0</v>
      </c>
      <c r="BG54" s="19">
        <f t="shared" si="210"/>
        <v>0</v>
      </c>
      <c r="BH54" s="19">
        <f t="shared" si="298"/>
        <v>0</v>
      </c>
      <c r="BI54" s="19"/>
      <c r="BJ54">
        <f t="shared" si="299"/>
        <v>0</v>
      </c>
      <c r="BK54" t="str">
        <f t="shared" si="211"/>
        <v>-</v>
      </c>
      <c r="BL54">
        <f t="shared" si="300"/>
        <v>0</v>
      </c>
      <c r="BM54" s="19">
        <f t="shared" si="212"/>
        <v>0</v>
      </c>
      <c r="BN54" s="19">
        <f t="shared" si="301"/>
        <v>0</v>
      </c>
      <c r="BO54" s="19"/>
      <c r="BP54">
        <f t="shared" si="302"/>
        <v>0</v>
      </c>
      <c r="BR54">
        <f t="shared" si="303"/>
        <v>0</v>
      </c>
      <c r="BS54" s="19">
        <v>0</v>
      </c>
      <c r="BT54" s="19">
        <f t="shared" si="304"/>
        <v>0</v>
      </c>
      <c r="BU54" s="19"/>
      <c r="BV54" s="19">
        <f t="shared" si="213"/>
        <v>0</v>
      </c>
      <c r="BW54">
        <f t="shared" si="305"/>
        <v>0</v>
      </c>
      <c r="BX54" t="str">
        <f t="shared" si="214"/>
        <v>-</v>
      </c>
      <c r="BY54">
        <f t="shared" si="306"/>
        <v>0</v>
      </c>
      <c r="BZ54" s="19">
        <f t="shared" si="307"/>
        <v>0</v>
      </c>
      <c r="CA54" s="19">
        <f t="shared" si="308"/>
        <v>0</v>
      </c>
      <c r="CB54" s="19"/>
      <c r="CC54">
        <f t="shared" si="309"/>
        <v>0</v>
      </c>
      <c r="CD54" t="str">
        <f t="shared" si="215"/>
        <v>-</v>
      </c>
      <c r="CE54">
        <f t="shared" si="310"/>
        <v>0</v>
      </c>
      <c r="CF54" s="19">
        <f t="shared" si="311"/>
        <v>0</v>
      </c>
      <c r="CG54" s="19">
        <f t="shared" si="312"/>
        <v>0</v>
      </c>
      <c r="CH54" s="19"/>
      <c r="CI54">
        <f t="shared" si="313"/>
        <v>0</v>
      </c>
      <c r="CJ54" s="19" t="str">
        <f t="shared" si="216"/>
        <v>-</v>
      </c>
      <c r="CK54">
        <f t="shared" si="314"/>
        <v>0</v>
      </c>
      <c r="CL54" s="19">
        <f t="shared" si="315"/>
        <v>0</v>
      </c>
      <c r="CM54" s="19">
        <f t="shared" si="316"/>
        <v>0</v>
      </c>
      <c r="CN54" s="19"/>
      <c r="CO54">
        <f t="shared" si="317"/>
        <v>0</v>
      </c>
      <c r="CP54" t="str">
        <f t="shared" si="217"/>
        <v>-</v>
      </c>
      <c r="CQ54">
        <f t="shared" si="318"/>
        <v>0</v>
      </c>
      <c r="CR54" s="19">
        <f t="shared" si="319"/>
        <v>0</v>
      </c>
      <c r="CS54" s="19">
        <f t="shared" si="320"/>
        <v>0</v>
      </c>
      <c r="CT54" s="19"/>
      <c r="CU54">
        <f t="shared" si="321"/>
        <v>0</v>
      </c>
      <c r="CV54" s="19" t="str">
        <f t="shared" si="218"/>
        <v>-</v>
      </c>
      <c r="CW54">
        <f t="shared" si="322"/>
        <v>0</v>
      </c>
      <c r="CX54" s="19">
        <f t="shared" si="323"/>
        <v>0</v>
      </c>
      <c r="CY54" s="19">
        <f t="shared" si="324"/>
        <v>0</v>
      </c>
      <c r="CZ54" s="19"/>
      <c r="DA54">
        <f t="shared" si="325"/>
        <v>0</v>
      </c>
      <c r="DB54" t="str">
        <f t="shared" si="219"/>
        <v>-</v>
      </c>
      <c r="DC54">
        <f t="shared" si="326"/>
        <v>0</v>
      </c>
      <c r="DD54" s="19">
        <f t="shared" si="327"/>
        <v>0</v>
      </c>
      <c r="DE54" s="19">
        <f t="shared" si="328"/>
        <v>0</v>
      </c>
      <c r="DF54" s="19"/>
      <c r="DG54">
        <f t="shared" si="329"/>
        <v>0</v>
      </c>
      <c r="DH54" s="19" t="str">
        <f t="shared" si="220"/>
        <v>-</v>
      </c>
      <c r="DI54">
        <f t="shared" si="330"/>
        <v>0</v>
      </c>
      <c r="DJ54" s="19">
        <f t="shared" si="331"/>
        <v>0</v>
      </c>
      <c r="DK54" s="19">
        <f t="shared" si="332"/>
        <v>0</v>
      </c>
      <c r="DL54" s="19"/>
      <c r="DM54">
        <f t="shared" si="333"/>
        <v>0</v>
      </c>
      <c r="DN54" t="str">
        <f t="shared" si="221"/>
        <v>-</v>
      </c>
      <c r="DO54">
        <f t="shared" si="334"/>
        <v>0</v>
      </c>
      <c r="DP54" s="19">
        <v>0</v>
      </c>
      <c r="DQ54" s="19">
        <f t="shared" si="335"/>
        <v>0</v>
      </c>
      <c r="DR54" s="19"/>
      <c r="DS54" s="19">
        <v>0</v>
      </c>
      <c r="DT54">
        <f t="shared" si="336"/>
        <v>0</v>
      </c>
      <c r="DU54" t="str">
        <f t="shared" si="222"/>
        <v>-</v>
      </c>
      <c r="DV54">
        <f t="shared" si="337"/>
        <v>0</v>
      </c>
      <c r="DW54" s="19">
        <f t="shared" si="338"/>
        <v>0</v>
      </c>
      <c r="DX54" s="19">
        <f t="shared" si="223"/>
        <v>0</v>
      </c>
      <c r="DY54" s="19"/>
      <c r="DZ54">
        <f t="shared" si="339"/>
        <v>0</v>
      </c>
      <c r="EA54" t="str">
        <f t="shared" si="224"/>
        <v>-</v>
      </c>
      <c r="EB54">
        <f t="shared" si="340"/>
        <v>0</v>
      </c>
      <c r="EC54" s="19">
        <f t="shared" si="341"/>
        <v>0</v>
      </c>
      <c r="ED54" s="19">
        <f t="shared" si="225"/>
        <v>0</v>
      </c>
      <c r="EE54" s="19"/>
      <c r="EF54">
        <f t="shared" si="342"/>
        <v>0</v>
      </c>
      <c r="EG54" s="19" t="str">
        <f t="shared" si="226"/>
        <v>-</v>
      </c>
      <c r="EH54">
        <f t="shared" si="343"/>
        <v>0</v>
      </c>
      <c r="EI54" s="19">
        <f t="shared" si="344"/>
        <v>0</v>
      </c>
      <c r="EJ54" s="19">
        <f t="shared" si="227"/>
        <v>0</v>
      </c>
      <c r="EK54" s="19"/>
      <c r="EL54">
        <f t="shared" si="345"/>
        <v>0</v>
      </c>
      <c r="EM54" t="str">
        <f t="shared" si="228"/>
        <v>-</v>
      </c>
      <c r="EN54">
        <f t="shared" si="346"/>
        <v>0</v>
      </c>
      <c r="EO54" s="19">
        <f t="shared" si="347"/>
        <v>0</v>
      </c>
      <c r="EP54" s="19">
        <f t="shared" si="229"/>
        <v>0</v>
      </c>
      <c r="EQ54" s="19"/>
      <c r="ER54">
        <f t="shared" si="348"/>
        <v>0</v>
      </c>
      <c r="ES54" t="str">
        <f t="shared" si="230"/>
        <v>-</v>
      </c>
      <c r="ET54">
        <f t="shared" si="349"/>
        <v>0</v>
      </c>
      <c r="EU54" s="19">
        <f t="shared" si="350"/>
        <v>0</v>
      </c>
      <c r="EV54" s="19">
        <f t="shared" si="231"/>
        <v>0</v>
      </c>
      <c r="EW54" s="19"/>
      <c r="EX54">
        <f t="shared" si="351"/>
        <v>0</v>
      </c>
      <c r="EY54" s="19" t="str">
        <f t="shared" si="232"/>
        <v>-</v>
      </c>
      <c r="EZ54">
        <f t="shared" si="352"/>
        <v>0</v>
      </c>
      <c r="FA54" s="19">
        <f t="shared" si="353"/>
        <v>0</v>
      </c>
      <c r="FB54" s="19">
        <f t="shared" si="484"/>
        <v>0</v>
      </c>
      <c r="FC54" s="19"/>
      <c r="FD54">
        <f t="shared" si="354"/>
        <v>0</v>
      </c>
      <c r="FF54">
        <f t="shared" si="355"/>
        <v>0</v>
      </c>
      <c r="FG54" s="19">
        <v>0</v>
      </c>
      <c r="FH54" s="19">
        <f t="shared" si="356"/>
        <v>0</v>
      </c>
      <c r="FI54" s="19"/>
      <c r="FJ54">
        <f t="shared" si="357"/>
        <v>0</v>
      </c>
      <c r="FL54">
        <f t="shared" si="358"/>
        <v>0</v>
      </c>
      <c r="FM54" s="19">
        <v>0</v>
      </c>
      <c r="FN54" s="19">
        <f t="shared" si="359"/>
        <v>0</v>
      </c>
      <c r="FP54" s="19">
        <f t="shared" si="360"/>
        <v>0</v>
      </c>
      <c r="FQ54">
        <f t="shared" si="361"/>
        <v>0</v>
      </c>
      <c r="FS54">
        <f t="shared" si="362"/>
        <v>0</v>
      </c>
      <c r="FT54" s="19">
        <f t="shared" si="363"/>
        <v>0</v>
      </c>
      <c r="FU54" s="19">
        <f t="shared" si="364"/>
        <v>0</v>
      </c>
      <c r="FV54" s="19"/>
      <c r="FW54">
        <f t="shared" si="365"/>
        <v>0</v>
      </c>
      <c r="FY54">
        <f t="shared" si="366"/>
        <v>0</v>
      </c>
      <c r="FZ54" s="19">
        <f t="shared" si="367"/>
        <v>0</v>
      </c>
      <c r="GA54" s="19">
        <f t="shared" si="368"/>
        <v>0</v>
      </c>
      <c r="GB54" s="19"/>
      <c r="GC54">
        <f t="shared" si="369"/>
        <v>0</v>
      </c>
      <c r="GE54">
        <f t="shared" si="370"/>
        <v>0</v>
      </c>
      <c r="GF54" s="19">
        <f t="shared" si="371"/>
        <v>0</v>
      </c>
      <c r="GG54" s="19">
        <f t="shared" si="372"/>
        <v>0</v>
      </c>
      <c r="GH54" s="19"/>
      <c r="GI54">
        <f t="shared" si="373"/>
        <v>0</v>
      </c>
      <c r="GK54">
        <f t="shared" si="374"/>
        <v>0</v>
      </c>
      <c r="GL54" s="19">
        <f t="shared" si="375"/>
        <v>0</v>
      </c>
      <c r="GM54" s="19">
        <f t="shared" si="376"/>
        <v>0</v>
      </c>
      <c r="GN54" s="19"/>
      <c r="GO54">
        <f t="shared" si="377"/>
        <v>0</v>
      </c>
      <c r="GQ54">
        <f t="shared" si="378"/>
        <v>0</v>
      </c>
      <c r="GR54" s="19">
        <f t="shared" si="379"/>
        <v>0</v>
      </c>
      <c r="GS54" s="19">
        <f t="shared" si="380"/>
        <v>0</v>
      </c>
      <c r="GT54" s="19"/>
      <c r="GU54">
        <f t="shared" si="381"/>
        <v>0</v>
      </c>
      <c r="GW54">
        <f t="shared" si="382"/>
        <v>0</v>
      </c>
      <c r="GX54" s="19">
        <v>0</v>
      </c>
      <c r="GY54" s="19">
        <f t="shared" si="383"/>
        <v>0</v>
      </c>
      <c r="GZ54" s="19"/>
      <c r="HA54">
        <f t="shared" si="384"/>
        <v>0</v>
      </c>
      <c r="HC54">
        <f t="shared" si="385"/>
        <v>0</v>
      </c>
      <c r="HD54" s="19">
        <f t="shared" si="386"/>
        <v>0</v>
      </c>
      <c r="HE54" s="19">
        <f t="shared" si="387"/>
        <v>0</v>
      </c>
      <c r="HF54" s="19"/>
      <c r="HG54">
        <f t="shared" si="388"/>
        <v>0</v>
      </c>
      <c r="HI54">
        <f t="shared" si="389"/>
        <v>0</v>
      </c>
      <c r="HJ54" s="19">
        <f t="shared" si="390"/>
        <v>0</v>
      </c>
      <c r="HK54" s="19">
        <f t="shared" si="391"/>
        <v>0</v>
      </c>
      <c r="HL54" s="19"/>
      <c r="HM54">
        <f t="shared" si="392"/>
        <v>0</v>
      </c>
      <c r="HO54">
        <f t="shared" si="393"/>
        <v>0</v>
      </c>
      <c r="HP54" s="19">
        <f t="shared" si="394"/>
        <v>0</v>
      </c>
      <c r="HQ54" s="19">
        <f t="shared" si="395"/>
        <v>0</v>
      </c>
      <c r="HR54" s="19"/>
      <c r="HS54">
        <f t="shared" si="396"/>
        <v>0</v>
      </c>
      <c r="HU54">
        <f t="shared" si="397"/>
        <v>0</v>
      </c>
      <c r="HV54" s="19">
        <v>0</v>
      </c>
      <c r="HW54" s="19">
        <f t="shared" si="398"/>
        <v>0</v>
      </c>
      <c r="HX54" s="19"/>
      <c r="HY54" s="19">
        <f t="shared" si="234"/>
        <v>1</v>
      </c>
      <c r="HZ54">
        <f t="shared" si="485"/>
        <v>1</v>
      </c>
      <c r="IB54">
        <f t="shared" si="486"/>
        <v>0</v>
      </c>
      <c r="IC54" s="19">
        <f t="shared" si="487"/>
        <v>0</v>
      </c>
      <c r="ID54" s="19">
        <f t="shared" si="238"/>
        <v>5.2631578947368418E-2</v>
      </c>
      <c r="IE54" s="19"/>
      <c r="IF54">
        <f t="shared" si="399"/>
        <v>1</v>
      </c>
      <c r="IH54">
        <f t="shared" si="400"/>
        <v>0</v>
      </c>
      <c r="II54" s="19">
        <f t="shared" si="401"/>
        <v>0</v>
      </c>
      <c r="IJ54" s="19">
        <f t="shared" si="239"/>
        <v>5.2631578947368418E-2</v>
      </c>
      <c r="IK54" s="19"/>
      <c r="IL54">
        <f t="shared" si="488"/>
        <v>1</v>
      </c>
      <c r="IN54">
        <f t="shared" si="489"/>
        <v>0</v>
      </c>
      <c r="IO54" s="19">
        <f t="shared" si="490"/>
        <v>0</v>
      </c>
      <c r="IP54" s="19">
        <f t="shared" si="243"/>
        <v>5.2631578947368418E-2</v>
      </c>
      <c r="IQ54" s="19"/>
      <c r="IR54">
        <f t="shared" si="491"/>
        <v>1</v>
      </c>
      <c r="IT54">
        <f t="shared" si="492"/>
        <v>0</v>
      </c>
      <c r="IU54" s="19">
        <f t="shared" si="493"/>
        <v>0</v>
      </c>
      <c r="IV54" s="19">
        <f t="shared" si="247"/>
        <v>5.2631578947368418E-2</v>
      </c>
      <c r="IW54" s="19"/>
      <c r="IX54">
        <f t="shared" si="494"/>
        <v>1</v>
      </c>
      <c r="IZ54">
        <f t="shared" si="495"/>
        <v>0</v>
      </c>
      <c r="JA54" s="19">
        <f t="shared" si="496"/>
        <v>0</v>
      </c>
      <c r="JB54" s="19">
        <f t="shared" si="251"/>
        <v>0</v>
      </c>
      <c r="JC54" s="19"/>
      <c r="JD54">
        <f t="shared" si="402"/>
        <v>0</v>
      </c>
      <c r="JF54">
        <f t="shared" si="403"/>
        <v>0</v>
      </c>
      <c r="JG54" s="19">
        <f t="shared" si="404"/>
        <v>0</v>
      </c>
      <c r="JH54" s="19">
        <f t="shared" si="252"/>
        <v>0</v>
      </c>
      <c r="JI54" s="19"/>
      <c r="JJ54" s="19">
        <f t="shared" si="253"/>
        <v>0</v>
      </c>
      <c r="JK54">
        <f t="shared" si="405"/>
        <v>0</v>
      </c>
      <c r="JM54">
        <f t="shared" si="406"/>
        <v>0</v>
      </c>
      <c r="JN54" s="19">
        <f t="shared" si="407"/>
        <v>0</v>
      </c>
      <c r="JO54" s="19">
        <f t="shared" si="254"/>
        <v>5.5555555555555552E-2</v>
      </c>
      <c r="JP54" s="19"/>
      <c r="JQ54">
        <f t="shared" si="408"/>
        <v>0</v>
      </c>
      <c r="JS54">
        <f t="shared" si="409"/>
        <v>0</v>
      </c>
      <c r="JT54" s="19">
        <f t="shared" si="410"/>
        <v>0</v>
      </c>
      <c r="JU54" s="19">
        <f t="shared" si="255"/>
        <v>5.5555555555555552E-2</v>
      </c>
      <c r="JV54" s="19"/>
      <c r="JW54">
        <f t="shared" si="411"/>
        <v>0</v>
      </c>
      <c r="JY54">
        <f t="shared" si="412"/>
        <v>0</v>
      </c>
      <c r="JZ54" s="19">
        <f t="shared" si="413"/>
        <v>0</v>
      </c>
      <c r="KA54" s="19">
        <f t="shared" si="256"/>
        <v>0</v>
      </c>
      <c r="KB54" s="19"/>
      <c r="KC54">
        <f t="shared" si="414"/>
        <v>0</v>
      </c>
      <c r="KE54">
        <f t="shared" si="415"/>
        <v>0</v>
      </c>
      <c r="KF54" s="19">
        <f t="shared" si="416"/>
        <v>0</v>
      </c>
      <c r="KG54" s="19">
        <f t="shared" si="257"/>
        <v>5.5555555555555552E-2</v>
      </c>
      <c r="KH54" s="19"/>
      <c r="KI54">
        <f t="shared" si="417"/>
        <v>0</v>
      </c>
      <c r="KK54">
        <f t="shared" si="418"/>
        <v>0</v>
      </c>
      <c r="KL54" s="19">
        <f t="shared" si="419"/>
        <v>0</v>
      </c>
      <c r="KM54" s="19">
        <f t="shared" si="258"/>
        <v>5.5555555555555552E-2</v>
      </c>
      <c r="KN54" s="19"/>
      <c r="KO54">
        <f t="shared" si="420"/>
        <v>0</v>
      </c>
      <c r="KQ54">
        <f t="shared" si="421"/>
        <v>0</v>
      </c>
      <c r="KR54" s="19">
        <f t="shared" si="422"/>
        <v>0</v>
      </c>
      <c r="KS54" s="19">
        <f t="shared" si="259"/>
        <v>5.5555555555555552E-2</v>
      </c>
      <c r="KT54" s="19"/>
      <c r="KU54">
        <f t="shared" si="423"/>
        <v>0</v>
      </c>
      <c r="KW54">
        <f t="shared" si="424"/>
        <v>0</v>
      </c>
      <c r="KX54" s="19">
        <f t="shared" si="425"/>
        <v>0</v>
      </c>
      <c r="KY54" s="19">
        <f t="shared" si="426"/>
        <v>0</v>
      </c>
      <c r="KZ54" s="19"/>
      <c r="LA54" s="19">
        <f t="shared" si="260"/>
        <v>0</v>
      </c>
      <c r="LB54">
        <f t="shared" si="427"/>
        <v>0</v>
      </c>
      <c r="LD54">
        <f t="shared" si="428"/>
        <v>0</v>
      </c>
      <c r="LE54" s="19">
        <f t="shared" si="429"/>
        <v>0</v>
      </c>
      <c r="LF54" s="19">
        <f t="shared" si="261"/>
        <v>0</v>
      </c>
      <c r="LG54" s="19"/>
      <c r="LH54">
        <f t="shared" si="430"/>
        <v>0</v>
      </c>
      <c r="LJ54">
        <f t="shared" si="431"/>
        <v>0</v>
      </c>
      <c r="LK54" s="19">
        <f t="shared" si="432"/>
        <v>0</v>
      </c>
      <c r="LL54" s="19">
        <f t="shared" si="262"/>
        <v>0</v>
      </c>
      <c r="LM54" s="19"/>
      <c r="LN54">
        <f t="shared" si="433"/>
        <v>0</v>
      </c>
      <c r="LP54">
        <f t="shared" si="434"/>
        <v>0</v>
      </c>
      <c r="LQ54" s="19">
        <f t="shared" si="435"/>
        <v>0</v>
      </c>
      <c r="LR54" s="19">
        <f t="shared" si="263"/>
        <v>0</v>
      </c>
      <c r="LS54" s="19"/>
      <c r="LT54">
        <f t="shared" si="436"/>
        <v>0</v>
      </c>
      <c r="LV54">
        <f t="shared" si="437"/>
        <v>0</v>
      </c>
      <c r="LW54" s="19">
        <f t="shared" si="438"/>
        <v>0</v>
      </c>
      <c r="LX54" s="19">
        <f t="shared" si="264"/>
        <v>0</v>
      </c>
      <c r="LY54" s="19"/>
      <c r="LZ54">
        <f t="shared" si="439"/>
        <v>0</v>
      </c>
      <c r="MB54">
        <f t="shared" si="440"/>
        <v>0</v>
      </c>
      <c r="MC54" s="19">
        <f t="shared" si="441"/>
        <v>0</v>
      </c>
      <c r="MD54" s="19">
        <f t="shared" si="265"/>
        <v>0</v>
      </c>
      <c r="ME54" s="19"/>
      <c r="MF54">
        <f t="shared" si="442"/>
        <v>0</v>
      </c>
      <c r="MH54">
        <f t="shared" si="443"/>
        <v>0</v>
      </c>
      <c r="MI54" s="19">
        <v>0</v>
      </c>
      <c r="MJ54" s="19">
        <f t="shared" si="444"/>
        <v>0</v>
      </c>
      <c r="MK54" s="19"/>
      <c r="ML54" s="19">
        <f t="shared" si="266"/>
        <v>0</v>
      </c>
      <c r="MM54">
        <f t="shared" si="445"/>
        <v>0</v>
      </c>
      <c r="MO54">
        <f t="shared" si="446"/>
        <v>0</v>
      </c>
      <c r="MP54" s="19">
        <f t="shared" si="447"/>
        <v>0</v>
      </c>
      <c r="MQ54" s="19">
        <f t="shared" si="267"/>
        <v>0</v>
      </c>
      <c r="MR54" s="19"/>
      <c r="MS54">
        <f t="shared" si="448"/>
        <v>0</v>
      </c>
      <c r="MU54">
        <f t="shared" si="449"/>
        <v>0</v>
      </c>
      <c r="MV54" s="19">
        <f t="shared" si="450"/>
        <v>0</v>
      </c>
      <c r="MW54" s="19">
        <f t="shared" si="268"/>
        <v>0</v>
      </c>
      <c r="MX54" s="19"/>
      <c r="MY54">
        <f t="shared" si="451"/>
        <v>0</v>
      </c>
      <c r="NA54">
        <f t="shared" si="452"/>
        <v>0</v>
      </c>
      <c r="NB54" s="19">
        <f t="shared" si="453"/>
        <v>0</v>
      </c>
      <c r="NC54" s="19">
        <f t="shared" si="269"/>
        <v>0</v>
      </c>
      <c r="ND54" s="19"/>
      <c r="NE54">
        <f t="shared" si="454"/>
        <v>0</v>
      </c>
      <c r="NG54">
        <f t="shared" si="455"/>
        <v>0</v>
      </c>
      <c r="NH54" s="19">
        <f t="shared" si="456"/>
        <v>0</v>
      </c>
      <c r="NI54" s="19">
        <f t="shared" si="270"/>
        <v>0</v>
      </c>
      <c r="NJ54" s="19"/>
      <c r="NK54">
        <f t="shared" si="457"/>
        <v>0</v>
      </c>
      <c r="NL54" s="19" t="str">
        <f t="shared" si="271"/>
        <v>-</v>
      </c>
      <c r="NM54">
        <f t="shared" si="458"/>
        <v>0</v>
      </c>
      <c r="NN54" s="19">
        <f t="shared" si="459"/>
        <v>0</v>
      </c>
      <c r="NO54" s="19">
        <f t="shared" si="272"/>
        <v>0</v>
      </c>
      <c r="NP54" s="19"/>
      <c r="NQ54">
        <v>0</v>
      </c>
      <c r="NS54">
        <v>0</v>
      </c>
      <c r="NT54" s="19">
        <v>0</v>
      </c>
      <c r="NU54" s="19">
        <v>0</v>
      </c>
      <c r="NW54">
        <v>0</v>
      </c>
      <c r="NY54">
        <v>0</v>
      </c>
      <c r="NZ54" s="19">
        <v>0</v>
      </c>
      <c r="OA54" s="19">
        <v>0</v>
      </c>
      <c r="OC54">
        <v>0</v>
      </c>
      <c r="OE54">
        <v>0</v>
      </c>
      <c r="OF54" s="19">
        <v>0</v>
      </c>
      <c r="OG54" s="19">
        <v>0</v>
      </c>
      <c r="OI54" s="19">
        <f t="shared" si="273"/>
        <v>0</v>
      </c>
      <c r="OJ54">
        <f t="shared" si="460"/>
        <v>0</v>
      </c>
      <c r="OL54">
        <f t="shared" si="461"/>
        <v>0</v>
      </c>
      <c r="OM54" s="19">
        <f t="shared" si="462"/>
        <v>0</v>
      </c>
      <c r="ON54" s="19">
        <f t="shared" si="274"/>
        <v>0</v>
      </c>
      <c r="OO54" s="19"/>
      <c r="OP54">
        <f t="shared" si="463"/>
        <v>0</v>
      </c>
      <c r="OR54">
        <f t="shared" si="464"/>
        <v>0</v>
      </c>
      <c r="OS54" s="19">
        <f t="shared" si="465"/>
        <v>0</v>
      </c>
      <c r="OT54" s="19">
        <f t="shared" si="275"/>
        <v>0</v>
      </c>
      <c r="OU54" s="19"/>
      <c r="OV54">
        <f t="shared" si="466"/>
        <v>0</v>
      </c>
      <c r="OX54">
        <f t="shared" si="467"/>
        <v>0</v>
      </c>
      <c r="OY54" s="19">
        <f t="shared" si="468"/>
        <v>0</v>
      </c>
      <c r="OZ54" s="19">
        <f t="shared" si="276"/>
        <v>0</v>
      </c>
      <c r="PA54" s="19"/>
      <c r="PB54">
        <f t="shared" si="469"/>
        <v>0</v>
      </c>
      <c r="PD54">
        <f t="shared" si="470"/>
        <v>0</v>
      </c>
      <c r="PE54" s="19">
        <f t="shared" si="471"/>
        <v>0</v>
      </c>
      <c r="PF54" s="19">
        <f t="shared" si="277"/>
        <v>0</v>
      </c>
      <c r="PG54" s="19"/>
      <c r="PH54">
        <f t="shared" si="472"/>
        <v>0</v>
      </c>
      <c r="PJ54">
        <f t="shared" si="473"/>
        <v>0</v>
      </c>
      <c r="PK54" s="19">
        <f t="shared" si="474"/>
        <v>0</v>
      </c>
      <c r="PL54" s="19">
        <f t="shared" si="278"/>
        <v>0</v>
      </c>
      <c r="PM54" s="19"/>
      <c r="PN54">
        <f t="shared" si="475"/>
        <v>0</v>
      </c>
      <c r="PP54">
        <f t="shared" si="476"/>
        <v>0</v>
      </c>
      <c r="PQ54">
        <f t="shared" si="477"/>
        <v>0</v>
      </c>
      <c r="PR54" s="19">
        <f t="shared" si="279"/>
        <v>0</v>
      </c>
      <c r="PS54" s="19"/>
      <c r="PT54">
        <f t="shared" si="478"/>
        <v>0</v>
      </c>
      <c r="PV54">
        <f t="shared" si="479"/>
        <v>0</v>
      </c>
      <c r="PW54" s="19">
        <v>0</v>
      </c>
      <c r="PX54" s="19">
        <f t="shared" si="480"/>
        <v>0</v>
      </c>
      <c r="PY54" s="19"/>
      <c r="PZ54">
        <f t="shared" si="481"/>
        <v>0</v>
      </c>
      <c r="QB54">
        <f t="shared" si="482"/>
        <v>0</v>
      </c>
      <c r="QC54" s="19">
        <f t="shared" si="483"/>
        <v>0</v>
      </c>
      <c r="QD54" s="19">
        <f t="shared" si="280"/>
        <v>0</v>
      </c>
    </row>
    <row r="55" spans="1:446" ht="15" thickBot="1" x14ac:dyDescent="0.4">
      <c r="A55" s="31" t="s">
        <v>73</v>
      </c>
      <c r="B55" t="s">
        <v>108</v>
      </c>
      <c r="C55" t="s">
        <v>112</v>
      </c>
      <c r="D55" t="s">
        <v>109</v>
      </c>
      <c r="E55" t="s">
        <v>111</v>
      </c>
      <c r="F55" t="s">
        <v>110</v>
      </c>
      <c r="G55" s="8" t="s">
        <v>8</v>
      </c>
      <c r="H55" s="8" t="s">
        <v>67</v>
      </c>
      <c r="I55" s="25" t="s">
        <v>70</v>
      </c>
      <c r="J55" s="26" t="s">
        <v>69</v>
      </c>
      <c r="K55" s="3" t="s">
        <v>44</v>
      </c>
      <c r="L55" s="2" t="s">
        <v>33</v>
      </c>
      <c r="M55" s="49" t="s">
        <v>146</v>
      </c>
      <c r="N55" t="s">
        <v>145</v>
      </c>
      <c r="O55" t="s">
        <v>144</v>
      </c>
      <c r="P55" t="s">
        <v>143</v>
      </c>
      <c r="Q55" t="s">
        <v>142</v>
      </c>
      <c r="R55" s="28" t="s">
        <v>84</v>
      </c>
      <c r="U55" t="s">
        <v>130</v>
      </c>
      <c r="AB55">
        <v>1</v>
      </c>
      <c r="AC55">
        <v>1</v>
      </c>
      <c r="AD55" s="14" t="s">
        <v>68</v>
      </c>
      <c r="AE55" s="19">
        <f t="shared" si="193"/>
        <v>0</v>
      </c>
      <c r="AF55">
        <f t="shared" si="281"/>
        <v>0</v>
      </c>
      <c r="AG55" s="19" t="str">
        <f t="shared" si="195"/>
        <v>-</v>
      </c>
      <c r="AH55">
        <f t="shared" si="282"/>
        <v>0</v>
      </c>
      <c r="AI55" s="19">
        <f t="shared" si="283"/>
        <v>0</v>
      </c>
      <c r="AJ55" s="19">
        <f t="shared" si="284"/>
        <v>0</v>
      </c>
      <c r="AK55" s="19"/>
      <c r="AL55">
        <f t="shared" si="285"/>
        <v>0</v>
      </c>
      <c r="AM55" t="str">
        <f t="shared" si="199"/>
        <v>-</v>
      </c>
      <c r="AN55">
        <f t="shared" si="286"/>
        <v>0</v>
      </c>
      <c r="AO55" s="19">
        <f t="shared" si="287"/>
        <v>0</v>
      </c>
      <c r="AP55" s="19">
        <f t="shared" si="288"/>
        <v>0</v>
      </c>
      <c r="AQ55" s="19"/>
      <c r="AR55">
        <f t="shared" si="289"/>
        <v>0</v>
      </c>
      <c r="AS55" t="str">
        <f t="shared" si="202"/>
        <v>-</v>
      </c>
      <c r="AT55">
        <f t="shared" si="290"/>
        <v>0</v>
      </c>
      <c r="AU55" s="19">
        <f t="shared" si="291"/>
        <v>0</v>
      </c>
      <c r="AV55" s="19">
        <f t="shared" si="292"/>
        <v>0</v>
      </c>
      <c r="AW55" s="19"/>
      <c r="AX55">
        <f t="shared" si="293"/>
        <v>0</v>
      </c>
      <c r="AY55" t="str">
        <f t="shared" si="205"/>
        <v>-</v>
      </c>
      <c r="AZ55">
        <f t="shared" si="294"/>
        <v>0</v>
      </c>
      <c r="BA55" s="19">
        <f t="shared" si="207"/>
        <v>0</v>
      </c>
      <c r="BB55" s="19">
        <f t="shared" si="295"/>
        <v>0</v>
      </c>
      <c r="BC55" s="19"/>
      <c r="BD55">
        <f t="shared" si="296"/>
        <v>0</v>
      </c>
      <c r="BE55" s="19" t="str">
        <f t="shared" si="209"/>
        <v>-</v>
      </c>
      <c r="BF55">
        <f t="shared" si="297"/>
        <v>0</v>
      </c>
      <c r="BG55" s="19">
        <f t="shared" si="210"/>
        <v>0</v>
      </c>
      <c r="BH55" s="19">
        <f t="shared" si="298"/>
        <v>0</v>
      </c>
      <c r="BI55" s="19"/>
      <c r="BJ55">
        <f t="shared" si="299"/>
        <v>0</v>
      </c>
      <c r="BK55" t="str">
        <f t="shared" si="211"/>
        <v>-</v>
      </c>
      <c r="BL55">
        <f t="shared" si="300"/>
        <v>0</v>
      </c>
      <c r="BM55" s="19">
        <f t="shared" si="212"/>
        <v>0</v>
      </c>
      <c r="BN55" s="19">
        <f t="shared" si="301"/>
        <v>0</v>
      </c>
      <c r="BO55" s="19"/>
      <c r="BP55">
        <f t="shared" si="302"/>
        <v>0</v>
      </c>
      <c r="BR55">
        <f t="shared" si="303"/>
        <v>0</v>
      </c>
      <c r="BS55" s="19">
        <v>0</v>
      </c>
      <c r="BT55" s="19">
        <f t="shared" si="304"/>
        <v>0</v>
      </c>
      <c r="BU55" s="19"/>
      <c r="BV55" s="19">
        <f t="shared" si="213"/>
        <v>0</v>
      </c>
      <c r="BW55">
        <f t="shared" si="305"/>
        <v>0</v>
      </c>
      <c r="BX55" t="str">
        <f t="shared" si="214"/>
        <v>-</v>
      </c>
      <c r="BY55">
        <f t="shared" si="306"/>
        <v>0</v>
      </c>
      <c r="BZ55" s="19">
        <f t="shared" si="307"/>
        <v>0</v>
      </c>
      <c r="CA55" s="19">
        <f t="shared" si="308"/>
        <v>0</v>
      </c>
      <c r="CB55" s="19"/>
      <c r="CC55">
        <f t="shared" si="309"/>
        <v>0</v>
      </c>
      <c r="CD55" t="str">
        <f t="shared" si="215"/>
        <v>-</v>
      </c>
      <c r="CE55">
        <f t="shared" si="310"/>
        <v>1</v>
      </c>
      <c r="CF55" s="19">
        <f t="shared" si="311"/>
        <v>7.1428571428571425E-2</v>
      </c>
      <c r="CG55" s="19">
        <f t="shared" si="312"/>
        <v>5.5555555555555552E-2</v>
      </c>
      <c r="CH55" s="19"/>
      <c r="CI55">
        <f t="shared" si="313"/>
        <v>0</v>
      </c>
      <c r="CJ55" s="19" t="str">
        <f t="shared" si="216"/>
        <v>-</v>
      </c>
      <c r="CK55">
        <f t="shared" si="314"/>
        <v>1</v>
      </c>
      <c r="CL55" s="19">
        <f t="shared" si="315"/>
        <v>7.1428571428571425E-2</v>
      </c>
      <c r="CM55" s="19">
        <f t="shared" si="316"/>
        <v>5.5555555555555552E-2</v>
      </c>
      <c r="CN55" s="19"/>
      <c r="CO55">
        <f t="shared" si="317"/>
        <v>0</v>
      </c>
      <c r="CP55" t="str">
        <f t="shared" si="217"/>
        <v>-</v>
      </c>
      <c r="CQ55">
        <f t="shared" si="318"/>
        <v>1</v>
      </c>
      <c r="CR55" s="19">
        <f t="shared" si="319"/>
        <v>7.1428571428571425E-2</v>
      </c>
      <c r="CS55" s="19">
        <f t="shared" si="320"/>
        <v>5.5555555555555552E-2</v>
      </c>
      <c r="CT55" s="19"/>
      <c r="CU55">
        <f t="shared" si="321"/>
        <v>0</v>
      </c>
      <c r="CV55" s="19" t="str">
        <f t="shared" si="218"/>
        <v>-</v>
      </c>
      <c r="CW55">
        <f t="shared" si="322"/>
        <v>1</v>
      </c>
      <c r="CX55" s="19">
        <f t="shared" si="323"/>
        <v>0.14285714285714285</v>
      </c>
      <c r="CY55" s="19">
        <f t="shared" si="324"/>
        <v>5.5555555555555552E-2</v>
      </c>
      <c r="CZ55" s="19"/>
      <c r="DA55">
        <f t="shared" si="325"/>
        <v>0</v>
      </c>
      <c r="DB55" t="str">
        <f t="shared" si="219"/>
        <v>-</v>
      </c>
      <c r="DC55">
        <f t="shared" si="326"/>
        <v>1</v>
      </c>
      <c r="DD55" s="19">
        <f t="shared" si="327"/>
        <v>6.25E-2</v>
      </c>
      <c r="DE55" s="19">
        <f t="shared" si="328"/>
        <v>5.5555555555555552E-2</v>
      </c>
      <c r="DF55" s="19"/>
      <c r="DG55">
        <f t="shared" si="329"/>
        <v>0</v>
      </c>
      <c r="DH55" s="19" t="str">
        <f t="shared" si="220"/>
        <v>-</v>
      </c>
      <c r="DI55">
        <f t="shared" si="330"/>
        <v>0</v>
      </c>
      <c r="DJ55" s="19">
        <f t="shared" si="331"/>
        <v>0</v>
      </c>
      <c r="DK55" s="19">
        <f t="shared" si="332"/>
        <v>0</v>
      </c>
      <c r="DL55" s="19"/>
      <c r="DM55">
        <f t="shared" si="333"/>
        <v>0</v>
      </c>
      <c r="DN55" t="str">
        <f t="shared" si="221"/>
        <v>-</v>
      </c>
      <c r="DO55">
        <f t="shared" si="334"/>
        <v>0</v>
      </c>
      <c r="DP55" s="19">
        <v>0</v>
      </c>
      <c r="DQ55" s="19">
        <f t="shared" si="335"/>
        <v>0</v>
      </c>
      <c r="DR55" s="19"/>
      <c r="DS55" s="19">
        <v>0</v>
      </c>
      <c r="DT55">
        <f t="shared" si="336"/>
        <v>0</v>
      </c>
      <c r="DU55" t="str">
        <f t="shared" si="222"/>
        <v>-</v>
      </c>
      <c r="DV55">
        <f t="shared" si="337"/>
        <v>0</v>
      </c>
      <c r="DW55" s="19">
        <f t="shared" si="338"/>
        <v>0</v>
      </c>
      <c r="DX55" s="19">
        <f t="shared" si="223"/>
        <v>0</v>
      </c>
      <c r="DY55" s="19"/>
      <c r="DZ55">
        <f t="shared" si="339"/>
        <v>0</v>
      </c>
      <c r="EA55" t="str">
        <f t="shared" si="224"/>
        <v>-</v>
      </c>
      <c r="EB55">
        <f t="shared" si="340"/>
        <v>0</v>
      </c>
      <c r="EC55" s="19">
        <f t="shared" si="341"/>
        <v>0</v>
      </c>
      <c r="ED55" s="19">
        <f t="shared" si="225"/>
        <v>0</v>
      </c>
      <c r="EE55" s="19"/>
      <c r="EF55">
        <f t="shared" si="342"/>
        <v>0</v>
      </c>
      <c r="EG55" s="19" t="str">
        <f t="shared" si="226"/>
        <v>-</v>
      </c>
      <c r="EH55">
        <f t="shared" si="343"/>
        <v>0</v>
      </c>
      <c r="EI55" s="19">
        <f t="shared" si="344"/>
        <v>0</v>
      </c>
      <c r="EJ55" s="19">
        <f t="shared" si="227"/>
        <v>0</v>
      </c>
      <c r="EK55" s="19"/>
      <c r="EL55">
        <f t="shared" si="345"/>
        <v>0</v>
      </c>
      <c r="EM55" t="str">
        <f t="shared" si="228"/>
        <v>-</v>
      </c>
      <c r="EN55">
        <f t="shared" si="346"/>
        <v>0</v>
      </c>
      <c r="EO55" s="19">
        <f t="shared" si="347"/>
        <v>0</v>
      </c>
      <c r="EP55" s="19">
        <f t="shared" si="229"/>
        <v>0</v>
      </c>
      <c r="EQ55" s="19"/>
      <c r="ER55">
        <f t="shared" si="348"/>
        <v>0</v>
      </c>
      <c r="ES55" t="str">
        <f t="shared" si="230"/>
        <v>-</v>
      </c>
      <c r="ET55">
        <f t="shared" si="349"/>
        <v>0</v>
      </c>
      <c r="EU55" s="19">
        <f t="shared" si="350"/>
        <v>0</v>
      </c>
      <c r="EV55" s="19">
        <f t="shared" si="231"/>
        <v>0</v>
      </c>
      <c r="EW55" s="19"/>
      <c r="EX55">
        <f t="shared" si="351"/>
        <v>0</v>
      </c>
      <c r="EY55" s="19" t="str">
        <f t="shared" si="232"/>
        <v>-</v>
      </c>
      <c r="EZ55">
        <f t="shared" si="352"/>
        <v>0</v>
      </c>
      <c r="FA55" s="19">
        <f t="shared" si="353"/>
        <v>0</v>
      </c>
      <c r="FB55" s="19">
        <f t="shared" si="484"/>
        <v>0</v>
      </c>
      <c r="FC55" s="19"/>
      <c r="FD55">
        <f t="shared" si="354"/>
        <v>0</v>
      </c>
      <c r="FF55">
        <f t="shared" si="355"/>
        <v>0</v>
      </c>
      <c r="FG55" s="19">
        <v>0</v>
      </c>
      <c r="FH55" s="19">
        <f t="shared" si="356"/>
        <v>0</v>
      </c>
      <c r="FI55" s="19"/>
      <c r="FJ55">
        <f t="shared" si="357"/>
        <v>0</v>
      </c>
      <c r="FL55">
        <f t="shared" si="358"/>
        <v>0</v>
      </c>
      <c r="FM55" s="19">
        <v>0</v>
      </c>
      <c r="FN55" s="19">
        <f t="shared" si="359"/>
        <v>0</v>
      </c>
      <c r="FP55" s="19">
        <f t="shared" si="360"/>
        <v>0</v>
      </c>
      <c r="FQ55">
        <f t="shared" si="361"/>
        <v>0</v>
      </c>
      <c r="FS55">
        <f t="shared" si="362"/>
        <v>0</v>
      </c>
      <c r="FT55" s="19">
        <f t="shared" si="363"/>
        <v>0</v>
      </c>
      <c r="FU55" s="19">
        <f t="shared" si="364"/>
        <v>0</v>
      </c>
      <c r="FV55" s="19"/>
      <c r="FW55">
        <f t="shared" si="365"/>
        <v>0</v>
      </c>
      <c r="FY55">
        <f t="shared" si="366"/>
        <v>0</v>
      </c>
      <c r="FZ55" s="19">
        <f t="shared" si="367"/>
        <v>0</v>
      </c>
      <c r="GA55" s="19">
        <f t="shared" si="368"/>
        <v>0</v>
      </c>
      <c r="GB55" s="19"/>
      <c r="GC55">
        <f t="shared" si="369"/>
        <v>0</v>
      </c>
      <c r="GE55">
        <f t="shared" si="370"/>
        <v>0</v>
      </c>
      <c r="GF55" s="19">
        <f t="shared" si="371"/>
        <v>0</v>
      </c>
      <c r="GG55" s="19">
        <f t="shared" si="372"/>
        <v>0</v>
      </c>
      <c r="GH55" s="19"/>
      <c r="GI55">
        <f t="shared" si="373"/>
        <v>0</v>
      </c>
      <c r="GK55">
        <f t="shared" si="374"/>
        <v>0</v>
      </c>
      <c r="GL55" s="19">
        <f t="shared" si="375"/>
        <v>0</v>
      </c>
      <c r="GM55" s="19">
        <f t="shared" si="376"/>
        <v>0</v>
      </c>
      <c r="GN55" s="19"/>
      <c r="GO55">
        <f t="shared" si="377"/>
        <v>0</v>
      </c>
      <c r="GQ55">
        <f t="shared" si="378"/>
        <v>0</v>
      </c>
      <c r="GR55" s="19">
        <f t="shared" si="379"/>
        <v>0</v>
      </c>
      <c r="GS55" s="19">
        <f t="shared" si="380"/>
        <v>0</v>
      </c>
      <c r="GT55" s="19"/>
      <c r="GU55">
        <f t="shared" si="381"/>
        <v>0</v>
      </c>
      <c r="GW55">
        <f t="shared" si="382"/>
        <v>0</v>
      </c>
      <c r="GX55" s="19">
        <v>0</v>
      </c>
      <c r="GY55" s="19">
        <f t="shared" si="383"/>
        <v>0</v>
      </c>
      <c r="GZ55" s="19"/>
      <c r="HA55">
        <f t="shared" si="384"/>
        <v>0</v>
      </c>
      <c r="HC55">
        <f t="shared" si="385"/>
        <v>0</v>
      </c>
      <c r="HD55" s="19">
        <f t="shared" si="386"/>
        <v>0</v>
      </c>
      <c r="HE55" s="19">
        <f t="shared" si="387"/>
        <v>0</v>
      </c>
      <c r="HF55" s="19"/>
      <c r="HG55">
        <f t="shared" si="388"/>
        <v>0</v>
      </c>
      <c r="HI55">
        <f t="shared" si="389"/>
        <v>0</v>
      </c>
      <c r="HJ55" s="19">
        <f t="shared" si="390"/>
        <v>0</v>
      </c>
      <c r="HK55" s="19">
        <f t="shared" si="391"/>
        <v>0</v>
      </c>
      <c r="HL55" s="19"/>
      <c r="HM55">
        <f t="shared" si="392"/>
        <v>0</v>
      </c>
      <c r="HO55">
        <f t="shared" si="393"/>
        <v>0</v>
      </c>
      <c r="HP55" s="19">
        <f t="shared" si="394"/>
        <v>0</v>
      </c>
      <c r="HQ55" s="19">
        <f t="shared" si="395"/>
        <v>0</v>
      </c>
      <c r="HR55" s="19"/>
      <c r="HS55">
        <f t="shared" si="396"/>
        <v>0</v>
      </c>
      <c r="HU55">
        <f t="shared" si="397"/>
        <v>0</v>
      </c>
      <c r="HV55" s="19">
        <v>0</v>
      </c>
      <c r="HW55" s="19">
        <f t="shared" si="398"/>
        <v>0</v>
      </c>
      <c r="HX55" s="19"/>
      <c r="HY55" s="19">
        <f t="shared" si="234"/>
        <v>0</v>
      </c>
      <c r="HZ55">
        <f t="shared" si="485"/>
        <v>0</v>
      </c>
      <c r="IB55">
        <f t="shared" si="486"/>
        <v>0</v>
      </c>
      <c r="IC55" s="19">
        <f t="shared" si="487"/>
        <v>0</v>
      </c>
      <c r="ID55" s="19">
        <f t="shared" si="238"/>
        <v>0</v>
      </c>
      <c r="IE55" s="19"/>
      <c r="IF55">
        <f t="shared" si="399"/>
        <v>0</v>
      </c>
      <c r="IH55">
        <f t="shared" si="400"/>
        <v>0</v>
      </c>
      <c r="II55" s="19">
        <f t="shared" si="401"/>
        <v>0</v>
      </c>
      <c r="IJ55" s="19">
        <f t="shared" si="239"/>
        <v>0</v>
      </c>
      <c r="IK55" s="19"/>
      <c r="IL55">
        <f t="shared" si="488"/>
        <v>0</v>
      </c>
      <c r="IN55">
        <f t="shared" si="489"/>
        <v>0</v>
      </c>
      <c r="IO55" s="19">
        <f t="shared" si="490"/>
        <v>0</v>
      </c>
      <c r="IP55" s="19">
        <f t="shared" si="243"/>
        <v>0</v>
      </c>
      <c r="IQ55" s="19"/>
      <c r="IR55">
        <f t="shared" si="491"/>
        <v>0</v>
      </c>
      <c r="IT55">
        <f t="shared" si="492"/>
        <v>0</v>
      </c>
      <c r="IU55" s="19">
        <f t="shared" si="493"/>
        <v>0</v>
      </c>
      <c r="IV55" s="19">
        <f t="shared" si="247"/>
        <v>0</v>
      </c>
      <c r="IW55" s="19"/>
      <c r="IX55">
        <f t="shared" si="494"/>
        <v>0</v>
      </c>
      <c r="IZ55">
        <f t="shared" si="495"/>
        <v>0</v>
      </c>
      <c r="JA55" s="19">
        <f t="shared" si="496"/>
        <v>0</v>
      </c>
      <c r="JB55" s="19">
        <f t="shared" si="251"/>
        <v>0</v>
      </c>
      <c r="JC55" s="19"/>
      <c r="JD55">
        <f t="shared" si="402"/>
        <v>0</v>
      </c>
      <c r="JF55">
        <f t="shared" si="403"/>
        <v>0</v>
      </c>
      <c r="JG55" s="19">
        <f t="shared" si="404"/>
        <v>0</v>
      </c>
      <c r="JH55" s="19">
        <f t="shared" si="252"/>
        <v>0</v>
      </c>
      <c r="JI55" s="19"/>
      <c r="JJ55" s="19">
        <f t="shared" si="253"/>
        <v>0</v>
      </c>
      <c r="JK55">
        <f t="shared" si="405"/>
        <v>0</v>
      </c>
      <c r="JM55">
        <f t="shared" si="406"/>
        <v>0</v>
      </c>
      <c r="JN55" s="19">
        <f t="shared" si="407"/>
        <v>0</v>
      </c>
      <c r="JO55" s="19">
        <f t="shared" si="254"/>
        <v>0</v>
      </c>
      <c r="JP55" s="19"/>
      <c r="JQ55">
        <f t="shared" si="408"/>
        <v>0</v>
      </c>
      <c r="JS55">
        <f t="shared" si="409"/>
        <v>0</v>
      </c>
      <c r="JT55" s="19">
        <f t="shared" si="410"/>
        <v>0</v>
      </c>
      <c r="JU55" s="19">
        <f t="shared" si="255"/>
        <v>0</v>
      </c>
      <c r="JV55" s="19"/>
      <c r="JW55">
        <f t="shared" si="411"/>
        <v>0</v>
      </c>
      <c r="JY55">
        <f t="shared" si="412"/>
        <v>0</v>
      </c>
      <c r="JZ55" s="19">
        <f t="shared" si="413"/>
        <v>0</v>
      </c>
      <c r="KA55" s="19">
        <f t="shared" si="256"/>
        <v>0</v>
      </c>
      <c r="KB55" s="19"/>
      <c r="KC55">
        <f t="shared" si="414"/>
        <v>0</v>
      </c>
      <c r="KE55">
        <f t="shared" si="415"/>
        <v>0</v>
      </c>
      <c r="KF55" s="19">
        <f t="shared" si="416"/>
        <v>0</v>
      </c>
      <c r="KG55" s="19">
        <f t="shared" si="257"/>
        <v>0</v>
      </c>
      <c r="KH55" s="19"/>
      <c r="KI55">
        <f t="shared" si="417"/>
        <v>0</v>
      </c>
      <c r="KK55">
        <f t="shared" si="418"/>
        <v>0</v>
      </c>
      <c r="KL55" s="19">
        <f t="shared" si="419"/>
        <v>0</v>
      </c>
      <c r="KM55" s="19">
        <f t="shared" si="258"/>
        <v>0</v>
      </c>
      <c r="KN55" s="19"/>
      <c r="KO55">
        <f t="shared" si="420"/>
        <v>0</v>
      </c>
      <c r="KQ55">
        <f t="shared" si="421"/>
        <v>0</v>
      </c>
      <c r="KR55" s="19">
        <f t="shared" si="422"/>
        <v>0</v>
      </c>
      <c r="KS55" s="19">
        <f t="shared" si="259"/>
        <v>0</v>
      </c>
      <c r="KT55" s="19"/>
      <c r="KU55">
        <f t="shared" si="423"/>
        <v>0</v>
      </c>
      <c r="KW55">
        <f t="shared" si="424"/>
        <v>0</v>
      </c>
      <c r="KX55" s="19">
        <f t="shared" si="425"/>
        <v>0</v>
      </c>
      <c r="KY55" s="19">
        <f t="shared" si="426"/>
        <v>0</v>
      </c>
      <c r="KZ55" s="19"/>
      <c r="LA55" s="19">
        <f t="shared" si="260"/>
        <v>0</v>
      </c>
      <c r="LB55">
        <f t="shared" si="427"/>
        <v>0</v>
      </c>
      <c r="LD55">
        <f t="shared" si="428"/>
        <v>0</v>
      </c>
      <c r="LE55" s="19">
        <f t="shared" si="429"/>
        <v>0</v>
      </c>
      <c r="LF55" s="19">
        <f t="shared" si="261"/>
        <v>0</v>
      </c>
      <c r="LG55" s="19"/>
      <c r="LH55">
        <f t="shared" si="430"/>
        <v>0</v>
      </c>
      <c r="LJ55">
        <f t="shared" si="431"/>
        <v>0</v>
      </c>
      <c r="LK55" s="19">
        <f t="shared" si="432"/>
        <v>0</v>
      </c>
      <c r="LL55" s="19">
        <f t="shared" si="262"/>
        <v>0</v>
      </c>
      <c r="LM55" s="19"/>
      <c r="LN55">
        <f t="shared" si="433"/>
        <v>0</v>
      </c>
      <c r="LP55">
        <f t="shared" si="434"/>
        <v>0</v>
      </c>
      <c r="LQ55" s="19">
        <f t="shared" si="435"/>
        <v>0</v>
      </c>
      <c r="LR55" s="19">
        <f t="shared" si="263"/>
        <v>0</v>
      </c>
      <c r="LS55" s="19"/>
      <c r="LT55">
        <f t="shared" si="436"/>
        <v>0</v>
      </c>
      <c r="LV55">
        <f t="shared" si="437"/>
        <v>0</v>
      </c>
      <c r="LW55" s="19">
        <f t="shared" si="438"/>
        <v>0</v>
      </c>
      <c r="LX55" s="19">
        <f t="shared" si="264"/>
        <v>0</v>
      </c>
      <c r="LY55" s="19"/>
      <c r="LZ55">
        <f t="shared" si="439"/>
        <v>0</v>
      </c>
      <c r="MB55">
        <f t="shared" si="440"/>
        <v>0</v>
      </c>
      <c r="MC55" s="19">
        <f t="shared" si="441"/>
        <v>0</v>
      </c>
      <c r="MD55" s="19">
        <f t="shared" si="265"/>
        <v>0</v>
      </c>
      <c r="ME55" s="19"/>
      <c r="MF55">
        <f t="shared" si="442"/>
        <v>0</v>
      </c>
      <c r="MH55">
        <f t="shared" si="443"/>
        <v>0</v>
      </c>
      <c r="MI55" s="19">
        <v>0</v>
      </c>
      <c r="MJ55" s="19">
        <f t="shared" si="444"/>
        <v>0</v>
      </c>
      <c r="MK55" s="19"/>
      <c r="ML55" s="19">
        <f t="shared" si="266"/>
        <v>0</v>
      </c>
      <c r="MM55">
        <f t="shared" si="445"/>
        <v>0</v>
      </c>
      <c r="MO55">
        <f t="shared" si="446"/>
        <v>0</v>
      </c>
      <c r="MP55" s="19">
        <f t="shared" si="447"/>
        <v>0</v>
      </c>
      <c r="MQ55" s="19">
        <f t="shared" si="267"/>
        <v>0</v>
      </c>
      <c r="MR55" s="19"/>
      <c r="MS55">
        <f t="shared" si="448"/>
        <v>0</v>
      </c>
      <c r="MU55">
        <f t="shared" si="449"/>
        <v>0</v>
      </c>
      <c r="MV55" s="19">
        <f t="shared" si="450"/>
        <v>0</v>
      </c>
      <c r="MW55" s="19">
        <f t="shared" si="268"/>
        <v>0</v>
      </c>
      <c r="MX55" s="19"/>
      <c r="MY55">
        <f t="shared" si="451"/>
        <v>0</v>
      </c>
      <c r="NA55">
        <f t="shared" si="452"/>
        <v>0</v>
      </c>
      <c r="NB55" s="19">
        <f t="shared" si="453"/>
        <v>0</v>
      </c>
      <c r="NC55" s="19">
        <f t="shared" si="269"/>
        <v>0</v>
      </c>
      <c r="ND55" s="19"/>
      <c r="NE55">
        <f t="shared" si="454"/>
        <v>0</v>
      </c>
      <c r="NG55">
        <f t="shared" si="455"/>
        <v>0</v>
      </c>
      <c r="NH55" s="19">
        <f t="shared" si="456"/>
        <v>0</v>
      </c>
      <c r="NI55" s="19">
        <f t="shared" si="270"/>
        <v>0</v>
      </c>
      <c r="NJ55" s="19"/>
      <c r="NK55">
        <f t="shared" si="457"/>
        <v>0</v>
      </c>
      <c r="NL55" s="19" t="str">
        <f t="shared" si="271"/>
        <v>-</v>
      </c>
      <c r="NM55">
        <f t="shared" si="458"/>
        <v>0</v>
      </c>
      <c r="NN55" s="19">
        <f t="shared" si="459"/>
        <v>0</v>
      </c>
      <c r="NO55" s="19">
        <f t="shared" si="272"/>
        <v>0</v>
      </c>
      <c r="NP55" s="19"/>
      <c r="NQ55">
        <v>0</v>
      </c>
      <c r="NS55">
        <v>0</v>
      </c>
      <c r="NT55" s="19">
        <v>0</v>
      </c>
      <c r="NU55" s="19">
        <v>0</v>
      </c>
      <c r="NW55">
        <v>0</v>
      </c>
      <c r="NY55">
        <v>0</v>
      </c>
      <c r="NZ55" s="19">
        <v>0</v>
      </c>
      <c r="OA55" s="19">
        <v>0</v>
      </c>
      <c r="OC55">
        <v>0</v>
      </c>
      <c r="OE55">
        <v>0</v>
      </c>
      <c r="OF55" s="19">
        <v>0</v>
      </c>
      <c r="OG55" s="19">
        <v>0</v>
      </c>
      <c r="OI55" s="19">
        <f t="shared" si="273"/>
        <v>0</v>
      </c>
      <c r="OJ55">
        <f t="shared" si="460"/>
        <v>0</v>
      </c>
      <c r="OL55">
        <f t="shared" si="461"/>
        <v>0</v>
      </c>
      <c r="OM55" s="19">
        <f t="shared" si="462"/>
        <v>0</v>
      </c>
      <c r="ON55" s="19">
        <f t="shared" si="274"/>
        <v>0</v>
      </c>
      <c r="OO55" s="19"/>
      <c r="OP55">
        <f t="shared" si="463"/>
        <v>0</v>
      </c>
      <c r="OR55">
        <f t="shared" si="464"/>
        <v>0</v>
      </c>
      <c r="OS55" s="19">
        <f t="shared" si="465"/>
        <v>0</v>
      </c>
      <c r="OT55" s="19">
        <f t="shared" si="275"/>
        <v>0</v>
      </c>
      <c r="OU55" s="19"/>
      <c r="OV55">
        <f t="shared" si="466"/>
        <v>0</v>
      </c>
      <c r="OX55">
        <f t="shared" si="467"/>
        <v>0</v>
      </c>
      <c r="OY55" s="19">
        <f t="shared" si="468"/>
        <v>0</v>
      </c>
      <c r="OZ55" s="19">
        <f t="shared" si="276"/>
        <v>0</v>
      </c>
      <c r="PA55" s="19"/>
      <c r="PB55">
        <f t="shared" si="469"/>
        <v>0</v>
      </c>
      <c r="PD55">
        <f t="shared" si="470"/>
        <v>0</v>
      </c>
      <c r="PE55" s="19">
        <f t="shared" si="471"/>
        <v>0</v>
      </c>
      <c r="PF55" s="19">
        <f t="shared" si="277"/>
        <v>0</v>
      </c>
      <c r="PG55" s="19"/>
      <c r="PH55">
        <f t="shared" si="472"/>
        <v>0</v>
      </c>
      <c r="PJ55">
        <f t="shared" si="473"/>
        <v>0</v>
      </c>
      <c r="PK55" s="19">
        <f t="shared" si="474"/>
        <v>0</v>
      </c>
      <c r="PL55" s="19">
        <f t="shared" si="278"/>
        <v>0</v>
      </c>
      <c r="PM55" s="19"/>
      <c r="PN55">
        <f t="shared" si="475"/>
        <v>0</v>
      </c>
      <c r="PP55">
        <f t="shared" si="476"/>
        <v>0</v>
      </c>
      <c r="PQ55">
        <f t="shared" si="477"/>
        <v>0</v>
      </c>
      <c r="PR55" s="19">
        <f t="shared" si="279"/>
        <v>0</v>
      </c>
      <c r="PS55" s="19"/>
      <c r="PT55">
        <f t="shared" si="478"/>
        <v>0</v>
      </c>
      <c r="PV55">
        <f t="shared" si="479"/>
        <v>0</v>
      </c>
      <c r="PW55" s="19">
        <v>0</v>
      </c>
      <c r="PX55" s="19">
        <f t="shared" si="480"/>
        <v>0</v>
      </c>
      <c r="PY55" s="19"/>
      <c r="PZ55">
        <f t="shared" si="481"/>
        <v>0</v>
      </c>
      <c r="QB55">
        <f t="shared" si="482"/>
        <v>0</v>
      </c>
      <c r="QC55" s="19">
        <f t="shared" si="483"/>
        <v>0</v>
      </c>
      <c r="QD55" s="19">
        <f t="shared" si="280"/>
        <v>0</v>
      </c>
    </row>
    <row r="56" spans="1:446" ht="15" thickBot="1" x14ac:dyDescent="0.4">
      <c r="A56" s="31" t="s">
        <v>73</v>
      </c>
      <c r="B56" t="s">
        <v>108</v>
      </c>
      <c r="C56" t="s">
        <v>112</v>
      </c>
      <c r="D56" t="s">
        <v>109</v>
      </c>
      <c r="E56" t="s">
        <v>111</v>
      </c>
      <c r="F56" t="s">
        <v>110</v>
      </c>
      <c r="G56" s="3" t="s">
        <v>27</v>
      </c>
      <c r="H56" s="3" t="s">
        <v>4</v>
      </c>
      <c r="I56" s="25" t="s">
        <v>70</v>
      </c>
      <c r="J56" s="26" t="s">
        <v>69</v>
      </c>
      <c r="K56" s="1" t="s">
        <v>57</v>
      </c>
      <c r="L56" s="3" t="s">
        <v>31</v>
      </c>
      <c r="M56" s="49" t="s">
        <v>146</v>
      </c>
      <c r="N56" t="s">
        <v>145</v>
      </c>
      <c r="O56" t="s">
        <v>144</v>
      </c>
      <c r="P56" t="s">
        <v>143</v>
      </c>
      <c r="Q56" t="s">
        <v>142</v>
      </c>
      <c r="R56" s="28" t="s">
        <v>84</v>
      </c>
      <c r="U56" s="50" t="s">
        <v>127</v>
      </c>
      <c r="AB56">
        <v>1</v>
      </c>
      <c r="AD56" s="14" t="s">
        <v>12</v>
      </c>
      <c r="AE56" s="19">
        <f t="shared" si="193"/>
        <v>0</v>
      </c>
      <c r="AF56">
        <f t="shared" si="281"/>
        <v>0</v>
      </c>
      <c r="AG56" s="19" t="str">
        <f t="shared" si="195"/>
        <v>-</v>
      </c>
      <c r="AH56">
        <f t="shared" si="282"/>
        <v>0</v>
      </c>
      <c r="AI56" s="19">
        <f t="shared" si="283"/>
        <v>0</v>
      </c>
      <c r="AJ56" s="19">
        <f t="shared" si="284"/>
        <v>0</v>
      </c>
      <c r="AK56" s="19"/>
      <c r="AL56">
        <f t="shared" si="285"/>
        <v>0</v>
      </c>
      <c r="AM56" t="str">
        <f t="shared" si="199"/>
        <v>-</v>
      </c>
      <c r="AN56">
        <f t="shared" si="286"/>
        <v>0</v>
      </c>
      <c r="AO56" s="19">
        <f t="shared" si="287"/>
        <v>0</v>
      </c>
      <c r="AP56" s="19">
        <f t="shared" si="288"/>
        <v>0</v>
      </c>
      <c r="AQ56" s="19"/>
      <c r="AR56">
        <f t="shared" si="289"/>
        <v>0</v>
      </c>
      <c r="AS56" t="str">
        <f t="shared" si="202"/>
        <v>-</v>
      </c>
      <c r="AT56">
        <f t="shared" si="290"/>
        <v>0</v>
      </c>
      <c r="AU56" s="19">
        <f t="shared" si="291"/>
        <v>0</v>
      </c>
      <c r="AV56" s="19">
        <f t="shared" si="292"/>
        <v>0</v>
      </c>
      <c r="AW56" s="19"/>
      <c r="AX56">
        <f t="shared" si="293"/>
        <v>0</v>
      </c>
      <c r="AY56" t="str">
        <f t="shared" si="205"/>
        <v>-</v>
      </c>
      <c r="AZ56">
        <f t="shared" si="294"/>
        <v>0</v>
      </c>
      <c r="BA56" s="19">
        <f t="shared" si="207"/>
        <v>0</v>
      </c>
      <c r="BB56" s="19">
        <f t="shared" si="295"/>
        <v>0</v>
      </c>
      <c r="BC56" s="19"/>
      <c r="BD56">
        <f t="shared" si="296"/>
        <v>0</v>
      </c>
      <c r="BE56" s="19" t="str">
        <f t="shared" si="209"/>
        <v>-</v>
      </c>
      <c r="BF56">
        <f t="shared" si="297"/>
        <v>0</v>
      </c>
      <c r="BG56" s="19">
        <f t="shared" si="210"/>
        <v>0</v>
      </c>
      <c r="BH56" s="19">
        <f t="shared" si="298"/>
        <v>0</v>
      </c>
      <c r="BI56" s="19"/>
      <c r="BJ56">
        <f t="shared" si="299"/>
        <v>0</v>
      </c>
      <c r="BK56" t="str">
        <f t="shared" si="211"/>
        <v>-</v>
      </c>
      <c r="BL56">
        <f t="shared" si="300"/>
        <v>0</v>
      </c>
      <c r="BM56" s="19">
        <f t="shared" si="212"/>
        <v>0</v>
      </c>
      <c r="BN56" s="19">
        <f t="shared" si="301"/>
        <v>0</v>
      </c>
      <c r="BO56" s="19"/>
      <c r="BP56">
        <f t="shared" si="302"/>
        <v>0</v>
      </c>
      <c r="BR56">
        <f t="shared" si="303"/>
        <v>0</v>
      </c>
      <c r="BS56" s="19">
        <v>0</v>
      </c>
      <c r="BT56" s="19">
        <f t="shared" si="304"/>
        <v>0</v>
      </c>
      <c r="BU56" s="19"/>
      <c r="BV56" s="19">
        <f t="shared" si="213"/>
        <v>0</v>
      </c>
      <c r="BW56">
        <f t="shared" si="305"/>
        <v>0</v>
      </c>
      <c r="BX56" t="str">
        <f t="shared" si="214"/>
        <v>-</v>
      </c>
      <c r="BY56">
        <f t="shared" si="306"/>
        <v>0</v>
      </c>
      <c r="BZ56" s="19">
        <f t="shared" si="307"/>
        <v>0</v>
      </c>
      <c r="CA56" s="19">
        <f t="shared" si="308"/>
        <v>0</v>
      </c>
      <c r="CB56" s="19"/>
      <c r="CC56">
        <f t="shared" si="309"/>
        <v>0</v>
      </c>
      <c r="CD56" t="str">
        <f t="shared" si="215"/>
        <v>-</v>
      </c>
      <c r="CE56">
        <f t="shared" si="310"/>
        <v>0</v>
      </c>
      <c r="CF56" s="19">
        <f t="shared" si="311"/>
        <v>0</v>
      </c>
      <c r="CG56" s="19">
        <f t="shared" si="312"/>
        <v>0</v>
      </c>
      <c r="CH56" s="19"/>
      <c r="CI56">
        <f t="shared" si="313"/>
        <v>0</v>
      </c>
      <c r="CJ56" s="19" t="str">
        <f t="shared" si="216"/>
        <v>-</v>
      </c>
      <c r="CK56">
        <f t="shared" si="314"/>
        <v>0</v>
      </c>
      <c r="CL56" s="19">
        <f t="shared" si="315"/>
        <v>0</v>
      </c>
      <c r="CM56" s="19">
        <f t="shared" si="316"/>
        <v>0</v>
      </c>
      <c r="CN56" s="19"/>
      <c r="CO56">
        <f t="shared" si="317"/>
        <v>0</v>
      </c>
      <c r="CP56" t="str">
        <f t="shared" si="217"/>
        <v>-</v>
      </c>
      <c r="CQ56">
        <f t="shared" si="318"/>
        <v>0</v>
      </c>
      <c r="CR56" s="19">
        <f t="shared" si="319"/>
        <v>0</v>
      </c>
      <c r="CS56" s="19">
        <f t="shared" si="320"/>
        <v>0</v>
      </c>
      <c r="CT56" s="19"/>
      <c r="CU56">
        <f t="shared" si="321"/>
        <v>0</v>
      </c>
      <c r="CV56" s="19" t="str">
        <f t="shared" si="218"/>
        <v>-</v>
      </c>
      <c r="CW56">
        <f t="shared" si="322"/>
        <v>0</v>
      </c>
      <c r="CX56" s="19">
        <f t="shared" si="323"/>
        <v>0</v>
      </c>
      <c r="CY56" s="19">
        <f t="shared" si="324"/>
        <v>0</v>
      </c>
      <c r="CZ56" s="19"/>
      <c r="DA56">
        <f t="shared" si="325"/>
        <v>0</v>
      </c>
      <c r="DB56" t="str">
        <f t="shared" si="219"/>
        <v>-</v>
      </c>
      <c r="DC56">
        <f t="shared" si="326"/>
        <v>0</v>
      </c>
      <c r="DD56" s="19">
        <f t="shared" si="327"/>
        <v>0</v>
      </c>
      <c r="DE56" s="19">
        <f t="shared" si="328"/>
        <v>0</v>
      </c>
      <c r="DF56" s="19"/>
      <c r="DG56">
        <f t="shared" si="329"/>
        <v>0</v>
      </c>
      <c r="DH56" s="19" t="str">
        <f t="shared" si="220"/>
        <v>-</v>
      </c>
      <c r="DI56">
        <f t="shared" si="330"/>
        <v>0</v>
      </c>
      <c r="DJ56" s="19">
        <f t="shared" si="331"/>
        <v>0</v>
      </c>
      <c r="DK56" s="19">
        <f t="shared" si="332"/>
        <v>0</v>
      </c>
      <c r="DL56" s="19"/>
      <c r="DM56">
        <f t="shared" si="333"/>
        <v>0</v>
      </c>
      <c r="DN56" t="str">
        <f t="shared" si="221"/>
        <v>-</v>
      </c>
      <c r="DO56">
        <f t="shared" si="334"/>
        <v>0</v>
      </c>
      <c r="DP56" s="19">
        <v>0</v>
      </c>
      <c r="DQ56" s="19">
        <f t="shared" si="335"/>
        <v>0</v>
      </c>
      <c r="DR56" s="19"/>
      <c r="DS56" s="19">
        <v>0</v>
      </c>
      <c r="DT56">
        <f t="shared" si="336"/>
        <v>0</v>
      </c>
      <c r="DU56" t="str">
        <f t="shared" si="222"/>
        <v>-</v>
      </c>
      <c r="DV56">
        <f t="shared" si="337"/>
        <v>0</v>
      </c>
      <c r="DW56" s="19">
        <f t="shared" si="338"/>
        <v>0</v>
      </c>
      <c r="DX56" s="19">
        <f t="shared" si="223"/>
        <v>0</v>
      </c>
      <c r="DY56" s="19"/>
      <c r="DZ56">
        <f t="shared" si="339"/>
        <v>0</v>
      </c>
      <c r="EA56" t="str">
        <f t="shared" si="224"/>
        <v>-</v>
      </c>
      <c r="EB56">
        <f t="shared" si="340"/>
        <v>0</v>
      </c>
      <c r="EC56" s="19">
        <f t="shared" si="341"/>
        <v>0</v>
      </c>
      <c r="ED56" s="19">
        <f t="shared" si="225"/>
        <v>0</v>
      </c>
      <c r="EE56" s="19"/>
      <c r="EF56">
        <f t="shared" si="342"/>
        <v>0</v>
      </c>
      <c r="EG56" s="19" t="str">
        <f t="shared" si="226"/>
        <v>-</v>
      </c>
      <c r="EH56">
        <f t="shared" si="343"/>
        <v>0</v>
      </c>
      <c r="EI56" s="19">
        <f t="shared" si="344"/>
        <v>0</v>
      </c>
      <c r="EJ56" s="19">
        <f t="shared" si="227"/>
        <v>0</v>
      </c>
      <c r="EK56" s="19"/>
      <c r="EL56">
        <f t="shared" si="345"/>
        <v>0</v>
      </c>
      <c r="EM56" t="str">
        <f t="shared" si="228"/>
        <v>-</v>
      </c>
      <c r="EN56">
        <f t="shared" si="346"/>
        <v>0</v>
      </c>
      <c r="EO56" s="19">
        <f t="shared" si="347"/>
        <v>0</v>
      </c>
      <c r="EP56" s="19">
        <f t="shared" si="229"/>
        <v>0</v>
      </c>
      <c r="EQ56" s="19"/>
      <c r="ER56">
        <f t="shared" si="348"/>
        <v>0</v>
      </c>
      <c r="ES56" t="str">
        <f t="shared" si="230"/>
        <v>-</v>
      </c>
      <c r="ET56">
        <f t="shared" si="349"/>
        <v>0</v>
      </c>
      <c r="EU56" s="19">
        <f t="shared" si="350"/>
        <v>0</v>
      </c>
      <c r="EV56" s="19">
        <f t="shared" si="231"/>
        <v>0</v>
      </c>
      <c r="EW56" s="19"/>
      <c r="EX56">
        <f t="shared" si="351"/>
        <v>0</v>
      </c>
      <c r="EY56" s="19" t="str">
        <f t="shared" si="232"/>
        <v>-</v>
      </c>
      <c r="EZ56">
        <f t="shared" si="352"/>
        <v>0</v>
      </c>
      <c r="FA56" s="19">
        <f t="shared" si="353"/>
        <v>0</v>
      </c>
      <c r="FB56" s="19">
        <f t="shared" si="484"/>
        <v>0</v>
      </c>
      <c r="FC56" s="19"/>
      <c r="FD56">
        <f t="shared" si="354"/>
        <v>0</v>
      </c>
      <c r="FF56">
        <f t="shared" si="355"/>
        <v>0</v>
      </c>
      <c r="FG56" s="19">
        <v>0</v>
      </c>
      <c r="FH56" s="19">
        <f t="shared" si="356"/>
        <v>0</v>
      </c>
      <c r="FI56" s="19"/>
      <c r="FJ56">
        <f t="shared" si="357"/>
        <v>0</v>
      </c>
      <c r="FL56">
        <f t="shared" si="358"/>
        <v>0</v>
      </c>
      <c r="FM56" s="19">
        <v>0</v>
      </c>
      <c r="FN56" s="19">
        <f t="shared" si="359"/>
        <v>0</v>
      </c>
      <c r="FP56" s="19">
        <f t="shared" si="360"/>
        <v>0</v>
      </c>
      <c r="FQ56">
        <f t="shared" si="361"/>
        <v>0</v>
      </c>
      <c r="FS56">
        <f t="shared" si="362"/>
        <v>0</v>
      </c>
      <c r="FT56" s="19">
        <f t="shared" si="363"/>
        <v>0</v>
      </c>
      <c r="FU56" s="19">
        <f t="shared" si="364"/>
        <v>0</v>
      </c>
      <c r="FV56" s="19"/>
      <c r="FW56">
        <f t="shared" si="365"/>
        <v>0</v>
      </c>
      <c r="FY56">
        <f t="shared" si="366"/>
        <v>0</v>
      </c>
      <c r="FZ56" s="19">
        <f t="shared" si="367"/>
        <v>0</v>
      </c>
      <c r="GA56" s="19">
        <f t="shared" si="368"/>
        <v>0</v>
      </c>
      <c r="GB56" s="19"/>
      <c r="GC56">
        <f t="shared" si="369"/>
        <v>0</v>
      </c>
      <c r="GE56">
        <f t="shared" si="370"/>
        <v>0</v>
      </c>
      <c r="GF56" s="19">
        <f t="shared" si="371"/>
        <v>0</v>
      </c>
      <c r="GG56" s="19">
        <f t="shared" si="372"/>
        <v>0</v>
      </c>
      <c r="GH56" s="19"/>
      <c r="GI56">
        <f t="shared" si="373"/>
        <v>0</v>
      </c>
      <c r="GK56">
        <f t="shared" si="374"/>
        <v>0</v>
      </c>
      <c r="GL56" s="19">
        <f t="shared" si="375"/>
        <v>0</v>
      </c>
      <c r="GM56" s="19">
        <f t="shared" si="376"/>
        <v>0</v>
      </c>
      <c r="GN56" s="19"/>
      <c r="GO56">
        <f t="shared" si="377"/>
        <v>0</v>
      </c>
      <c r="GQ56">
        <f t="shared" si="378"/>
        <v>0</v>
      </c>
      <c r="GR56" s="19">
        <f t="shared" si="379"/>
        <v>0</v>
      </c>
      <c r="GS56" s="19">
        <f t="shared" si="380"/>
        <v>0</v>
      </c>
      <c r="GT56" s="19"/>
      <c r="GU56">
        <f t="shared" si="381"/>
        <v>0</v>
      </c>
      <c r="GW56">
        <f t="shared" si="382"/>
        <v>0</v>
      </c>
      <c r="GX56" s="19">
        <v>0</v>
      </c>
      <c r="GY56" s="19">
        <f t="shared" si="383"/>
        <v>0</v>
      </c>
      <c r="GZ56" s="19"/>
      <c r="HA56">
        <f t="shared" si="384"/>
        <v>0</v>
      </c>
      <c r="HC56">
        <f t="shared" si="385"/>
        <v>0</v>
      </c>
      <c r="HD56" s="19">
        <f t="shared" si="386"/>
        <v>0</v>
      </c>
      <c r="HE56" s="19">
        <f t="shared" si="387"/>
        <v>0</v>
      </c>
      <c r="HF56" s="19"/>
      <c r="HG56">
        <f t="shared" si="388"/>
        <v>0</v>
      </c>
      <c r="HI56">
        <f t="shared" si="389"/>
        <v>0</v>
      </c>
      <c r="HJ56" s="19">
        <f t="shared" si="390"/>
        <v>0</v>
      </c>
      <c r="HK56" s="19">
        <f t="shared" si="391"/>
        <v>0</v>
      </c>
      <c r="HL56" s="19"/>
      <c r="HM56">
        <f t="shared" si="392"/>
        <v>0</v>
      </c>
      <c r="HO56">
        <f t="shared" si="393"/>
        <v>0</v>
      </c>
      <c r="HP56" s="19">
        <f t="shared" si="394"/>
        <v>0</v>
      </c>
      <c r="HQ56" s="19">
        <f t="shared" si="395"/>
        <v>0</v>
      </c>
      <c r="HR56" s="19"/>
      <c r="HS56">
        <f t="shared" si="396"/>
        <v>0</v>
      </c>
      <c r="HU56">
        <f t="shared" si="397"/>
        <v>0</v>
      </c>
      <c r="HV56" s="19">
        <v>0</v>
      </c>
      <c r="HW56" s="19">
        <f t="shared" si="398"/>
        <v>0</v>
      </c>
      <c r="HX56" s="19"/>
      <c r="HY56" s="19">
        <f t="shared" si="234"/>
        <v>0</v>
      </c>
      <c r="HZ56">
        <f t="shared" si="485"/>
        <v>0</v>
      </c>
      <c r="IB56">
        <f t="shared" si="486"/>
        <v>7</v>
      </c>
      <c r="IC56" s="19">
        <f t="shared" si="487"/>
        <v>0.68421052631578949</v>
      </c>
      <c r="ID56" s="19">
        <f t="shared" si="238"/>
        <v>0.68421052631578949</v>
      </c>
      <c r="IE56" s="19"/>
      <c r="IF56">
        <f t="shared" si="399"/>
        <v>0</v>
      </c>
      <c r="IH56">
        <f t="shared" si="400"/>
        <v>7</v>
      </c>
      <c r="II56" s="19">
        <f t="shared" si="401"/>
        <v>0.68421052631578949</v>
      </c>
      <c r="IJ56" s="19">
        <f t="shared" si="239"/>
        <v>0.68421052631578949</v>
      </c>
      <c r="IK56" s="19"/>
      <c r="IL56">
        <f t="shared" si="488"/>
        <v>0</v>
      </c>
      <c r="IN56">
        <f t="shared" si="489"/>
        <v>7</v>
      </c>
      <c r="IO56" s="19">
        <f t="shared" si="490"/>
        <v>0.68421052631578949</v>
      </c>
      <c r="IP56" s="19">
        <f t="shared" si="243"/>
        <v>0.68421052631578949</v>
      </c>
      <c r="IQ56" s="19"/>
      <c r="IR56">
        <f t="shared" si="491"/>
        <v>0</v>
      </c>
      <c r="IT56">
        <f t="shared" si="492"/>
        <v>7</v>
      </c>
      <c r="IU56" s="19">
        <f t="shared" si="493"/>
        <v>0.68421052631578949</v>
      </c>
      <c r="IV56" s="19">
        <f t="shared" si="247"/>
        <v>0.68421052631578949</v>
      </c>
      <c r="IW56" s="19"/>
      <c r="IX56">
        <f t="shared" si="494"/>
        <v>0</v>
      </c>
      <c r="IZ56">
        <f t="shared" si="495"/>
        <v>3</v>
      </c>
      <c r="JA56" s="19">
        <f t="shared" si="496"/>
        <v>0.72727272727272729</v>
      </c>
      <c r="JB56" s="19">
        <f t="shared" si="251"/>
        <v>0</v>
      </c>
      <c r="JC56" s="19"/>
      <c r="JD56">
        <f t="shared" si="402"/>
        <v>0</v>
      </c>
      <c r="JF56">
        <f t="shared" si="403"/>
        <v>4</v>
      </c>
      <c r="JG56" s="19">
        <f t="shared" si="404"/>
        <v>0.625</v>
      </c>
      <c r="JH56" s="19">
        <f t="shared" si="252"/>
        <v>0.26315789473684209</v>
      </c>
      <c r="JI56" s="19"/>
      <c r="JJ56" s="19">
        <f t="shared" si="253"/>
        <v>0</v>
      </c>
      <c r="JK56">
        <f t="shared" si="405"/>
        <v>0</v>
      </c>
      <c r="JM56">
        <f t="shared" si="406"/>
        <v>0</v>
      </c>
      <c r="JN56" s="19">
        <f t="shared" si="407"/>
        <v>0</v>
      </c>
      <c r="JO56" s="19">
        <f t="shared" si="254"/>
        <v>0</v>
      </c>
      <c r="JP56" s="19"/>
      <c r="JQ56">
        <f t="shared" si="408"/>
        <v>0</v>
      </c>
      <c r="JS56">
        <f t="shared" si="409"/>
        <v>0</v>
      </c>
      <c r="JT56" s="19">
        <f t="shared" si="410"/>
        <v>0</v>
      </c>
      <c r="JU56" s="19">
        <f t="shared" si="255"/>
        <v>0</v>
      </c>
      <c r="JV56" s="19"/>
      <c r="JW56">
        <f t="shared" si="411"/>
        <v>0</v>
      </c>
      <c r="JY56">
        <f t="shared" si="412"/>
        <v>0</v>
      </c>
      <c r="JZ56" s="19">
        <f t="shared" si="413"/>
        <v>0</v>
      </c>
      <c r="KA56" s="19">
        <f t="shared" si="256"/>
        <v>0</v>
      </c>
      <c r="KB56" s="19"/>
      <c r="KC56">
        <f t="shared" si="414"/>
        <v>0</v>
      </c>
      <c r="KE56">
        <f t="shared" si="415"/>
        <v>0</v>
      </c>
      <c r="KF56" s="19">
        <f t="shared" si="416"/>
        <v>0</v>
      </c>
      <c r="KG56" s="19">
        <f t="shared" si="257"/>
        <v>0</v>
      </c>
      <c r="KH56" s="19"/>
      <c r="KI56">
        <f t="shared" si="417"/>
        <v>0</v>
      </c>
      <c r="KK56">
        <f t="shared" si="418"/>
        <v>0</v>
      </c>
      <c r="KL56" s="19">
        <f t="shared" si="419"/>
        <v>0</v>
      </c>
      <c r="KM56" s="19">
        <f t="shared" si="258"/>
        <v>0</v>
      </c>
      <c r="KN56" s="19"/>
      <c r="KO56">
        <f t="shared" si="420"/>
        <v>0</v>
      </c>
      <c r="KQ56">
        <f t="shared" si="421"/>
        <v>0</v>
      </c>
      <c r="KR56" s="19">
        <f t="shared" si="422"/>
        <v>0</v>
      </c>
      <c r="KS56" s="19">
        <f t="shared" si="259"/>
        <v>0</v>
      </c>
      <c r="KT56" s="19"/>
      <c r="KU56">
        <f t="shared" si="423"/>
        <v>0</v>
      </c>
      <c r="KW56">
        <f t="shared" si="424"/>
        <v>0</v>
      </c>
      <c r="KX56" s="19">
        <f t="shared" si="425"/>
        <v>0</v>
      </c>
      <c r="KY56" s="19">
        <f t="shared" si="426"/>
        <v>0</v>
      </c>
      <c r="KZ56" s="19"/>
      <c r="LA56" s="19">
        <f t="shared" si="260"/>
        <v>0</v>
      </c>
      <c r="LB56">
        <f t="shared" si="427"/>
        <v>0</v>
      </c>
      <c r="LD56">
        <f t="shared" si="428"/>
        <v>0</v>
      </c>
      <c r="LE56" s="19">
        <f t="shared" si="429"/>
        <v>0</v>
      </c>
      <c r="LF56" s="19">
        <f t="shared" si="261"/>
        <v>0</v>
      </c>
      <c r="LG56" s="19"/>
      <c r="LH56">
        <f t="shared" si="430"/>
        <v>0</v>
      </c>
      <c r="LJ56">
        <f t="shared" si="431"/>
        <v>0</v>
      </c>
      <c r="LK56" s="19">
        <f t="shared" si="432"/>
        <v>0</v>
      </c>
      <c r="LL56" s="19">
        <f t="shared" si="262"/>
        <v>0</v>
      </c>
      <c r="LM56" s="19"/>
      <c r="LN56">
        <f t="shared" si="433"/>
        <v>0</v>
      </c>
      <c r="LP56">
        <f t="shared" si="434"/>
        <v>0</v>
      </c>
      <c r="LQ56" s="19">
        <f t="shared" si="435"/>
        <v>0</v>
      </c>
      <c r="LR56" s="19">
        <f t="shared" si="263"/>
        <v>0</v>
      </c>
      <c r="LS56" s="19"/>
      <c r="LT56">
        <f t="shared" si="436"/>
        <v>0</v>
      </c>
      <c r="LV56">
        <f t="shared" si="437"/>
        <v>0</v>
      </c>
      <c r="LW56" s="19">
        <f t="shared" si="438"/>
        <v>0</v>
      </c>
      <c r="LX56" s="19">
        <f t="shared" si="264"/>
        <v>0</v>
      </c>
      <c r="LY56" s="19"/>
      <c r="LZ56">
        <f t="shared" si="439"/>
        <v>0</v>
      </c>
      <c r="MB56">
        <f t="shared" si="440"/>
        <v>0</v>
      </c>
      <c r="MC56" s="19">
        <f t="shared" si="441"/>
        <v>0</v>
      </c>
      <c r="MD56" s="19">
        <f t="shared" si="265"/>
        <v>0</v>
      </c>
      <c r="ME56" s="19"/>
      <c r="MF56">
        <f t="shared" si="442"/>
        <v>0</v>
      </c>
      <c r="MH56">
        <f t="shared" si="443"/>
        <v>0</v>
      </c>
      <c r="MI56" s="19">
        <v>0</v>
      </c>
      <c r="MJ56" s="19">
        <f t="shared" si="444"/>
        <v>0</v>
      </c>
      <c r="MK56" s="19"/>
      <c r="ML56" s="19">
        <f t="shared" si="266"/>
        <v>0.5</v>
      </c>
      <c r="MM56">
        <f t="shared" si="445"/>
        <v>1</v>
      </c>
      <c r="MO56">
        <f t="shared" si="446"/>
        <v>0</v>
      </c>
      <c r="MP56" s="19">
        <f t="shared" si="447"/>
        <v>5.2631578947368418E-2</v>
      </c>
      <c r="MQ56" s="19">
        <f t="shared" si="267"/>
        <v>0.15789473684210525</v>
      </c>
      <c r="MR56" s="19"/>
      <c r="MS56">
        <f t="shared" si="448"/>
        <v>1</v>
      </c>
      <c r="MU56">
        <f t="shared" si="449"/>
        <v>0</v>
      </c>
      <c r="MV56" s="19">
        <f t="shared" si="450"/>
        <v>5.2631578947368418E-2</v>
      </c>
      <c r="MW56" s="19">
        <f t="shared" si="268"/>
        <v>0.15789473684210525</v>
      </c>
      <c r="MX56" s="19"/>
      <c r="MY56">
        <f t="shared" si="451"/>
        <v>1</v>
      </c>
      <c r="NA56">
        <f t="shared" si="452"/>
        <v>0</v>
      </c>
      <c r="NB56" s="19">
        <f t="shared" si="453"/>
        <v>5.2631578947368418E-2</v>
      </c>
      <c r="NC56" s="19">
        <f t="shared" si="269"/>
        <v>0.15789473684210525</v>
      </c>
      <c r="ND56" s="19"/>
      <c r="NE56">
        <f t="shared" si="454"/>
        <v>1</v>
      </c>
      <c r="NG56">
        <f t="shared" si="455"/>
        <v>0</v>
      </c>
      <c r="NH56" s="19">
        <f t="shared" si="456"/>
        <v>5.2631578947368418E-2</v>
      </c>
      <c r="NI56" s="19">
        <f t="shared" si="270"/>
        <v>0.15789473684210525</v>
      </c>
      <c r="NJ56" s="19"/>
      <c r="NK56">
        <f t="shared" si="457"/>
        <v>1</v>
      </c>
      <c r="NL56" s="19">
        <f t="shared" si="271"/>
        <v>0.5</v>
      </c>
      <c r="NM56">
        <f t="shared" si="458"/>
        <v>0</v>
      </c>
      <c r="NN56" s="19">
        <f t="shared" si="459"/>
        <v>5.2631578947368418E-2</v>
      </c>
      <c r="NO56" s="19">
        <f t="shared" si="272"/>
        <v>0.15789473684210525</v>
      </c>
      <c r="NP56" s="19"/>
      <c r="NQ56">
        <v>0</v>
      </c>
      <c r="NS56">
        <v>0</v>
      </c>
      <c r="NT56" s="19">
        <v>0</v>
      </c>
      <c r="NU56" s="19">
        <v>0</v>
      </c>
      <c r="NW56">
        <v>0</v>
      </c>
      <c r="NY56">
        <v>0</v>
      </c>
      <c r="NZ56" s="19">
        <v>0</v>
      </c>
      <c r="OA56" s="19">
        <v>0</v>
      </c>
      <c r="OC56">
        <v>0</v>
      </c>
      <c r="OE56">
        <v>0</v>
      </c>
      <c r="OF56" s="19">
        <v>0</v>
      </c>
      <c r="OG56" s="19">
        <v>0</v>
      </c>
      <c r="OI56" s="19">
        <f t="shared" si="273"/>
        <v>0</v>
      </c>
      <c r="OJ56">
        <f t="shared" si="460"/>
        <v>0</v>
      </c>
      <c r="OL56">
        <f t="shared" si="461"/>
        <v>0</v>
      </c>
      <c r="OM56" s="19">
        <f t="shared" si="462"/>
        <v>0</v>
      </c>
      <c r="ON56" s="19">
        <f t="shared" si="274"/>
        <v>0</v>
      </c>
      <c r="OO56" s="19"/>
      <c r="OP56">
        <f t="shared" si="463"/>
        <v>0</v>
      </c>
      <c r="OR56">
        <f t="shared" si="464"/>
        <v>0</v>
      </c>
      <c r="OS56" s="19">
        <f t="shared" si="465"/>
        <v>0</v>
      </c>
      <c r="OT56" s="19">
        <f t="shared" si="275"/>
        <v>0</v>
      </c>
      <c r="OU56" s="19"/>
      <c r="OV56">
        <f t="shared" si="466"/>
        <v>0</v>
      </c>
      <c r="OX56">
        <f t="shared" si="467"/>
        <v>0</v>
      </c>
      <c r="OY56" s="19">
        <f t="shared" si="468"/>
        <v>0</v>
      </c>
      <c r="OZ56" s="19">
        <f t="shared" si="276"/>
        <v>0</v>
      </c>
      <c r="PA56" s="19"/>
      <c r="PB56">
        <f t="shared" si="469"/>
        <v>0</v>
      </c>
      <c r="PD56">
        <f t="shared" si="470"/>
        <v>0</v>
      </c>
      <c r="PE56" s="19">
        <f t="shared" si="471"/>
        <v>0</v>
      </c>
      <c r="PF56" s="19">
        <f t="shared" si="277"/>
        <v>0</v>
      </c>
      <c r="PG56" s="19"/>
      <c r="PH56">
        <f t="shared" si="472"/>
        <v>0</v>
      </c>
      <c r="PJ56">
        <f t="shared" si="473"/>
        <v>0</v>
      </c>
      <c r="PK56" s="19">
        <f t="shared" si="474"/>
        <v>0</v>
      </c>
      <c r="PL56" s="19">
        <f t="shared" si="278"/>
        <v>0</v>
      </c>
      <c r="PM56" s="19"/>
      <c r="PN56">
        <f t="shared" si="475"/>
        <v>0</v>
      </c>
      <c r="PP56">
        <f t="shared" si="476"/>
        <v>0</v>
      </c>
      <c r="PQ56">
        <f t="shared" si="477"/>
        <v>0</v>
      </c>
      <c r="PR56" s="19">
        <f t="shared" si="279"/>
        <v>0</v>
      </c>
      <c r="PS56" s="19"/>
      <c r="PT56">
        <f t="shared" si="478"/>
        <v>0</v>
      </c>
      <c r="PV56">
        <f t="shared" si="479"/>
        <v>0</v>
      </c>
      <c r="PW56" s="19">
        <v>0</v>
      </c>
      <c r="PX56" s="19">
        <f t="shared" si="480"/>
        <v>0</v>
      </c>
      <c r="PY56" s="19"/>
      <c r="PZ56">
        <f t="shared" si="481"/>
        <v>0</v>
      </c>
      <c r="QB56">
        <f t="shared" si="482"/>
        <v>0</v>
      </c>
      <c r="QC56" s="19">
        <f t="shared" si="483"/>
        <v>0</v>
      </c>
      <c r="QD56" s="19">
        <f t="shared" si="280"/>
        <v>0</v>
      </c>
    </row>
    <row r="57" spans="1:446" ht="15" thickBot="1" x14ac:dyDescent="0.4">
      <c r="A57" s="31" t="s">
        <v>73</v>
      </c>
      <c r="B57" t="s">
        <v>108</v>
      </c>
      <c r="C57" t="s">
        <v>112</v>
      </c>
      <c r="D57" t="s">
        <v>109</v>
      </c>
      <c r="E57" t="s">
        <v>111</v>
      </c>
      <c r="F57" t="s">
        <v>110</v>
      </c>
      <c r="G57" s="2" t="s">
        <v>37</v>
      </c>
      <c r="H57" s="2" t="s">
        <v>25</v>
      </c>
      <c r="I57" s="25" t="s">
        <v>70</v>
      </c>
      <c r="J57" s="26" t="s">
        <v>69</v>
      </c>
      <c r="K57" s="2" t="s">
        <v>60</v>
      </c>
      <c r="L57" s="2" t="s">
        <v>52</v>
      </c>
      <c r="M57" s="49" t="s">
        <v>146</v>
      </c>
      <c r="N57" t="s">
        <v>145</v>
      </c>
      <c r="O57" t="s">
        <v>144</v>
      </c>
      <c r="P57" t="s">
        <v>143</v>
      </c>
      <c r="Q57" t="s">
        <v>142</v>
      </c>
      <c r="R57" s="28" t="s">
        <v>84</v>
      </c>
      <c r="U57" t="s">
        <v>129</v>
      </c>
      <c r="AA57">
        <v>1</v>
      </c>
      <c r="AB57">
        <v>1</v>
      </c>
      <c r="AD57" s="14" t="s">
        <v>61</v>
      </c>
      <c r="AE57" s="19">
        <f t="shared" si="193"/>
        <v>1</v>
      </c>
      <c r="AF57">
        <f t="shared" si="281"/>
        <v>1</v>
      </c>
      <c r="AG57" s="19">
        <f t="shared" si="195"/>
        <v>1</v>
      </c>
      <c r="AH57">
        <f t="shared" si="282"/>
        <v>0</v>
      </c>
      <c r="AI57" s="19">
        <f t="shared" si="283"/>
        <v>0</v>
      </c>
      <c r="AJ57" s="19">
        <f t="shared" si="284"/>
        <v>5.8823529411764705E-2</v>
      </c>
      <c r="AK57" s="19"/>
      <c r="AL57">
        <f t="shared" si="285"/>
        <v>1</v>
      </c>
      <c r="AM57">
        <f t="shared" si="199"/>
        <v>1</v>
      </c>
      <c r="AN57">
        <f t="shared" si="286"/>
        <v>0</v>
      </c>
      <c r="AO57" s="19">
        <f t="shared" si="287"/>
        <v>0</v>
      </c>
      <c r="AP57" s="19">
        <f t="shared" si="288"/>
        <v>5.8823529411764705E-2</v>
      </c>
      <c r="AQ57" s="19"/>
      <c r="AR57">
        <f t="shared" si="289"/>
        <v>1</v>
      </c>
      <c r="AS57">
        <f t="shared" si="202"/>
        <v>1</v>
      </c>
      <c r="AT57">
        <f t="shared" si="290"/>
        <v>0</v>
      </c>
      <c r="AU57" s="19">
        <f t="shared" si="291"/>
        <v>0</v>
      </c>
      <c r="AV57" s="19">
        <f t="shared" si="292"/>
        <v>5.8823529411764705E-2</v>
      </c>
      <c r="AW57" s="19"/>
      <c r="AX57">
        <f t="shared" si="293"/>
        <v>1</v>
      </c>
      <c r="AY57">
        <f t="shared" si="205"/>
        <v>1</v>
      </c>
      <c r="AZ57">
        <f t="shared" si="294"/>
        <v>0</v>
      </c>
      <c r="BA57" s="19">
        <f t="shared" si="207"/>
        <v>0</v>
      </c>
      <c r="BB57" s="19">
        <f t="shared" si="295"/>
        <v>5.8823529411764705E-2</v>
      </c>
      <c r="BC57" s="19"/>
      <c r="BD57">
        <f t="shared" si="296"/>
        <v>1</v>
      </c>
      <c r="BE57" s="19">
        <f t="shared" si="209"/>
        <v>1</v>
      </c>
      <c r="BF57">
        <f t="shared" si="297"/>
        <v>0</v>
      </c>
      <c r="BG57" s="19">
        <f t="shared" si="210"/>
        <v>0</v>
      </c>
      <c r="BH57" s="19">
        <f t="shared" si="298"/>
        <v>5.8823529411764705E-2</v>
      </c>
      <c r="BI57" s="19"/>
      <c r="BJ57">
        <f t="shared" si="299"/>
        <v>0</v>
      </c>
      <c r="BK57" t="str">
        <f t="shared" si="211"/>
        <v>-</v>
      </c>
      <c r="BL57">
        <f t="shared" si="300"/>
        <v>0</v>
      </c>
      <c r="BM57" s="19">
        <f t="shared" si="212"/>
        <v>0</v>
      </c>
      <c r="BN57" s="19">
        <f t="shared" si="301"/>
        <v>0</v>
      </c>
      <c r="BO57" s="19"/>
      <c r="BP57">
        <f t="shared" si="302"/>
        <v>0</v>
      </c>
      <c r="BR57">
        <f t="shared" si="303"/>
        <v>0</v>
      </c>
      <c r="BS57" s="19">
        <v>0</v>
      </c>
      <c r="BT57" s="19">
        <f t="shared" si="304"/>
        <v>0</v>
      </c>
      <c r="BU57" s="19"/>
      <c r="BV57" s="19">
        <f t="shared" si="213"/>
        <v>0.66666666666666663</v>
      </c>
      <c r="BW57">
        <f t="shared" si="305"/>
        <v>0</v>
      </c>
      <c r="BX57">
        <f t="shared" si="214"/>
        <v>0</v>
      </c>
      <c r="BY57">
        <f t="shared" si="306"/>
        <v>0</v>
      </c>
      <c r="BZ57" s="19">
        <f t="shared" si="307"/>
        <v>0</v>
      </c>
      <c r="CA57" s="19">
        <f t="shared" si="308"/>
        <v>5.5555555555555552E-2</v>
      </c>
      <c r="CB57" s="19"/>
      <c r="CC57">
        <f t="shared" si="309"/>
        <v>1</v>
      </c>
      <c r="CD57">
        <f t="shared" si="215"/>
        <v>0.5</v>
      </c>
      <c r="CE57">
        <f t="shared" si="310"/>
        <v>1</v>
      </c>
      <c r="CF57" s="19">
        <f t="shared" si="311"/>
        <v>0.14285714285714285</v>
      </c>
      <c r="CG57" s="19">
        <f t="shared" si="312"/>
        <v>0.22222222222222221</v>
      </c>
      <c r="CH57" s="19"/>
      <c r="CI57">
        <f t="shared" si="313"/>
        <v>1</v>
      </c>
      <c r="CJ57" s="19">
        <f t="shared" si="216"/>
        <v>0.5</v>
      </c>
      <c r="CK57">
        <f t="shared" si="314"/>
        <v>1</v>
      </c>
      <c r="CL57" s="19">
        <f t="shared" si="315"/>
        <v>0.14285714285714285</v>
      </c>
      <c r="CM57" s="19">
        <f t="shared" si="316"/>
        <v>0.22222222222222221</v>
      </c>
      <c r="CN57" s="19"/>
      <c r="CO57">
        <f t="shared" si="317"/>
        <v>1</v>
      </c>
      <c r="CP57">
        <f t="shared" si="217"/>
        <v>0.5</v>
      </c>
      <c r="CQ57">
        <f t="shared" si="318"/>
        <v>1</v>
      </c>
      <c r="CR57" s="19">
        <f t="shared" si="319"/>
        <v>0.14285714285714285</v>
      </c>
      <c r="CS57" s="19">
        <f t="shared" si="320"/>
        <v>0.22222222222222221</v>
      </c>
      <c r="CT57" s="19"/>
      <c r="CU57">
        <f t="shared" si="321"/>
        <v>0</v>
      </c>
      <c r="CV57" s="19">
        <f t="shared" si="218"/>
        <v>0</v>
      </c>
      <c r="CW57">
        <f t="shared" si="322"/>
        <v>0</v>
      </c>
      <c r="CX57" s="19">
        <f t="shared" si="323"/>
        <v>0</v>
      </c>
      <c r="CY57" s="19">
        <f t="shared" si="324"/>
        <v>5.5555555555555552E-2</v>
      </c>
      <c r="CZ57" s="19"/>
      <c r="DA57">
        <f t="shared" si="325"/>
        <v>1</v>
      </c>
      <c r="DB57">
        <f t="shared" si="219"/>
        <v>1</v>
      </c>
      <c r="DC57">
        <f t="shared" si="326"/>
        <v>2</v>
      </c>
      <c r="DD57" s="19">
        <f t="shared" si="327"/>
        <v>0.1875</v>
      </c>
      <c r="DE57" s="19">
        <f t="shared" si="328"/>
        <v>0.27777777777777779</v>
      </c>
      <c r="DF57" s="19"/>
      <c r="DG57">
        <f t="shared" si="329"/>
        <v>1</v>
      </c>
      <c r="DH57" s="19">
        <f t="shared" si="220"/>
        <v>1</v>
      </c>
      <c r="DI57">
        <f t="shared" si="330"/>
        <v>1</v>
      </c>
      <c r="DJ57" s="19">
        <f t="shared" si="331"/>
        <v>0.2857142857142857</v>
      </c>
      <c r="DK57" s="19">
        <f t="shared" si="332"/>
        <v>0.16666666666666666</v>
      </c>
      <c r="DL57" s="19"/>
      <c r="DM57">
        <f t="shared" si="333"/>
        <v>0</v>
      </c>
      <c r="DN57" t="str">
        <f t="shared" si="221"/>
        <v>-</v>
      </c>
      <c r="DO57">
        <f t="shared" si="334"/>
        <v>0</v>
      </c>
      <c r="DP57" s="19">
        <v>0</v>
      </c>
      <c r="DQ57" s="19">
        <f t="shared" si="335"/>
        <v>0</v>
      </c>
      <c r="DR57" s="19"/>
      <c r="DS57" s="19">
        <v>0</v>
      </c>
      <c r="DT57">
        <f t="shared" si="336"/>
        <v>1</v>
      </c>
      <c r="DU57">
        <f t="shared" si="222"/>
        <v>1</v>
      </c>
      <c r="DV57">
        <f t="shared" si="337"/>
        <v>0</v>
      </c>
      <c r="DW57" s="19">
        <f t="shared" si="338"/>
        <v>0</v>
      </c>
      <c r="DX57" s="19">
        <f t="shared" si="223"/>
        <v>5.5555555555555552E-2</v>
      </c>
      <c r="DY57" s="19"/>
      <c r="DZ57">
        <f t="shared" si="339"/>
        <v>0</v>
      </c>
      <c r="EA57" t="str">
        <f t="shared" si="224"/>
        <v>-</v>
      </c>
      <c r="EB57">
        <f t="shared" si="340"/>
        <v>0</v>
      </c>
      <c r="EC57" s="19">
        <f t="shared" si="341"/>
        <v>0</v>
      </c>
      <c r="ED57" s="19">
        <f t="shared" si="225"/>
        <v>0</v>
      </c>
      <c r="EE57" s="19"/>
      <c r="EF57">
        <f t="shared" si="342"/>
        <v>1</v>
      </c>
      <c r="EG57" s="19">
        <f t="shared" si="226"/>
        <v>1</v>
      </c>
      <c r="EH57">
        <f t="shared" si="343"/>
        <v>0</v>
      </c>
      <c r="EI57" s="19">
        <f t="shared" si="344"/>
        <v>0</v>
      </c>
      <c r="EJ57" s="19">
        <f t="shared" si="227"/>
        <v>5.5555555555555552E-2</v>
      </c>
      <c r="EK57" s="19"/>
      <c r="EL57">
        <f t="shared" si="345"/>
        <v>1</v>
      </c>
      <c r="EM57">
        <f t="shared" si="228"/>
        <v>1</v>
      </c>
      <c r="EN57">
        <f t="shared" si="346"/>
        <v>0</v>
      </c>
      <c r="EO57" s="19">
        <f t="shared" si="347"/>
        <v>0</v>
      </c>
      <c r="EP57" s="19">
        <f t="shared" si="229"/>
        <v>5.5555555555555552E-2</v>
      </c>
      <c r="EQ57" s="19"/>
      <c r="ER57">
        <f t="shared" si="348"/>
        <v>1</v>
      </c>
      <c r="ES57">
        <f t="shared" si="230"/>
        <v>1</v>
      </c>
      <c r="ET57">
        <f t="shared" si="349"/>
        <v>0</v>
      </c>
      <c r="EU57" s="19">
        <f t="shared" si="350"/>
        <v>0</v>
      </c>
      <c r="EV57" s="19">
        <f t="shared" si="231"/>
        <v>5.5555555555555552E-2</v>
      </c>
      <c r="EW57" s="19"/>
      <c r="EX57">
        <f t="shared" si="351"/>
        <v>1</v>
      </c>
      <c r="EY57" s="19">
        <f t="shared" si="232"/>
        <v>1</v>
      </c>
      <c r="EZ57">
        <f t="shared" si="352"/>
        <v>0</v>
      </c>
      <c r="FA57" s="19">
        <f t="shared" si="353"/>
        <v>0</v>
      </c>
      <c r="FB57" s="19">
        <f t="shared" si="484"/>
        <v>5.5555555555555552E-2</v>
      </c>
      <c r="FC57" s="19"/>
      <c r="FD57">
        <f t="shared" si="354"/>
        <v>0</v>
      </c>
      <c r="FF57">
        <f t="shared" si="355"/>
        <v>0</v>
      </c>
      <c r="FG57" s="19">
        <v>0</v>
      </c>
      <c r="FH57" s="19">
        <f t="shared" si="356"/>
        <v>0</v>
      </c>
      <c r="FI57" s="19"/>
      <c r="FJ57">
        <f t="shared" si="357"/>
        <v>0</v>
      </c>
      <c r="FL57">
        <f t="shared" si="358"/>
        <v>0</v>
      </c>
      <c r="FM57" s="19">
        <v>0</v>
      </c>
      <c r="FN57" s="19">
        <f t="shared" si="359"/>
        <v>0</v>
      </c>
      <c r="FP57" s="19">
        <f t="shared" si="360"/>
        <v>1</v>
      </c>
      <c r="FQ57">
        <f t="shared" si="361"/>
        <v>1</v>
      </c>
      <c r="FS57">
        <f t="shared" si="362"/>
        <v>0</v>
      </c>
      <c r="FT57" s="19">
        <f t="shared" si="363"/>
        <v>0</v>
      </c>
      <c r="FU57" s="19">
        <f t="shared" si="364"/>
        <v>0.05</v>
      </c>
      <c r="FV57" s="19"/>
      <c r="FW57">
        <f t="shared" si="365"/>
        <v>0</v>
      </c>
      <c r="FY57">
        <f t="shared" si="366"/>
        <v>0</v>
      </c>
      <c r="FZ57" s="19">
        <f t="shared" si="367"/>
        <v>0</v>
      </c>
      <c r="GA57" s="19">
        <f t="shared" si="368"/>
        <v>0</v>
      </c>
      <c r="GB57" s="19"/>
      <c r="GC57">
        <f t="shared" si="369"/>
        <v>1</v>
      </c>
      <c r="GE57">
        <f t="shared" si="370"/>
        <v>0</v>
      </c>
      <c r="GF57" s="19">
        <f t="shared" si="371"/>
        <v>0</v>
      </c>
      <c r="GG57" s="19">
        <f t="shared" si="372"/>
        <v>0.05</v>
      </c>
      <c r="GH57" s="19"/>
      <c r="GI57">
        <f t="shared" si="373"/>
        <v>0</v>
      </c>
      <c r="GK57">
        <f t="shared" si="374"/>
        <v>0</v>
      </c>
      <c r="GL57" s="19">
        <f t="shared" si="375"/>
        <v>0</v>
      </c>
      <c r="GM57" s="19">
        <f t="shared" si="376"/>
        <v>0</v>
      </c>
      <c r="GN57" s="19"/>
      <c r="GO57">
        <f t="shared" si="377"/>
        <v>1</v>
      </c>
      <c r="GQ57">
        <f t="shared" si="378"/>
        <v>0</v>
      </c>
      <c r="GR57" s="19">
        <f t="shared" si="379"/>
        <v>0</v>
      </c>
      <c r="GS57" s="19">
        <f t="shared" si="380"/>
        <v>0.05</v>
      </c>
      <c r="GT57" s="19"/>
      <c r="GU57">
        <f t="shared" si="381"/>
        <v>0</v>
      </c>
      <c r="GW57">
        <f t="shared" si="382"/>
        <v>0</v>
      </c>
      <c r="GX57" s="19">
        <v>0</v>
      </c>
      <c r="GY57" s="19">
        <f t="shared" si="383"/>
        <v>0</v>
      </c>
      <c r="GZ57" s="19"/>
      <c r="HA57">
        <f t="shared" si="384"/>
        <v>0</v>
      </c>
      <c r="HC57">
        <f t="shared" si="385"/>
        <v>0</v>
      </c>
      <c r="HD57" s="19">
        <f t="shared" si="386"/>
        <v>0</v>
      </c>
      <c r="HE57" s="19">
        <f t="shared" si="387"/>
        <v>0</v>
      </c>
      <c r="HF57" s="19"/>
      <c r="HG57">
        <f t="shared" si="388"/>
        <v>1</v>
      </c>
      <c r="HI57">
        <f t="shared" si="389"/>
        <v>0</v>
      </c>
      <c r="HJ57" s="19">
        <f t="shared" si="390"/>
        <v>0</v>
      </c>
      <c r="HK57" s="19">
        <f t="shared" si="391"/>
        <v>0.05</v>
      </c>
      <c r="HL57" s="19"/>
      <c r="HM57">
        <f t="shared" si="392"/>
        <v>1</v>
      </c>
      <c r="HO57">
        <f t="shared" si="393"/>
        <v>0</v>
      </c>
      <c r="HP57" s="19">
        <f t="shared" si="394"/>
        <v>0</v>
      </c>
      <c r="HQ57" s="19">
        <f t="shared" si="395"/>
        <v>0.05</v>
      </c>
      <c r="HR57" s="19"/>
      <c r="HS57">
        <f t="shared" si="396"/>
        <v>0</v>
      </c>
      <c r="HU57">
        <f t="shared" si="397"/>
        <v>0</v>
      </c>
      <c r="HV57" s="19">
        <v>0</v>
      </c>
      <c r="HW57" s="19">
        <f t="shared" si="398"/>
        <v>0</v>
      </c>
      <c r="HX57" s="19"/>
      <c r="HY57" s="19">
        <f t="shared" si="234"/>
        <v>0</v>
      </c>
      <c r="HZ57">
        <f t="shared" si="485"/>
        <v>0</v>
      </c>
      <c r="IB57">
        <f t="shared" si="486"/>
        <v>0</v>
      </c>
      <c r="IC57" s="19">
        <f t="shared" si="487"/>
        <v>0</v>
      </c>
      <c r="ID57" s="19">
        <f t="shared" si="238"/>
        <v>5.2631578947368418E-2</v>
      </c>
      <c r="IE57" s="19"/>
      <c r="IF57">
        <f t="shared" si="399"/>
        <v>0</v>
      </c>
      <c r="IH57">
        <f t="shared" si="400"/>
        <v>0</v>
      </c>
      <c r="II57" s="19">
        <f t="shared" si="401"/>
        <v>0</v>
      </c>
      <c r="IJ57" s="19">
        <f t="shared" si="239"/>
        <v>5.2631578947368418E-2</v>
      </c>
      <c r="IK57" s="19"/>
      <c r="IL57">
        <f t="shared" si="488"/>
        <v>0</v>
      </c>
      <c r="IN57">
        <f t="shared" si="489"/>
        <v>0</v>
      </c>
      <c r="IO57" s="19">
        <f t="shared" si="490"/>
        <v>0</v>
      </c>
      <c r="IP57" s="19">
        <f t="shared" si="243"/>
        <v>5.2631578947368418E-2</v>
      </c>
      <c r="IQ57" s="19"/>
      <c r="IR57">
        <f t="shared" si="491"/>
        <v>0</v>
      </c>
      <c r="IT57">
        <f t="shared" si="492"/>
        <v>0</v>
      </c>
      <c r="IU57" s="19">
        <f t="shared" si="493"/>
        <v>0</v>
      </c>
      <c r="IV57" s="19">
        <f t="shared" si="247"/>
        <v>5.2631578947368418E-2</v>
      </c>
      <c r="IW57" s="19"/>
      <c r="IX57">
        <f t="shared" si="494"/>
        <v>0</v>
      </c>
      <c r="IZ57">
        <f t="shared" si="495"/>
        <v>0</v>
      </c>
      <c r="JA57" s="19">
        <f t="shared" si="496"/>
        <v>0</v>
      </c>
      <c r="JB57" s="19">
        <f t="shared" si="251"/>
        <v>0</v>
      </c>
      <c r="JC57" s="19"/>
      <c r="JD57">
        <f t="shared" si="402"/>
        <v>0</v>
      </c>
      <c r="JF57">
        <f t="shared" si="403"/>
        <v>0</v>
      </c>
      <c r="JG57" s="19">
        <f t="shared" si="404"/>
        <v>0</v>
      </c>
      <c r="JH57" s="19">
        <f t="shared" si="252"/>
        <v>0</v>
      </c>
      <c r="JI57" s="19"/>
      <c r="JJ57" s="19">
        <f t="shared" si="253"/>
        <v>1</v>
      </c>
      <c r="JK57">
        <f t="shared" si="405"/>
        <v>1</v>
      </c>
      <c r="JM57">
        <f t="shared" si="406"/>
        <v>0</v>
      </c>
      <c r="JN57" s="19">
        <f t="shared" si="407"/>
        <v>0</v>
      </c>
      <c r="JO57" s="19">
        <f t="shared" si="254"/>
        <v>5.5555555555555552E-2</v>
      </c>
      <c r="JP57" s="19"/>
      <c r="JQ57">
        <f t="shared" si="408"/>
        <v>1</v>
      </c>
      <c r="JS57">
        <f t="shared" si="409"/>
        <v>0</v>
      </c>
      <c r="JT57" s="19">
        <f t="shared" si="410"/>
        <v>0</v>
      </c>
      <c r="JU57" s="19">
        <f t="shared" si="255"/>
        <v>5.5555555555555552E-2</v>
      </c>
      <c r="JV57" s="19"/>
      <c r="JW57">
        <f t="shared" si="411"/>
        <v>1</v>
      </c>
      <c r="JY57">
        <f t="shared" si="412"/>
        <v>0</v>
      </c>
      <c r="JZ57" s="19">
        <f t="shared" si="413"/>
        <v>0</v>
      </c>
      <c r="KA57" s="19">
        <f t="shared" si="256"/>
        <v>5.5555555555555552E-2</v>
      </c>
      <c r="KB57" s="19"/>
      <c r="KC57">
        <f t="shared" si="414"/>
        <v>1</v>
      </c>
      <c r="KE57">
        <f t="shared" si="415"/>
        <v>0</v>
      </c>
      <c r="KF57" s="19">
        <f t="shared" si="416"/>
        <v>0</v>
      </c>
      <c r="KG57" s="19">
        <f t="shared" si="257"/>
        <v>5.5555555555555552E-2</v>
      </c>
      <c r="KH57" s="19"/>
      <c r="KI57">
        <f t="shared" si="417"/>
        <v>1</v>
      </c>
      <c r="KK57">
        <f t="shared" si="418"/>
        <v>0</v>
      </c>
      <c r="KL57" s="19">
        <f t="shared" si="419"/>
        <v>0</v>
      </c>
      <c r="KM57" s="19">
        <f t="shared" si="258"/>
        <v>5.5555555555555552E-2</v>
      </c>
      <c r="KN57" s="19"/>
      <c r="KO57">
        <f t="shared" si="420"/>
        <v>0</v>
      </c>
      <c r="KQ57">
        <f t="shared" si="421"/>
        <v>0</v>
      </c>
      <c r="KR57" s="19">
        <f t="shared" si="422"/>
        <v>0</v>
      </c>
      <c r="KS57" s="19">
        <f t="shared" si="259"/>
        <v>0</v>
      </c>
      <c r="KT57" s="19"/>
      <c r="KU57">
        <f t="shared" si="423"/>
        <v>0</v>
      </c>
      <c r="KW57">
        <f t="shared" si="424"/>
        <v>0</v>
      </c>
      <c r="KX57" s="19">
        <f t="shared" si="425"/>
        <v>0</v>
      </c>
      <c r="KY57" s="19">
        <f t="shared" si="426"/>
        <v>0</v>
      </c>
      <c r="KZ57" s="19"/>
      <c r="LA57" s="19">
        <f t="shared" si="260"/>
        <v>0.5</v>
      </c>
      <c r="LB57">
        <f t="shared" si="427"/>
        <v>1</v>
      </c>
      <c r="LD57">
        <f t="shared" si="428"/>
        <v>1</v>
      </c>
      <c r="LE57" s="19">
        <f t="shared" si="429"/>
        <v>0.10526315789473684</v>
      </c>
      <c r="LF57" s="19">
        <f t="shared" si="261"/>
        <v>0.21052631578947367</v>
      </c>
      <c r="LG57" s="19"/>
      <c r="LH57">
        <f t="shared" si="430"/>
        <v>1</v>
      </c>
      <c r="LJ57">
        <f t="shared" si="431"/>
        <v>1</v>
      </c>
      <c r="LK57" s="19">
        <f t="shared" si="432"/>
        <v>0.10526315789473684</v>
      </c>
      <c r="LL57" s="19">
        <f t="shared" si="262"/>
        <v>0.21052631578947367</v>
      </c>
      <c r="LM57" s="19"/>
      <c r="LN57">
        <f t="shared" si="433"/>
        <v>1</v>
      </c>
      <c r="LP57">
        <f t="shared" si="434"/>
        <v>0</v>
      </c>
      <c r="LQ57" s="19">
        <f t="shared" si="435"/>
        <v>9.0909090909090912E-2</v>
      </c>
      <c r="LR57" s="19">
        <f t="shared" si="263"/>
        <v>0.15789473684210525</v>
      </c>
      <c r="LS57" s="19"/>
      <c r="LT57">
        <f t="shared" si="436"/>
        <v>1</v>
      </c>
      <c r="LV57">
        <f t="shared" si="437"/>
        <v>1</v>
      </c>
      <c r="LW57" s="19">
        <f t="shared" si="438"/>
        <v>0.10526315789473684</v>
      </c>
      <c r="LX57" s="19">
        <f t="shared" si="264"/>
        <v>0.21052631578947367</v>
      </c>
      <c r="LY57" s="19"/>
      <c r="LZ57">
        <f t="shared" si="439"/>
        <v>1</v>
      </c>
      <c r="MB57">
        <f t="shared" si="440"/>
        <v>1</v>
      </c>
      <c r="MC57" s="19">
        <f t="shared" si="441"/>
        <v>0.10526315789473684</v>
      </c>
      <c r="MD57" s="19">
        <f t="shared" si="265"/>
        <v>0.21052631578947367</v>
      </c>
      <c r="ME57" s="19"/>
      <c r="MF57">
        <f t="shared" si="442"/>
        <v>0</v>
      </c>
      <c r="MH57">
        <f t="shared" si="443"/>
        <v>0</v>
      </c>
      <c r="MI57" s="19">
        <v>0</v>
      </c>
      <c r="MJ57" s="19">
        <f t="shared" si="444"/>
        <v>0</v>
      </c>
      <c r="MK57" s="19"/>
      <c r="ML57" s="19">
        <f t="shared" si="266"/>
        <v>0</v>
      </c>
      <c r="MM57">
        <f t="shared" si="445"/>
        <v>0</v>
      </c>
      <c r="MO57">
        <f t="shared" si="446"/>
        <v>0</v>
      </c>
      <c r="MP57" s="19">
        <f t="shared" si="447"/>
        <v>0</v>
      </c>
      <c r="MQ57" s="19">
        <f t="shared" si="267"/>
        <v>0</v>
      </c>
      <c r="MR57" s="19"/>
      <c r="MS57">
        <f t="shared" si="448"/>
        <v>0</v>
      </c>
      <c r="MU57">
        <f t="shared" si="449"/>
        <v>0</v>
      </c>
      <c r="MV57" s="19">
        <f t="shared" si="450"/>
        <v>0</v>
      </c>
      <c r="MW57" s="19">
        <f t="shared" si="268"/>
        <v>0</v>
      </c>
      <c r="MX57" s="19"/>
      <c r="MY57">
        <f t="shared" si="451"/>
        <v>0</v>
      </c>
      <c r="NA57">
        <f t="shared" si="452"/>
        <v>0</v>
      </c>
      <c r="NB57" s="19">
        <f t="shared" si="453"/>
        <v>0</v>
      </c>
      <c r="NC57" s="19">
        <f t="shared" si="269"/>
        <v>0</v>
      </c>
      <c r="ND57" s="19"/>
      <c r="NE57">
        <f t="shared" si="454"/>
        <v>0</v>
      </c>
      <c r="NG57">
        <f t="shared" si="455"/>
        <v>0</v>
      </c>
      <c r="NH57" s="19">
        <f t="shared" si="456"/>
        <v>0</v>
      </c>
      <c r="NI57" s="19">
        <f t="shared" si="270"/>
        <v>0</v>
      </c>
      <c r="NJ57" s="19"/>
      <c r="NK57">
        <f t="shared" si="457"/>
        <v>0</v>
      </c>
      <c r="NL57" s="19" t="str">
        <f t="shared" si="271"/>
        <v>-</v>
      </c>
      <c r="NM57">
        <f t="shared" si="458"/>
        <v>0</v>
      </c>
      <c r="NN57" s="19">
        <f t="shared" si="459"/>
        <v>0</v>
      </c>
      <c r="NO57" s="19">
        <f t="shared" si="272"/>
        <v>0</v>
      </c>
      <c r="NP57" s="19"/>
      <c r="NQ57">
        <v>0</v>
      </c>
      <c r="NS57">
        <v>0</v>
      </c>
      <c r="NT57" s="19">
        <v>0</v>
      </c>
      <c r="NU57" s="19">
        <v>0</v>
      </c>
      <c r="NW57">
        <v>0</v>
      </c>
      <c r="NY57">
        <v>0</v>
      </c>
      <c r="NZ57" s="19">
        <v>0</v>
      </c>
      <c r="OA57" s="19">
        <v>0</v>
      </c>
      <c r="OC57">
        <v>0</v>
      </c>
      <c r="OE57">
        <v>0</v>
      </c>
      <c r="OF57" s="19">
        <v>0</v>
      </c>
      <c r="OG57" s="19">
        <v>0</v>
      </c>
      <c r="OI57" s="19">
        <f t="shared" si="273"/>
        <v>1</v>
      </c>
      <c r="OJ57">
        <f t="shared" si="460"/>
        <v>1</v>
      </c>
      <c r="OL57">
        <f t="shared" si="461"/>
        <v>0</v>
      </c>
      <c r="OM57" s="19">
        <f t="shared" si="462"/>
        <v>0</v>
      </c>
      <c r="ON57" s="19">
        <f t="shared" si="274"/>
        <v>5.5555555555555552E-2</v>
      </c>
      <c r="OO57" s="19"/>
      <c r="OP57">
        <f t="shared" si="463"/>
        <v>0</v>
      </c>
      <c r="OR57">
        <f t="shared" si="464"/>
        <v>0</v>
      </c>
      <c r="OS57" s="19">
        <f t="shared" si="465"/>
        <v>0</v>
      </c>
      <c r="OT57" s="19">
        <f t="shared" si="275"/>
        <v>0</v>
      </c>
      <c r="OU57" s="19"/>
      <c r="OV57">
        <f t="shared" si="466"/>
        <v>0</v>
      </c>
      <c r="OX57">
        <f t="shared" si="467"/>
        <v>0</v>
      </c>
      <c r="OY57" s="19">
        <f t="shared" si="468"/>
        <v>0</v>
      </c>
      <c r="OZ57" s="19">
        <f t="shared" si="276"/>
        <v>0</v>
      </c>
      <c r="PA57" s="19"/>
      <c r="PB57">
        <f t="shared" si="469"/>
        <v>1</v>
      </c>
      <c r="PD57">
        <f t="shared" si="470"/>
        <v>0</v>
      </c>
      <c r="PE57" s="19">
        <f t="shared" si="471"/>
        <v>0</v>
      </c>
      <c r="PF57" s="19">
        <f t="shared" si="277"/>
        <v>5.5555555555555552E-2</v>
      </c>
      <c r="PG57" s="19"/>
      <c r="PH57">
        <f t="shared" si="472"/>
        <v>1</v>
      </c>
      <c r="PJ57">
        <f t="shared" si="473"/>
        <v>0</v>
      </c>
      <c r="PK57" s="19">
        <f t="shared" si="474"/>
        <v>0</v>
      </c>
      <c r="PL57" s="19">
        <f t="shared" si="278"/>
        <v>5.5555555555555552E-2</v>
      </c>
      <c r="PM57" s="19"/>
      <c r="PN57">
        <f t="shared" si="475"/>
        <v>1</v>
      </c>
      <c r="PP57">
        <f t="shared" si="476"/>
        <v>0</v>
      </c>
      <c r="PQ57">
        <f t="shared" si="477"/>
        <v>0</v>
      </c>
      <c r="PR57" s="19">
        <f t="shared" si="279"/>
        <v>5.5555555555555552E-2</v>
      </c>
      <c r="PS57" s="19"/>
      <c r="PT57">
        <f t="shared" si="478"/>
        <v>0</v>
      </c>
      <c r="PV57">
        <f t="shared" si="479"/>
        <v>0</v>
      </c>
      <c r="PW57" s="19">
        <v>0</v>
      </c>
      <c r="PX57" s="19">
        <f t="shared" si="480"/>
        <v>0</v>
      </c>
      <c r="PY57" s="19"/>
      <c r="PZ57">
        <f t="shared" si="481"/>
        <v>1</v>
      </c>
      <c r="QB57">
        <f t="shared" si="482"/>
        <v>0</v>
      </c>
      <c r="QC57" s="19">
        <f t="shared" si="483"/>
        <v>0</v>
      </c>
      <c r="QD57" s="19">
        <f t="shared" si="280"/>
        <v>5.5555555555555552E-2</v>
      </c>
    </row>
    <row r="58" spans="1:446" ht="15" thickBot="1" x14ac:dyDescent="0.4">
      <c r="A58" s="31" t="s">
        <v>73</v>
      </c>
      <c r="B58" t="s">
        <v>108</v>
      </c>
      <c r="C58" t="s">
        <v>112</v>
      </c>
      <c r="D58" t="s">
        <v>109</v>
      </c>
      <c r="E58" t="s">
        <v>111</v>
      </c>
      <c r="F58" t="s">
        <v>110</v>
      </c>
      <c r="G58" s="3" t="s">
        <v>91</v>
      </c>
      <c r="H58" s="3" t="s">
        <v>71</v>
      </c>
      <c r="I58" s="25" t="s">
        <v>70</v>
      </c>
      <c r="J58" s="26" t="s">
        <v>69</v>
      </c>
      <c r="K58" s="3" t="s">
        <v>21</v>
      </c>
      <c r="L58" s="3" t="s">
        <v>45</v>
      </c>
      <c r="M58" s="49" t="s">
        <v>146</v>
      </c>
      <c r="N58" t="s">
        <v>145</v>
      </c>
      <c r="O58" t="s">
        <v>144</v>
      </c>
      <c r="P58" t="s">
        <v>143</v>
      </c>
      <c r="Q58" t="s">
        <v>142</v>
      </c>
      <c r="R58" s="28" t="s">
        <v>84</v>
      </c>
      <c r="U58" t="s">
        <v>172</v>
      </c>
      <c r="Z58">
        <v>1</v>
      </c>
      <c r="AC58">
        <v>1</v>
      </c>
      <c r="AD58" s="14" t="s">
        <v>53</v>
      </c>
      <c r="AE58" s="19">
        <f t="shared" si="193"/>
        <v>0</v>
      </c>
      <c r="AF58">
        <f t="shared" si="281"/>
        <v>0</v>
      </c>
      <c r="AG58" s="19">
        <f t="shared" si="195"/>
        <v>0</v>
      </c>
      <c r="AH58">
        <f t="shared" si="282"/>
        <v>0</v>
      </c>
      <c r="AI58" s="19">
        <f t="shared" si="283"/>
        <v>0</v>
      </c>
      <c r="AJ58" s="19">
        <f t="shared" si="284"/>
        <v>5.8823529411764705E-2</v>
      </c>
      <c r="AK58" s="19"/>
      <c r="AL58">
        <f t="shared" si="285"/>
        <v>0</v>
      </c>
      <c r="AM58">
        <f t="shared" si="199"/>
        <v>0</v>
      </c>
      <c r="AN58">
        <f t="shared" si="286"/>
        <v>0</v>
      </c>
      <c r="AO58" s="19">
        <f t="shared" si="287"/>
        <v>0</v>
      </c>
      <c r="AP58" s="19">
        <f t="shared" si="288"/>
        <v>5.8823529411764705E-2</v>
      </c>
      <c r="AQ58" s="19"/>
      <c r="AR58">
        <f t="shared" si="289"/>
        <v>0</v>
      </c>
      <c r="AS58">
        <f t="shared" si="202"/>
        <v>0</v>
      </c>
      <c r="AT58">
        <f t="shared" si="290"/>
        <v>0</v>
      </c>
      <c r="AU58" s="19">
        <f t="shared" si="291"/>
        <v>0</v>
      </c>
      <c r="AV58" s="19">
        <f t="shared" si="292"/>
        <v>5.8823529411764705E-2</v>
      </c>
      <c r="AW58" s="19"/>
      <c r="AX58">
        <f t="shared" si="293"/>
        <v>0</v>
      </c>
      <c r="AY58" t="str">
        <f t="shared" si="205"/>
        <v>-</v>
      </c>
      <c r="AZ58">
        <f t="shared" si="294"/>
        <v>0</v>
      </c>
      <c r="BA58" s="19">
        <f t="shared" si="207"/>
        <v>0</v>
      </c>
      <c r="BB58" s="19">
        <f t="shared" si="295"/>
        <v>0</v>
      </c>
      <c r="BC58" s="19"/>
      <c r="BD58">
        <f t="shared" si="296"/>
        <v>0</v>
      </c>
      <c r="BE58" s="19">
        <f t="shared" si="209"/>
        <v>0</v>
      </c>
      <c r="BF58">
        <f t="shared" si="297"/>
        <v>0</v>
      </c>
      <c r="BG58" s="19">
        <f t="shared" si="210"/>
        <v>0</v>
      </c>
      <c r="BH58" s="19">
        <f t="shared" si="298"/>
        <v>5.8823529411764705E-2</v>
      </c>
      <c r="BI58" s="19"/>
      <c r="BJ58">
        <f t="shared" si="299"/>
        <v>0</v>
      </c>
      <c r="BK58">
        <f t="shared" si="211"/>
        <v>0</v>
      </c>
      <c r="BL58">
        <f t="shared" si="300"/>
        <v>0</v>
      </c>
      <c r="BM58" s="19">
        <f t="shared" si="212"/>
        <v>0</v>
      </c>
      <c r="BN58" s="19">
        <f t="shared" si="301"/>
        <v>5.8823529411764705E-2</v>
      </c>
      <c r="BO58" s="19"/>
      <c r="BP58">
        <f t="shared" si="302"/>
        <v>0</v>
      </c>
      <c r="BR58">
        <f t="shared" si="303"/>
        <v>0</v>
      </c>
      <c r="BS58" s="19">
        <v>0</v>
      </c>
      <c r="BT58" s="19">
        <f t="shared" si="304"/>
        <v>0</v>
      </c>
      <c r="BU58" s="19"/>
      <c r="BV58" s="19">
        <f t="shared" si="213"/>
        <v>0.33333333333333331</v>
      </c>
      <c r="BW58">
        <f t="shared" si="305"/>
        <v>0</v>
      </c>
      <c r="BX58" t="str">
        <f t="shared" si="214"/>
        <v>-</v>
      </c>
      <c r="BY58">
        <f t="shared" si="306"/>
        <v>0</v>
      </c>
      <c r="BZ58" s="19">
        <f t="shared" si="307"/>
        <v>0</v>
      </c>
      <c r="CA58" s="19">
        <f t="shared" si="308"/>
        <v>0</v>
      </c>
      <c r="CB58" s="19"/>
      <c r="CC58">
        <f t="shared" si="309"/>
        <v>1</v>
      </c>
      <c r="CD58">
        <f t="shared" si="215"/>
        <v>0.33333333333333331</v>
      </c>
      <c r="CE58">
        <f t="shared" si="310"/>
        <v>1</v>
      </c>
      <c r="CF58" s="19">
        <f t="shared" si="311"/>
        <v>0.35714285714285715</v>
      </c>
      <c r="CG58" s="19">
        <f t="shared" si="312"/>
        <v>0.44444444444444442</v>
      </c>
      <c r="CH58" s="19"/>
      <c r="CI58">
        <f t="shared" si="313"/>
        <v>1</v>
      </c>
      <c r="CJ58" s="19">
        <f t="shared" si="216"/>
        <v>0.33333333333333331</v>
      </c>
      <c r="CK58">
        <f t="shared" si="314"/>
        <v>1</v>
      </c>
      <c r="CL58" s="19">
        <f t="shared" si="315"/>
        <v>0.35714285714285715</v>
      </c>
      <c r="CM58" s="19">
        <f t="shared" si="316"/>
        <v>0.44444444444444442</v>
      </c>
      <c r="CN58" s="19"/>
      <c r="CO58">
        <f t="shared" si="317"/>
        <v>1</v>
      </c>
      <c r="CP58">
        <f t="shared" si="217"/>
        <v>0.33333333333333331</v>
      </c>
      <c r="CQ58">
        <f t="shared" si="318"/>
        <v>1</v>
      </c>
      <c r="CR58" s="19">
        <f t="shared" si="319"/>
        <v>0.35714285714285715</v>
      </c>
      <c r="CS58" s="19">
        <f t="shared" si="320"/>
        <v>0.44444444444444442</v>
      </c>
      <c r="CT58" s="19"/>
      <c r="CU58">
        <f t="shared" si="321"/>
        <v>0</v>
      </c>
      <c r="CV58" s="19">
        <f t="shared" si="218"/>
        <v>0</v>
      </c>
      <c r="CW58">
        <f t="shared" si="322"/>
        <v>0</v>
      </c>
      <c r="CX58" s="19">
        <f t="shared" si="323"/>
        <v>0</v>
      </c>
      <c r="CY58" s="19">
        <f t="shared" si="324"/>
        <v>5.5555555555555552E-2</v>
      </c>
      <c r="CZ58" s="19"/>
      <c r="DA58">
        <f t="shared" si="325"/>
        <v>0</v>
      </c>
      <c r="DB58">
        <f t="shared" si="219"/>
        <v>0.33333333333333331</v>
      </c>
      <c r="DC58">
        <f t="shared" si="326"/>
        <v>3</v>
      </c>
      <c r="DD58" s="19">
        <f t="shared" si="327"/>
        <v>0.5</v>
      </c>
      <c r="DE58" s="19">
        <f t="shared" si="328"/>
        <v>0.61111111111111116</v>
      </c>
      <c r="DF58" s="19"/>
      <c r="DG58">
        <f t="shared" si="329"/>
        <v>1</v>
      </c>
      <c r="DH58" s="19">
        <f t="shared" si="220"/>
        <v>0.5</v>
      </c>
      <c r="DI58">
        <f t="shared" si="330"/>
        <v>1</v>
      </c>
      <c r="DJ58" s="19">
        <f t="shared" si="331"/>
        <v>0.7142857142857143</v>
      </c>
      <c r="DK58" s="19">
        <f t="shared" si="332"/>
        <v>0.3888888888888889</v>
      </c>
      <c r="DL58" s="19"/>
      <c r="DM58">
        <f t="shared" si="333"/>
        <v>0</v>
      </c>
      <c r="DN58" t="str">
        <f t="shared" si="221"/>
        <v>-</v>
      </c>
      <c r="DO58">
        <f t="shared" si="334"/>
        <v>0</v>
      </c>
      <c r="DP58" s="19">
        <v>0</v>
      </c>
      <c r="DQ58" s="19">
        <f t="shared" si="335"/>
        <v>0</v>
      </c>
      <c r="DR58" s="19"/>
      <c r="DS58" s="19">
        <v>0</v>
      </c>
      <c r="DT58">
        <f t="shared" si="336"/>
        <v>3</v>
      </c>
      <c r="DU58">
        <f t="shared" si="222"/>
        <v>0.6</v>
      </c>
      <c r="DV58">
        <f t="shared" si="337"/>
        <v>4</v>
      </c>
      <c r="DW58" s="19">
        <f t="shared" si="338"/>
        <v>0.5</v>
      </c>
      <c r="DX58" s="19">
        <f t="shared" si="223"/>
        <v>0.77777777777777779</v>
      </c>
      <c r="DY58" s="19"/>
      <c r="DZ58">
        <f t="shared" si="339"/>
        <v>1</v>
      </c>
      <c r="EA58" t="str">
        <f t="shared" si="224"/>
        <v>-</v>
      </c>
      <c r="EB58">
        <f t="shared" si="340"/>
        <v>3</v>
      </c>
      <c r="EC58" s="19">
        <f t="shared" si="341"/>
        <v>0.66666666666666663</v>
      </c>
      <c r="ED58" s="19">
        <f t="shared" si="225"/>
        <v>0.3888888888888889</v>
      </c>
      <c r="EE58" s="19"/>
      <c r="EF58">
        <f t="shared" si="342"/>
        <v>3</v>
      </c>
      <c r="EG58" s="19">
        <f t="shared" si="226"/>
        <v>0.6</v>
      </c>
      <c r="EH58">
        <f t="shared" si="343"/>
        <v>4</v>
      </c>
      <c r="EI58" s="19">
        <f t="shared" si="344"/>
        <v>0.5</v>
      </c>
      <c r="EJ58" s="19">
        <f t="shared" si="227"/>
        <v>0.77777777777777779</v>
      </c>
      <c r="EK58" s="19"/>
      <c r="EL58">
        <f t="shared" si="345"/>
        <v>2</v>
      </c>
      <c r="EM58">
        <f t="shared" si="228"/>
        <v>0.5</v>
      </c>
      <c r="EN58">
        <f t="shared" si="346"/>
        <v>1</v>
      </c>
      <c r="EO58" s="19">
        <f t="shared" si="347"/>
        <v>0.33333333333333331</v>
      </c>
      <c r="EP58" s="19">
        <f t="shared" si="229"/>
        <v>0.3888888888888889</v>
      </c>
      <c r="EQ58" s="19"/>
      <c r="ER58">
        <f t="shared" si="348"/>
        <v>3</v>
      </c>
      <c r="ES58">
        <f t="shared" si="230"/>
        <v>0.6</v>
      </c>
      <c r="ET58">
        <f t="shared" si="349"/>
        <v>4</v>
      </c>
      <c r="EU58" s="19">
        <f t="shared" si="350"/>
        <v>0.5</v>
      </c>
      <c r="EV58" s="19">
        <f t="shared" si="231"/>
        <v>0.77777777777777779</v>
      </c>
      <c r="EW58" s="19"/>
      <c r="EX58">
        <f t="shared" si="351"/>
        <v>3</v>
      </c>
      <c r="EY58" s="19">
        <f t="shared" si="232"/>
        <v>0.6</v>
      </c>
      <c r="EZ58">
        <f t="shared" si="352"/>
        <v>4</v>
      </c>
      <c r="FA58" s="19">
        <f t="shared" si="353"/>
        <v>0.5</v>
      </c>
      <c r="FB58" s="19">
        <f t="shared" si="484"/>
        <v>0.3888888888888889</v>
      </c>
      <c r="FC58" s="19"/>
      <c r="FD58">
        <f t="shared" si="354"/>
        <v>0</v>
      </c>
      <c r="FF58">
        <f t="shared" si="355"/>
        <v>0</v>
      </c>
      <c r="FG58" s="19">
        <v>0</v>
      </c>
      <c r="FH58" s="19">
        <f t="shared" si="356"/>
        <v>0</v>
      </c>
      <c r="FI58" s="19"/>
      <c r="FJ58">
        <f t="shared" si="357"/>
        <v>0</v>
      </c>
      <c r="FL58">
        <f t="shared" si="358"/>
        <v>0</v>
      </c>
      <c r="FM58" s="19">
        <v>0</v>
      </c>
      <c r="FN58" s="19">
        <f t="shared" si="359"/>
        <v>0</v>
      </c>
      <c r="FP58" s="19">
        <f t="shared" si="360"/>
        <v>0.6</v>
      </c>
      <c r="FQ58">
        <f t="shared" si="361"/>
        <v>1</v>
      </c>
      <c r="FS58">
        <f t="shared" si="362"/>
        <v>3</v>
      </c>
      <c r="FT58" s="19">
        <f t="shared" si="363"/>
        <v>0.33333333333333331</v>
      </c>
      <c r="FU58" s="19">
        <f t="shared" si="364"/>
        <v>0.35</v>
      </c>
      <c r="FV58" s="19"/>
      <c r="FW58">
        <f t="shared" si="365"/>
        <v>2</v>
      </c>
      <c r="FY58">
        <f t="shared" si="366"/>
        <v>1</v>
      </c>
      <c r="FZ58" s="19">
        <f t="shared" si="367"/>
        <v>0.25</v>
      </c>
      <c r="GA58" s="19">
        <f t="shared" si="368"/>
        <v>0.2</v>
      </c>
      <c r="GB58" s="19"/>
      <c r="GC58">
        <f t="shared" si="369"/>
        <v>1</v>
      </c>
      <c r="GE58">
        <f t="shared" si="370"/>
        <v>3</v>
      </c>
      <c r="GF58" s="19">
        <f t="shared" si="371"/>
        <v>0.44444444444444442</v>
      </c>
      <c r="GG58" s="19">
        <f t="shared" si="372"/>
        <v>0.35</v>
      </c>
      <c r="GH58" s="19"/>
      <c r="GI58">
        <f t="shared" si="373"/>
        <v>2</v>
      </c>
      <c r="GK58">
        <f t="shared" si="374"/>
        <v>1</v>
      </c>
      <c r="GL58" s="19">
        <f t="shared" si="375"/>
        <v>0.18181818181818182</v>
      </c>
      <c r="GM58" s="19">
        <f t="shared" si="376"/>
        <v>0.2</v>
      </c>
      <c r="GN58" s="19"/>
      <c r="GO58">
        <f t="shared" si="377"/>
        <v>3</v>
      </c>
      <c r="GQ58">
        <f t="shared" si="378"/>
        <v>4</v>
      </c>
      <c r="GR58" s="19">
        <f t="shared" si="379"/>
        <v>0.3</v>
      </c>
      <c r="GS58" s="19">
        <f t="shared" si="380"/>
        <v>0.55000000000000004</v>
      </c>
      <c r="GT58" s="19"/>
      <c r="GU58">
        <f t="shared" si="381"/>
        <v>0</v>
      </c>
      <c r="GW58">
        <f t="shared" si="382"/>
        <v>0</v>
      </c>
      <c r="GX58" s="19">
        <v>0</v>
      </c>
      <c r="GY58" s="19">
        <f t="shared" si="383"/>
        <v>0</v>
      </c>
      <c r="GZ58" s="19"/>
      <c r="HA58">
        <f t="shared" si="384"/>
        <v>2</v>
      </c>
      <c r="HC58">
        <f t="shared" si="385"/>
        <v>1</v>
      </c>
      <c r="HD58" s="19">
        <f t="shared" si="386"/>
        <v>0.25</v>
      </c>
      <c r="HE58" s="19">
        <f t="shared" si="387"/>
        <v>0.2</v>
      </c>
      <c r="HF58" s="19"/>
      <c r="HG58">
        <f t="shared" si="388"/>
        <v>1</v>
      </c>
      <c r="HI58">
        <f t="shared" si="389"/>
        <v>3</v>
      </c>
      <c r="HJ58" s="19">
        <f t="shared" si="390"/>
        <v>0.33333333333333331</v>
      </c>
      <c r="HK58" s="19">
        <f t="shared" si="391"/>
        <v>0.35</v>
      </c>
      <c r="HL58" s="19"/>
      <c r="HM58">
        <f t="shared" si="392"/>
        <v>3</v>
      </c>
      <c r="HO58">
        <f t="shared" si="393"/>
        <v>4</v>
      </c>
      <c r="HP58" s="19">
        <f t="shared" si="394"/>
        <v>0.3</v>
      </c>
      <c r="HQ58" s="19">
        <f t="shared" si="395"/>
        <v>0.55000000000000004</v>
      </c>
      <c r="HR58" s="19"/>
      <c r="HS58">
        <f t="shared" si="396"/>
        <v>0</v>
      </c>
      <c r="HU58">
        <f t="shared" si="397"/>
        <v>0</v>
      </c>
      <c r="HV58" s="19">
        <v>0</v>
      </c>
      <c r="HW58" s="19">
        <f t="shared" si="398"/>
        <v>0</v>
      </c>
      <c r="HX58" s="19"/>
      <c r="HY58" s="19">
        <f t="shared" si="234"/>
        <v>0</v>
      </c>
      <c r="HZ58">
        <f t="shared" si="485"/>
        <v>0</v>
      </c>
      <c r="IB58">
        <f t="shared" si="486"/>
        <v>0</v>
      </c>
      <c r="IC58" s="19">
        <f t="shared" si="487"/>
        <v>0</v>
      </c>
      <c r="ID58" s="19">
        <f t="shared" si="238"/>
        <v>5.2631578947368418E-2</v>
      </c>
      <c r="IE58" s="19"/>
      <c r="IF58">
        <f t="shared" si="399"/>
        <v>0</v>
      </c>
      <c r="IH58">
        <f t="shared" si="400"/>
        <v>0</v>
      </c>
      <c r="II58" s="19">
        <f t="shared" si="401"/>
        <v>0</v>
      </c>
      <c r="IJ58" s="19">
        <f t="shared" si="239"/>
        <v>5.2631578947368418E-2</v>
      </c>
      <c r="IK58" s="19"/>
      <c r="IL58">
        <f t="shared" si="488"/>
        <v>0</v>
      </c>
      <c r="IN58">
        <f t="shared" si="489"/>
        <v>0</v>
      </c>
      <c r="IO58" s="19">
        <f t="shared" si="490"/>
        <v>0</v>
      </c>
      <c r="IP58" s="19">
        <f t="shared" si="243"/>
        <v>5.2631578947368418E-2</v>
      </c>
      <c r="IQ58" s="19"/>
      <c r="IR58">
        <f t="shared" si="491"/>
        <v>0</v>
      </c>
      <c r="IT58">
        <f t="shared" si="492"/>
        <v>0</v>
      </c>
      <c r="IU58" s="19">
        <f t="shared" si="493"/>
        <v>0</v>
      </c>
      <c r="IV58" s="19">
        <f t="shared" si="247"/>
        <v>5.2631578947368418E-2</v>
      </c>
      <c r="IW58" s="19"/>
      <c r="IX58">
        <f t="shared" si="494"/>
        <v>0</v>
      </c>
      <c r="IZ58">
        <f t="shared" si="495"/>
        <v>0</v>
      </c>
      <c r="JA58" s="19">
        <f t="shared" si="496"/>
        <v>0</v>
      </c>
      <c r="JB58" s="19">
        <f t="shared" si="251"/>
        <v>0</v>
      </c>
      <c r="JC58" s="19"/>
      <c r="JD58">
        <f t="shared" si="402"/>
        <v>0</v>
      </c>
      <c r="JF58">
        <f t="shared" si="403"/>
        <v>0</v>
      </c>
      <c r="JG58" s="19">
        <f t="shared" si="404"/>
        <v>0</v>
      </c>
      <c r="JH58" s="19">
        <f t="shared" si="252"/>
        <v>5.2631578947368418E-2</v>
      </c>
      <c r="JI58" s="19"/>
      <c r="JJ58" s="19">
        <f t="shared" si="253"/>
        <v>1</v>
      </c>
      <c r="JK58">
        <f t="shared" si="405"/>
        <v>4</v>
      </c>
      <c r="JM58">
        <f t="shared" si="406"/>
        <v>1</v>
      </c>
      <c r="JN58" s="19">
        <f t="shared" si="407"/>
        <v>5.5555555555555552E-2</v>
      </c>
      <c r="JO58" s="19">
        <f t="shared" si="254"/>
        <v>0.27777777777777779</v>
      </c>
      <c r="JP58" s="19"/>
      <c r="JQ58">
        <f t="shared" si="408"/>
        <v>4</v>
      </c>
      <c r="JS58">
        <f t="shared" si="409"/>
        <v>1</v>
      </c>
      <c r="JT58" s="19">
        <f t="shared" si="410"/>
        <v>5.5555555555555552E-2</v>
      </c>
      <c r="JU58" s="19">
        <f t="shared" si="255"/>
        <v>0.27777777777777779</v>
      </c>
      <c r="JV58" s="19"/>
      <c r="JW58">
        <f t="shared" si="411"/>
        <v>1</v>
      </c>
      <c r="JY58">
        <f t="shared" si="412"/>
        <v>1</v>
      </c>
      <c r="JZ58" s="19">
        <f t="shared" si="413"/>
        <v>7.6923076923076927E-2</v>
      </c>
      <c r="KA58" s="19">
        <f t="shared" si="256"/>
        <v>0.1111111111111111</v>
      </c>
      <c r="KB58" s="19"/>
      <c r="KC58">
        <f t="shared" si="414"/>
        <v>4</v>
      </c>
      <c r="KE58">
        <f t="shared" si="415"/>
        <v>1</v>
      </c>
      <c r="KF58" s="19">
        <f t="shared" si="416"/>
        <v>6.25E-2</v>
      </c>
      <c r="KG58" s="19">
        <f t="shared" si="257"/>
        <v>0.27777777777777779</v>
      </c>
      <c r="KH58" s="19"/>
      <c r="KI58">
        <f t="shared" si="417"/>
        <v>3</v>
      </c>
      <c r="KK58">
        <f t="shared" si="418"/>
        <v>1</v>
      </c>
      <c r="KL58" s="19">
        <f t="shared" si="419"/>
        <v>7.1428571428571425E-2</v>
      </c>
      <c r="KM58" s="19">
        <f t="shared" si="258"/>
        <v>0.22222222222222221</v>
      </c>
      <c r="KN58" s="19"/>
      <c r="KO58">
        <f t="shared" si="420"/>
        <v>1</v>
      </c>
      <c r="KQ58">
        <f t="shared" si="421"/>
        <v>0</v>
      </c>
      <c r="KR58" s="19">
        <f t="shared" si="422"/>
        <v>0</v>
      </c>
      <c r="KS58" s="19">
        <f t="shared" si="259"/>
        <v>5.5555555555555552E-2</v>
      </c>
      <c r="KT58" s="19"/>
      <c r="KU58">
        <f t="shared" si="423"/>
        <v>3</v>
      </c>
      <c r="KW58">
        <f t="shared" si="424"/>
        <v>0</v>
      </c>
      <c r="KX58" s="19">
        <f t="shared" si="425"/>
        <v>0</v>
      </c>
      <c r="KY58" s="19">
        <f t="shared" si="426"/>
        <v>0.16666666666666666</v>
      </c>
      <c r="KZ58" s="19"/>
      <c r="LA58" s="19">
        <f t="shared" si="260"/>
        <v>0.66666666666666663</v>
      </c>
      <c r="LB58">
        <f t="shared" si="427"/>
        <v>4</v>
      </c>
      <c r="LD58">
        <f t="shared" si="428"/>
        <v>7</v>
      </c>
      <c r="LE58" s="19">
        <f t="shared" si="429"/>
        <v>0.47368421052631576</v>
      </c>
      <c r="LF58" s="19">
        <f t="shared" si="261"/>
        <v>0.78947368421052633</v>
      </c>
      <c r="LG58" s="19"/>
      <c r="LH58">
        <f t="shared" si="430"/>
        <v>4</v>
      </c>
      <c r="LJ58">
        <f t="shared" si="431"/>
        <v>7</v>
      </c>
      <c r="LK58" s="19">
        <f t="shared" si="432"/>
        <v>0.47368421052631576</v>
      </c>
      <c r="LL58" s="19">
        <f t="shared" si="262"/>
        <v>0.78947368421052633</v>
      </c>
      <c r="LM58" s="19"/>
      <c r="LN58">
        <f t="shared" si="433"/>
        <v>3</v>
      </c>
      <c r="LP58">
        <f t="shared" si="434"/>
        <v>4</v>
      </c>
      <c r="LQ58" s="19">
        <f t="shared" si="435"/>
        <v>0.36363636363636365</v>
      </c>
      <c r="LR58" s="19">
        <f t="shared" si="263"/>
        <v>0.47368421052631576</v>
      </c>
      <c r="LS58" s="19"/>
      <c r="LT58">
        <f t="shared" si="436"/>
        <v>4</v>
      </c>
      <c r="LV58">
        <f t="shared" si="437"/>
        <v>7</v>
      </c>
      <c r="LW58" s="19">
        <f t="shared" si="438"/>
        <v>0.47368421052631576</v>
      </c>
      <c r="LX58" s="19">
        <f t="shared" si="264"/>
        <v>0.78947368421052633</v>
      </c>
      <c r="LY58" s="19"/>
      <c r="LZ58">
        <f t="shared" si="439"/>
        <v>4</v>
      </c>
      <c r="MB58">
        <f t="shared" si="440"/>
        <v>7</v>
      </c>
      <c r="MC58" s="19">
        <f t="shared" si="441"/>
        <v>0.47368421052631576</v>
      </c>
      <c r="MD58" s="19">
        <f t="shared" si="265"/>
        <v>0.78947368421052633</v>
      </c>
      <c r="ME58" s="19"/>
      <c r="MF58">
        <f t="shared" si="442"/>
        <v>0</v>
      </c>
      <c r="MH58">
        <f t="shared" si="443"/>
        <v>0</v>
      </c>
      <c r="MI58" s="19">
        <v>0</v>
      </c>
      <c r="MJ58" s="19">
        <f t="shared" si="444"/>
        <v>0</v>
      </c>
      <c r="MK58" s="19"/>
      <c r="ML58" s="19">
        <f t="shared" si="266"/>
        <v>0.66666666666666663</v>
      </c>
      <c r="MM58">
        <f t="shared" si="445"/>
        <v>4</v>
      </c>
      <c r="MO58">
        <f t="shared" si="446"/>
        <v>2</v>
      </c>
      <c r="MP58" s="19">
        <f t="shared" si="447"/>
        <v>0.36842105263157893</v>
      </c>
      <c r="MQ58" s="19">
        <f t="shared" si="267"/>
        <v>0.68421052631578949</v>
      </c>
      <c r="MR58" s="19"/>
      <c r="MS58">
        <f t="shared" si="448"/>
        <v>4</v>
      </c>
      <c r="MU58">
        <f t="shared" si="449"/>
        <v>2</v>
      </c>
      <c r="MV58" s="19">
        <f t="shared" si="450"/>
        <v>0.36842105263157893</v>
      </c>
      <c r="MW58" s="19">
        <f t="shared" si="268"/>
        <v>0.68421052631578949</v>
      </c>
      <c r="MX58" s="19"/>
      <c r="MY58">
        <f t="shared" si="451"/>
        <v>4</v>
      </c>
      <c r="NA58">
        <f t="shared" si="452"/>
        <v>2</v>
      </c>
      <c r="NB58" s="19">
        <f t="shared" si="453"/>
        <v>0.36842105263157893</v>
      </c>
      <c r="NC58" s="19">
        <f t="shared" si="269"/>
        <v>0.68421052631578949</v>
      </c>
      <c r="ND58" s="19"/>
      <c r="NE58">
        <f t="shared" si="454"/>
        <v>4</v>
      </c>
      <c r="NG58">
        <f t="shared" si="455"/>
        <v>2</v>
      </c>
      <c r="NH58" s="19">
        <f t="shared" si="456"/>
        <v>0.36842105263157893</v>
      </c>
      <c r="NI58" s="19">
        <f t="shared" si="270"/>
        <v>0.68421052631578949</v>
      </c>
      <c r="NJ58" s="19"/>
      <c r="NK58">
        <f t="shared" si="457"/>
        <v>4</v>
      </c>
      <c r="NL58" s="19">
        <f t="shared" si="271"/>
        <v>0.66666666666666663</v>
      </c>
      <c r="NM58">
        <f t="shared" si="458"/>
        <v>2</v>
      </c>
      <c r="NN58" s="19">
        <f t="shared" si="459"/>
        <v>0.36842105263157893</v>
      </c>
      <c r="NO58" s="19">
        <f t="shared" si="272"/>
        <v>0.68421052631578949</v>
      </c>
      <c r="NP58" s="19"/>
      <c r="NQ58">
        <v>0</v>
      </c>
      <c r="NS58">
        <v>0</v>
      </c>
      <c r="NT58" s="19">
        <v>0</v>
      </c>
      <c r="NU58" s="19">
        <v>0</v>
      </c>
      <c r="NW58">
        <v>0</v>
      </c>
      <c r="NY58">
        <v>0</v>
      </c>
      <c r="NZ58" s="19">
        <v>0</v>
      </c>
      <c r="OA58" s="19">
        <v>0</v>
      </c>
      <c r="OC58">
        <v>0</v>
      </c>
      <c r="OE58">
        <v>0</v>
      </c>
      <c r="OF58" s="19">
        <v>0</v>
      </c>
      <c r="OG58" s="19">
        <v>0</v>
      </c>
      <c r="OI58" s="19">
        <f t="shared" si="273"/>
        <v>0</v>
      </c>
      <c r="OJ58">
        <f t="shared" si="460"/>
        <v>0</v>
      </c>
      <c r="OL58">
        <f t="shared" si="461"/>
        <v>0</v>
      </c>
      <c r="OM58" s="19">
        <f t="shared" si="462"/>
        <v>0</v>
      </c>
      <c r="ON58" s="19">
        <f t="shared" si="274"/>
        <v>5.5555555555555552E-2</v>
      </c>
      <c r="OO58" s="19"/>
      <c r="OP58">
        <f t="shared" si="463"/>
        <v>0</v>
      </c>
      <c r="OR58">
        <f t="shared" si="464"/>
        <v>1</v>
      </c>
      <c r="OS58" s="19">
        <f t="shared" si="465"/>
        <v>0.25</v>
      </c>
      <c r="OT58" s="19">
        <f t="shared" si="275"/>
        <v>5.5555555555555552E-2</v>
      </c>
      <c r="OU58" s="19"/>
      <c r="OV58">
        <f t="shared" si="466"/>
        <v>0</v>
      </c>
      <c r="OX58">
        <f t="shared" si="467"/>
        <v>0</v>
      </c>
      <c r="OY58" s="19">
        <f t="shared" si="468"/>
        <v>0</v>
      </c>
      <c r="OZ58" s="19">
        <f t="shared" si="276"/>
        <v>0</v>
      </c>
      <c r="PA58" s="19"/>
      <c r="PB58">
        <f t="shared" si="469"/>
        <v>0</v>
      </c>
      <c r="PD58">
        <f t="shared" si="470"/>
        <v>1</v>
      </c>
      <c r="PE58" s="19">
        <f t="shared" si="471"/>
        <v>6.6666666666666666E-2</v>
      </c>
      <c r="PF58" s="19">
        <f t="shared" si="277"/>
        <v>0.1111111111111111</v>
      </c>
      <c r="PG58" s="19"/>
      <c r="PH58">
        <f t="shared" si="472"/>
        <v>0</v>
      </c>
      <c r="PJ58">
        <f t="shared" si="473"/>
        <v>1</v>
      </c>
      <c r="PK58" s="19">
        <f t="shared" si="474"/>
        <v>5.5555555555555552E-2</v>
      </c>
      <c r="PL58" s="19">
        <f t="shared" si="278"/>
        <v>0.1111111111111111</v>
      </c>
      <c r="PM58" s="19"/>
      <c r="PN58">
        <f t="shared" si="475"/>
        <v>0</v>
      </c>
      <c r="PP58">
        <f t="shared" si="476"/>
        <v>1</v>
      </c>
      <c r="PQ58">
        <f t="shared" si="477"/>
        <v>5.5555555555555552E-2</v>
      </c>
      <c r="PR58" s="19">
        <f t="shared" si="279"/>
        <v>0.1111111111111111</v>
      </c>
      <c r="PS58" s="19"/>
      <c r="PT58">
        <f t="shared" si="478"/>
        <v>0</v>
      </c>
      <c r="PV58">
        <f t="shared" si="479"/>
        <v>0</v>
      </c>
      <c r="PW58" s="19">
        <v>0</v>
      </c>
      <c r="PX58" s="19">
        <f t="shared" si="480"/>
        <v>0</v>
      </c>
      <c r="PY58" s="19"/>
      <c r="PZ58">
        <f t="shared" si="481"/>
        <v>0</v>
      </c>
      <c r="QB58">
        <f t="shared" si="482"/>
        <v>1</v>
      </c>
      <c r="QC58" s="19">
        <f t="shared" si="483"/>
        <v>5.5555555555555552E-2</v>
      </c>
      <c r="QD58" s="19">
        <f t="shared" si="280"/>
        <v>0.1111111111111111</v>
      </c>
    </row>
    <row r="59" spans="1:446" ht="15" thickBot="1" x14ac:dyDescent="0.4">
      <c r="A59" s="31" t="s">
        <v>73</v>
      </c>
      <c r="B59" t="s">
        <v>108</v>
      </c>
      <c r="C59" t="s">
        <v>112</v>
      </c>
      <c r="D59" t="s">
        <v>109</v>
      </c>
      <c r="E59" t="s">
        <v>111</v>
      </c>
      <c r="F59" t="s">
        <v>110</v>
      </c>
      <c r="G59" s="2" t="s">
        <v>53</v>
      </c>
      <c r="H59" s="2" t="s">
        <v>29</v>
      </c>
      <c r="I59" s="25" t="s">
        <v>70</v>
      </c>
      <c r="J59" s="26" t="s">
        <v>69</v>
      </c>
      <c r="K59" s="2" t="s">
        <v>26</v>
      </c>
      <c r="L59" s="39" t="s">
        <v>20</v>
      </c>
      <c r="M59" s="49" t="s">
        <v>146</v>
      </c>
      <c r="N59" t="s">
        <v>145</v>
      </c>
      <c r="O59" t="s">
        <v>144</v>
      </c>
      <c r="P59" t="s">
        <v>143</v>
      </c>
      <c r="Q59" t="s">
        <v>142</v>
      </c>
      <c r="R59" s="28" t="s">
        <v>84</v>
      </c>
      <c r="AA59">
        <v>1</v>
      </c>
      <c r="AD59" s="14" t="s">
        <v>25</v>
      </c>
      <c r="AE59" s="19">
        <f t="shared" si="193"/>
        <v>0.25</v>
      </c>
      <c r="AF59">
        <f t="shared" si="281"/>
        <v>1</v>
      </c>
      <c r="AG59" s="19">
        <f t="shared" si="195"/>
        <v>0.25</v>
      </c>
      <c r="AH59">
        <f t="shared" si="282"/>
        <v>0</v>
      </c>
      <c r="AI59" s="19">
        <f t="shared" si="283"/>
        <v>0.11764705882352941</v>
      </c>
      <c r="AJ59" s="19">
        <f t="shared" si="284"/>
        <v>0.35294117647058826</v>
      </c>
      <c r="AK59" s="19"/>
      <c r="AL59">
        <f t="shared" si="285"/>
        <v>1</v>
      </c>
      <c r="AM59">
        <f t="shared" si="199"/>
        <v>0.25</v>
      </c>
      <c r="AN59">
        <f t="shared" si="286"/>
        <v>0</v>
      </c>
      <c r="AO59" s="19">
        <f t="shared" si="287"/>
        <v>0.11764705882352941</v>
      </c>
      <c r="AP59" s="19">
        <f t="shared" si="288"/>
        <v>0.35294117647058826</v>
      </c>
      <c r="AQ59" s="19"/>
      <c r="AR59">
        <f t="shared" si="289"/>
        <v>1</v>
      </c>
      <c r="AS59">
        <f t="shared" si="202"/>
        <v>0.25</v>
      </c>
      <c r="AT59">
        <f t="shared" si="290"/>
        <v>0</v>
      </c>
      <c r="AU59" s="19">
        <f t="shared" si="291"/>
        <v>0.11764705882352941</v>
      </c>
      <c r="AV59" s="19">
        <f t="shared" si="292"/>
        <v>0.35294117647058826</v>
      </c>
      <c r="AW59" s="19"/>
      <c r="AX59">
        <f t="shared" si="293"/>
        <v>1</v>
      </c>
      <c r="AY59">
        <f t="shared" si="205"/>
        <v>0.5</v>
      </c>
      <c r="AZ59">
        <f t="shared" si="294"/>
        <v>0</v>
      </c>
      <c r="BA59" s="19">
        <f t="shared" si="207"/>
        <v>0.125</v>
      </c>
      <c r="BB59" s="19">
        <f t="shared" si="295"/>
        <v>0.17647058823529413</v>
      </c>
      <c r="BC59" s="19"/>
      <c r="BD59">
        <f t="shared" si="296"/>
        <v>1</v>
      </c>
      <c r="BE59" s="19">
        <f t="shared" si="209"/>
        <v>0.25</v>
      </c>
      <c r="BF59">
        <f t="shared" si="297"/>
        <v>0</v>
      </c>
      <c r="BG59" s="19">
        <f t="shared" si="210"/>
        <v>0.11764705882352941</v>
      </c>
      <c r="BH59" s="19">
        <f t="shared" si="298"/>
        <v>0.35294117647058826</v>
      </c>
      <c r="BI59" s="19"/>
      <c r="BJ59">
        <f t="shared" si="299"/>
        <v>0</v>
      </c>
      <c r="BK59">
        <f t="shared" si="211"/>
        <v>0</v>
      </c>
      <c r="BL59">
        <f t="shared" si="300"/>
        <v>0</v>
      </c>
      <c r="BM59" s="19">
        <f t="shared" si="212"/>
        <v>0.1111111111111111</v>
      </c>
      <c r="BN59" s="19">
        <f t="shared" si="301"/>
        <v>0.17647058823529413</v>
      </c>
      <c r="BO59" s="19"/>
      <c r="BP59">
        <f t="shared" si="302"/>
        <v>0</v>
      </c>
      <c r="BR59">
        <f t="shared" si="303"/>
        <v>0</v>
      </c>
      <c r="BS59" s="19">
        <v>0</v>
      </c>
      <c r="BT59" s="19">
        <f t="shared" si="304"/>
        <v>0</v>
      </c>
      <c r="BU59" s="19"/>
      <c r="BV59" s="19">
        <f t="shared" si="213"/>
        <v>0.44444444444444442</v>
      </c>
      <c r="BW59">
        <f t="shared" si="305"/>
        <v>0</v>
      </c>
      <c r="BX59" t="str">
        <f t="shared" si="214"/>
        <v>-</v>
      </c>
      <c r="BY59">
        <f t="shared" si="306"/>
        <v>0</v>
      </c>
      <c r="BZ59" s="19">
        <f t="shared" si="307"/>
        <v>0</v>
      </c>
      <c r="CA59" s="19">
        <f t="shared" si="308"/>
        <v>0</v>
      </c>
      <c r="CB59" s="19"/>
      <c r="CC59">
        <f t="shared" si="309"/>
        <v>3</v>
      </c>
      <c r="CD59">
        <f t="shared" si="215"/>
        <v>0.42857142857142855</v>
      </c>
      <c r="CE59">
        <f t="shared" si="310"/>
        <v>0</v>
      </c>
      <c r="CF59" s="19">
        <f t="shared" si="311"/>
        <v>0</v>
      </c>
      <c r="CG59" s="19">
        <f t="shared" si="312"/>
        <v>0.3888888888888889</v>
      </c>
      <c r="CH59" s="19"/>
      <c r="CI59">
        <f t="shared" si="313"/>
        <v>3</v>
      </c>
      <c r="CJ59" s="19">
        <f t="shared" si="216"/>
        <v>0.42857142857142855</v>
      </c>
      <c r="CK59">
        <f t="shared" si="314"/>
        <v>0</v>
      </c>
      <c r="CL59" s="19">
        <f t="shared" si="315"/>
        <v>0</v>
      </c>
      <c r="CM59" s="19">
        <f t="shared" si="316"/>
        <v>0.3888888888888889</v>
      </c>
      <c r="CN59" s="19"/>
      <c r="CO59">
        <f t="shared" si="317"/>
        <v>3</v>
      </c>
      <c r="CP59">
        <f t="shared" si="217"/>
        <v>0.42857142857142855</v>
      </c>
      <c r="CQ59">
        <f t="shared" si="318"/>
        <v>0</v>
      </c>
      <c r="CR59" s="19">
        <f t="shared" si="319"/>
        <v>0</v>
      </c>
      <c r="CS59" s="19">
        <f t="shared" si="320"/>
        <v>0.3888888888888889</v>
      </c>
      <c r="CT59" s="19"/>
      <c r="CU59">
        <f t="shared" si="321"/>
        <v>1</v>
      </c>
      <c r="CV59" s="19">
        <f t="shared" si="218"/>
        <v>0.25</v>
      </c>
      <c r="CW59">
        <f t="shared" si="322"/>
        <v>0</v>
      </c>
      <c r="CX59" s="19">
        <f t="shared" si="323"/>
        <v>0</v>
      </c>
      <c r="CY59" s="19">
        <f t="shared" si="324"/>
        <v>0.22222222222222221</v>
      </c>
      <c r="CZ59" s="19"/>
      <c r="DA59">
        <f t="shared" si="325"/>
        <v>2</v>
      </c>
      <c r="DB59">
        <f t="shared" si="219"/>
        <v>0.44444444444444442</v>
      </c>
      <c r="DC59">
        <f t="shared" si="326"/>
        <v>0</v>
      </c>
      <c r="DD59" s="19">
        <f t="shared" si="327"/>
        <v>0</v>
      </c>
      <c r="DE59" s="19">
        <f t="shared" si="328"/>
        <v>0.5</v>
      </c>
      <c r="DF59" s="19"/>
      <c r="DG59">
        <f t="shared" si="329"/>
        <v>2</v>
      </c>
      <c r="DH59" s="19">
        <f t="shared" si="220"/>
        <v>0.66666666666666663</v>
      </c>
      <c r="DI59">
        <f t="shared" si="330"/>
        <v>0</v>
      </c>
      <c r="DJ59" s="19">
        <f t="shared" si="331"/>
        <v>0</v>
      </c>
      <c r="DK59" s="19">
        <f t="shared" si="332"/>
        <v>0.16666666666666666</v>
      </c>
      <c r="DL59" s="19"/>
      <c r="DM59">
        <f t="shared" si="333"/>
        <v>0</v>
      </c>
      <c r="DN59" t="str">
        <f t="shared" si="221"/>
        <v>-</v>
      </c>
      <c r="DO59">
        <f t="shared" si="334"/>
        <v>0</v>
      </c>
      <c r="DP59" s="19">
        <v>0</v>
      </c>
      <c r="DQ59" s="19">
        <f t="shared" si="335"/>
        <v>0</v>
      </c>
      <c r="DR59" s="19"/>
      <c r="DS59" s="19">
        <v>0</v>
      </c>
      <c r="DT59">
        <f t="shared" si="336"/>
        <v>0</v>
      </c>
      <c r="DU59">
        <f t="shared" si="222"/>
        <v>0</v>
      </c>
      <c r="DV59">
        <f t="shared" si="337"/>
        <v>0</v>
      </c>
      <c r="DW59" s="19">
        <f t="shared" si="338"/>
        <v>5.5555555555555552E-2</v>
      </c>
      <c r="DX59" s="19">
        <f t="shared" si="223"/>
        <v>0.1111111111111111</v>
      </c>
      <c r="DY59" s="19"/>
      <c r="DZ59">
        <f t="shared" si="339"/>
        <v>0</v>
      </c>
      <c r="EA59" t="str">
        <f t="shared" si="224"/>
        <v>-</v>
      </c>
      <c r="EB59">
        <f t="shared" si="340"/>
        <v>0</v>
      </c>
      <c r="EC59" s="19">
        <f t="shared" si="341"/>
        <v>0</v>
      </c>
      <c r="ED59" s="19">
        <f t="shared" si="225"/>
        <v>5.5555555555555552E-2</v>
      </c>
      <c r="EE59" s="19"/>
      <c r="EF59">
        <f t="shared" si="342"/>
        <v>0</v>
      </c>
      <c r="EG59" s="19">
        <f t="shared" si="226"/>
        <v>0</v>
      </c>
      <c r="EH59">
        <f t="shared" si="343"/>
        <v>0</v>
      </c>
      <c r="EI59" s="19">
        <f t="shared" si="344"/>
        <v>5.5555555555555552E-2</v>
      </c>
      <c r="EJ59" s="19">
        <f t="shared" si="227"/>
        <v>0.1111111111111111</v>
      </c>
      <c r="EK59" s="19"/>
      <c r="EL59">
        <f t="shared" si="345"/>
        <v>0</v>
      </c>
      <c r="EM59" t="str">
        <f t="shared" si="228"/>
        <v>-</v>
      </c>
      <c r="EN59">
        <f t="shared" si="346"/>
        <v>0</v>
      </c>
      <c r="EO59" s="19">
        <f t="shared" si="347"/>
        <v>0.1111111111111111</v>
      </c>
      <c r="EP59" s="19">
        <f t="shared" si="229"/>
        <v>5.5555555555555552E-2</v>
      </c>
      <c r="EQ59" s="19"/>
      <c r="ER59">
        <f t="shared" si="348"/>
        <v>0</v>
      </c>
      <c r="ES59">
        <f t="shared" si="230"/>
        <v>0</v>
      </c>
      <c r="ET59">
        <f t="shared" si="349"/>
        <v>0</v>
      </c>
      <c r="EU59" s="19">
        <f t="shared" si="350"/>
        <v>5.5555555555555552E-2</v>
      </c>
      <c r="EV59" s="19">
        <f t="shared" si="231"/>
        <v>0.1111111111111111</v>
      </c>
      <c r="EW59" s="19"/>
      <c r="EX59">
        <f t="shared" si="351"/>
        <v>0</v>
      </c>
      <c r="EY59" s="19">
        <f t="shared" si="232"/>
        <v>0</v>
      </c>
      <c r="EZ59">
        <f t="shared" si="352"/>
        <v>0</v>
      </c>
      <c r="FA59" s="19">
        <f t="shared" si="353"/>
        <v>5.5555555555555552E-2</v>
      </c>
      <c r="FB59" s="19">
        <f t="shared" si="484"/>
        <v>0</v>
      </c>
      <c r="FC59" s="19"/>
      <c r="FD59">
        <f t="shared" si="354"/>
        <v>0</v>
      </c>
      <c r="FF59">
        <f t="shared" si="355"/>
        <v>0</v>
      </c>
      <c r="FG59" s="19">
        <v>0</v>
      </c>
      <c r="FH59" s="19">
        <f t="shared" si="356"/>
        <v>0</v>
      </c>
      <c r="FI59" s="19"/>
      <c r="FJ59">
        <f t="shared" si="357"/>
        <v>0</v>
      </c>
      <c r="FL59">
        <f t="shared" si="358"/>
        <v>0</v>
      </c>
      <c r="FM59" s="19">
        <v>0</v>
      </c>
      <c r="FN59" s="19">
        <f t="shared" si="359"/>
        <v>0</v>
      </c>
      <c r="FP59" s="19">
        <f t="shared" si="360"/>
        <v>0.5</v>
      </c>
      <c r="FQ59">
        <f t="shared" si="361"/>
        <v>2</v>
      </c>
      <c r="FS59">
        <f t="shared" si="362"/>
        <v>0</v>
      </c>
      <c r="FT59" s="19">
        <f t="shared" si="363"/>
        <v>8.3333333333333329E-2</v>
      </c>
      <c r="FU59" s="19">
        <f t="shared" si="364"/>
        <v>0.25</v>
      </c>
      <c r="FV59" s="19"/>
      <c r="FW59">
        <f t="shared" si="365"/>
        <v>0</v>
      </c>
      <c r="FY59">
        <f t="shared" si="366"/>
        <v>0</v>
      </c>
      <c r="FZ59" s="19">
        <f t="shared" si="367"/>
        <v>0</v>
      </c>
      <c r="GA59" s="19">
        <f t="shared" si="368"/>
        <v>0</v>
      </c>
      <c r="GB59" s="19"/>
      <c r="GC59">
        <f t="shared" si="369"/>
        <v>2</v>
      </c>
      <c r="GE59">
        <f t="shared" si="370"/>
        <v>0</v>
      </c>
      <c r="GF59" s="19">
        <f t="shared" si="371"/>
        <v>0.1111111111111111</v>
      </c>
      <c r="GG59" s="19">
        <f t="shared" si="372"/>
        <v>0.2</v>
      </c>
      <c r="GH59" s="19"/>
      <c r="GI59">
        <f t="shared" si="373"/>
        <v>0</v>
      </c>
      <c r="GK59">
        <f t="shared" si="374"/>
        <v>0</v>
      </c>
      <c r="GL59" s="19">
        <f t="shared" si="375"/>
        <v>0</v>
      </c>
      <c r="GM59" s="19">
        <f t="shared" si="376"/>
        <v>0.05</v>
      </c>
      <c r="GN59" s="19"/>
      <c r="GO59">
        <f t="shared" si="377"/>
        <v>2</v>
      </c>
      <c r="GQ59">
        <f t="shared" si="378"/>
        <v>0</v>
      </c>
      <c r="GR59" s="19">
        <f t="shared" si="379"/>
        <v>0.05</v>
      </c>
      <c r="GS59" s="19">
        <f t="shared" si="380"/>
        <v>0.25</v>
      </c>
      <c r="GT59" s="19"/>
      <c r="GU59">
        <f t="shared" si="381"/>
        <v>0</v>
      </c>
      <c r="GW59">
        <f t="shared" si="382"/>
        <v>0</v>
      </c>
      <c r="GX59" s="19">
        <v>0</v>
      </c>
      <c r="GY59" s="19">
        <f t="shared" si="383"/>
        <v>0</v>
      </c>
      <c r="GZ59" s="19"/>
      <c r="HA59">
        <f t="shared" si="384"/>
        <v>0</v>
      </c>
      <c r="HC59">
        <f t="shared" si="385"/>
        <v>0</v>
      </c>
      <c r="HD59" s="19">
        <f t="shared" si="386"/>
        <v>0</v>
      </c>
      <c r="HE59" s="19">
        <f t="shared" si="387"/>
        <v>0</v>
      </c>
      <c r="HF59" s="19"/>
      <c r="HG59">
        <f t="shared" si="388"/>
        <v>2</v>
      </c>
      <c r="HI59">
        <f t="shared" si="389"/>
        <v>0</v>
      </c>
      <c r="HJ59" s="19">
        <f t="shared" si="390"/>
        <v>8.3333333333333329E-2</v>
      </c>
      <c r="HK59" s="19">
        <f t="shared" si="391"/>
        <v>0.25</v>
      </c>
      <c r="HL59" s="19"/>
      <c r="HM59">
        <f t="shared" si="392"/>
        <v>2</v>
      </c>
      <c r="HO59">
        <f t="shared" si="393"/>
        <v>0</v>
      </c>
      <c r="HP59" s="19">
        <f t="shared" si="394"/>
        <v>0.05</v>
      </c>
      <c r="HQ59" s="19">
        <f t="shared" si="395"/>
        <v>0.25</v>
      </c>
      <c r="HR59" s="19"/>
      <c r="HS59">
        <f t="shared" si="396"/>
        <v>0</v>
      </c>
      <c r="HU59">
        <f t="shared" si="397"/>
        <v>0</v>
      </c>
      <c r="HV59" s="19">
        <v>0</v>
      </c>
      <c r="HW59" s="19">
        <f t="shared" si="398"/>
        <v>0</v>
      </c>
      <c r="HX59" s="19"/>
      <c r="HY59" s="19">
        <f t="shared" si="234"/>
        <v>0</v>
      </c>
      <c r="HZ59">
        <f t="shared" si="485"/>
        <v>0</v>
      </c>
      <c r="IB59">
        <f t="shared" si="486"/>
        <v>0</v>
      </c>
      <c r="IC59" s="19">
        <f t="shared" si="487"/>
        <v>0</v>
      </c>
      <c r="ID59" s="19">
        <f t="shared" si="238"/>
        <v>0.36842105263157893</v>
      </c>
      <c r="IE59" s="19"/>
      <c r="IF59">
        <f t="shared" si="399"/>
        <v>0</v>
      </c>
      <c r="IH59">
        <f t="shared" si="400"/>
        <v>0</v>
      </c>
      <c r="II59" s="19">
        <f t="shared" si="401"/>
        <v>0</v>
      </c>
      <c r="IJ59" s="19">
        <f t="shared" si="239"/>
        <v>0.36842105263157893</v>
      </c>
      <c r="IK59" s="19"/>
      <c r="IL59">
        <f t="shared" si="488"/>
        <v>0</v>
      </c>
      <c r="IN59">
        <f t="shared" si="489"/>
        <v>0</v>
      </c>
      <c r="IO59" s="19">
        <f t="shared" si="490"/>
        <v>0</v>
      </c>
      <c r="IP59" s="19">
        <f t="shared" si="243"/>
        <v>0.36842105263157893</v>
      </c>
      <c r="IQ59" s="19"/>
      <c r="IR59">
        <f t="shared" si="491"/>
        <v>0</v>
      </c>
      <c r="IT59">
        <f t="shared" si="492"/>
        <v>0</v>
      </c>
      <c r="IU59" s="19">
        <f t="shared" si="493"/>
        <v>0</v>
      </c>
      <c r="IV59" s="19">
        <f t="shared" si="247"/>
        <v>0.36842105263157893</v>
      </c>
      <c r="IW59" s="19"/>
      <c r="IX59">
        <f t="shared" si="494"/>
        <v>0</v>
      </c>
      <c r="IZ59">
        <f t="shared" si="495"/>
        <v>0</v>
      </c>
      <c r="JA59" s="19">
        <f t="shared" si="496"/>
        <v>0</v>
      </c>
      <c r="JB59" s="19">
        <f t="shared" si="251"/>
        <v>0</v>
      </c>
      <c r="JC59" s="19"/>
      <c r="JD59">
        <f t="shared" si="402"/>
        <v>0</v>
      </c>
      <c r="JF59">
        <f t="shared" si="403"/>
        <v>0</v>
      </c>
      <c r="JG59" s="19">
        <f t="shared" si="404"/>
        <v>0</v>
      </c>
      <c r="JH59" s="19">
        <f t="shared" si="252"/>
        <v>0.26315789473684209</v>
      </c>
      <c r="JI59" s="19"/>
      <c r="JJ59" s="19">
        <f t="shared" si="253"/>
        <v>0</v>
      </c>
      <c r="JK59">
        <f t="shared" si="405"/>
        <v>0</v>
      </c>
      <c r="JM59">
        <f t="shared" si="406"/>
        <v>0</v>
      </c>
      <c r="JN59" s="19">
        <f t="shared" si="407"/>
        <v>0</v>
      </c>
      <c r="JO59" s="19">
        <f t="shared" si="254"/>
        <v>5.5555555555555552E-2</v>
      </c>
      <c r="JP59" s="19"/>
      <c r="JQ59">
        <f t="shared" si="408"/>
        <v>0</v>
      </c>
      <c r="JS59">
        <f t="shared" si="409"/>
        <v>0</v>
      </c>
      <c r="JT59" s="19">
        <f t="shared" si="410"/>
        <v>0</v>
      </c>
      <c r="JU59" s="19">
        <f t="shared" si="255"/>
        <v>5.5555555555555552E-2</v>
      </c>
      <c r="JV59" s="19"/>
      <c r="JW59">
        <f t="shared" si="411"/>
        <v>0</v>
      </c>
      <c r="JY59">
        <f t="shared" si="412"/>
        <v>0</v>
      </c>
      <c r="JZ59" s="19">
        <f t="shared" si="413"/>
        <v>0</v>
      </c>
      <c r="KA59" s="19">
        <f t="shared" si="256"/>
        <v>5.5555555555555552E-2</v>
      </c>
      <c r="KB59" s="19"/>
      <c r="KC59">
        <f t="shared" si="414"/>
        <v>0</v>
      </c>
      <c r="KE59">
        <f t="shared" si="415"/>
        <v>0</v>
      </c>
      <c r="KF59" s="19">
        <f t="shared" si="416"/>
        <v>0</v>
      </c>
      <c r="KG59" s="19">
        <f t="shared" si="257"/>
        <v>5.5555555555555552E-2</v>
      </c>
      <c r="KH59" s="19"/>
      <c r="KI59">
        <f t="shared" si="417"/>
        <v>0</v>
      </c>
      <c r="KK59">
        <f t="shared" si="418"/>
        <v>0</v>
      </c>
      <c r="KL59" s="19">
        <f t="shared" si="419"/>
        <v>0</v>
      </c>
      <c r="KM59" s="19">
        <f t="shared" si="258"/>
        <v>5.5555555555555552E-2</v>
      </c>
      <c r="KN59" s="19"/>
      <c r="KO59">
        <f t="shared" si="420"/>
        <v>0</v>
      </c>
      <c r="KQ59">
        <f t="shared" si="421"/>
        <v>0</v>
      </c>
      <c r="KR59" s="19">
        <f t="shared" si="422"/>
        <v>0</v>
      </c>
      <c r="KS59" s="19">
        <f t="shared" si="259"/>
        <v>0</v>
      </c>
      <c r="KT59" s="19"/>
      <c r="KU59">
        <f t="shared" si="423"/>
        <v>0</v>
      </c>
      <c r="KW59">
        <f t="shared" si="424"/>
        <v>0</v>
      </c>
      <c r="KX59" s="19">
        <f t="shared" si="425"/>
        <v>0</v>
      </c>
      <c r="KY59" s="19">
        <f t="shared" si="426"/>
        <v>0</v>
      </c>
      <c r="KZ59" s="19"/>
      <c r="LA59" s="19">
        <f t="shared" si="260"/>
        <v>0.5</v>
      </c>
      <c r="LB59">
        <f t="shared" si="427"/>
        <v>1</v>
      </c>
      <c r="LD59">
        <f t="shared" si="428"/>
        <v>1</v>
      </c>
      <c r="LE59" s="19">
        <f t="shared" si="429"/>
        <v>5.2631578947368418E-2</v>
      </c>
      <c r="LF59" s="19">
        <f t="shared" si="261"/>
        <v>0.15789473684210525</v>
      </c>
      <c r="LG59" s="19"/>
      <c r="LH59">
        <f t="shared" si="430"/>
        <v>1</v>
      </c>
      <c r="LJ59">
        <f t="shared" si="431"/>
        <v>1</v>
      </c>
      <c r="LK59" s="19">
        <f t="shared" si="432"/>
        <v>5.2631578947368418E-2</v>
      </c>
      <c r="LL59" s="19">
        <f t="shared" si="262"/>
        <v>0.15789473684210525</v>
      </c>
      <c r="LM59" s="19"/>
      <c r="LN59">
        <f t="shared" si="433"/>
        <v>1</v>
      </c>
      <c r="LP59">
        <f t="shared" si="434"/>
        <v>1</v>
      </c>
      <c r="LQ59" s="19">
        <f t="shared" si="435"/>
        <v>9.0909090909090912E-2</v>
      </c>
      <c r="LR59" s="19">
        <f t="shared" si="263"/>
        <v>0.10526315789473684</v>
      </c>
      <c r="LS59" s="19"/>
      <c r="LT59">
        <f t="shared" si="436"/>
        <v>1</v>
      </c>
      <c r="LV59">
        <f t="shared" si="437"/>
        <v>1</v>
      </c>
      <c r="LW59" s="19">
        <f t="shared" si="438"/>
        <v>5.2631578947368418E-2</v>
      </c>
      <c r="LX59" s="19">
        <f t="shared" si="264"/>
        <v>0.15789473684210525</v>
      </c>
      <c r="LY59" s="19"/>
      <c r="LZ59">
        <f t="shared" si="439"/>
        <v>1</v>
      </c>
      <c r="MB59">
        <f t="shared" si="440"/>
        <v>1</v>
      </c>
      <c r="MC59" s="19">
        <f t="shared" si="441"/>
        <v>5.2631578947368418E-2</v>
      </c>
      <c r="MD59" s="19">
        <f t="shared" si="265"/>
        <v>0.15789473684210525</v>
      </c>
      <c r="ME59" s="19"/>
      <c r="MF59">
        <f t="shared" si="442"/>
        <v>0</v>
      </c>
      <c r="MH59">
        <f t="shared" si="443"/>
        <v>0</v>
      </c>
      <c r="MI59" s="19">
        <v>0</v>
      </c>
      <c r="MJ59" s="19">
        <f t="shared" si="444"/>
        <v>0</v>
      </c>
      <c r="MK59" s="19"/>
      <c r="ML59" s="19">
        <f t="shared" si="266"/>
        <v>0.75</v>
      </c>
      <c r="MM59">
        <f t="shared" si="445"/>
        <v>3</v>
      </c>
      <c r="MO59">
        <f t="shared" si="446"/>
        <v>1</v>
      </c>
      <c r="MP59" s="19">
        <f t="shared" si="447"/>
        <v>0.21052631578947367</v>
      </c>
      <c r="MQ59" s="19">
        <f t="shared" si="267"/>
        <v>0.42105263157894735</v>
      </c>
      <c r="MR59" s="19"/>
      <c r="MS59">
        <f t="shared" si="448"/>
        <v>3</v>
      </c>
      <c r="MU59">
        <f t="shared" si="449"/>
        <v>1</v>
      </c>
      <c r="MV59" s="19">
        <f t="shared" si="450"/>
        <v>0.21052631578947367</v>
      </c>
      <c r="MW59" s="19">
        <f t="shared" si="268"/>
        <v>0.42105263157894735</v>
      </c>
      <c r="MX59" s="19"/>
      <c r="MY59">
        <f t="shared" si="451"/>
        <v>3</v>
      </c>
      <c r="NA59">
        <f t="shared" si="452"/>
        <v>1</v>
      </c>
      <c r="NB59" s="19">
        <f t="shared" si="453"/>
        <v>0.21052631578947367</v>
      </c>
      <c r="NC59" s="19">
        <f t="shared" si="269"/>
        <v>0.42105263157894735</v>
      </c>
      <c r="ND59" s="19"/>
      <c r="NE59">
        <f t="shared" si="454"/>
        <v>3</v>
      </c>
      <c r="NG59">
        <f t="shared" si="455"/>
        <v>1</v>
      </c>
      <c r="NH59" s="19">
        <f t="shared" si="456"/>
        <v>0.21052631578947367</v>
      </c>
      <c r="NI59" s="19">
        <f t="shared" si="270"/>
        <v>0.42105263157894735</v>
      </c>
      <c r="NJ59" s="19"/>
      <c r="NK59">
        <f t="shared" si="457"/>
        <v>3</v>
      </c>
      <c r="NL59" s="19">
        <f t="shared" si="271"/>
        <v>0.75</v>
      </c>
      <c r="NM59">
        <f t="shared" si="458"/>
        <v>1</v>
      </c>
      <c r="NN59" s="19">
        <f t="shared" si="459"/>
        <v>0.21052631578947367</v>
      </c>
      <c r="NO59" s="19">
        <f t="shared" si="272"/>
        <v>0.42105263157894735</v>
      </c>
      <c r="NP59" s="19"/>
      <c r="NQ59">
        <v>0</v>
      </c>
      <c r="NS59">
        <v>0</v>
      </c>
      <c r="NT59" s="19">
        <v>0</v>
      </c>
      <c r="NU59" s="19">
        <v>0</v>
      </c>
      <c r="NW59">
        <v>0</v>
      </c>
      <c r="NY59">
        <v>0</v>
      </c>
      <c r="NZ59" s="19">
        <v>0</v>
      </c>
      <c r="OA59" s="19">
        <v>0</v>
      </c>
      <c r="OC59">
        <v>0</v>
      </c>
      <c r="OE59">
        <v>0</v>
      </c>
      <c r="OF59" s="19">
        <v>0</v>
      </c>
      <c r="OG59" s="19">
        <v>0</v>
      </c>
      <c r="OI59" s="19">
        <f t="shared" si="273"/>
        <v>0</v>
      </c>
      <c r="OJ59">
        <f t="shared" si="460"/>
        <v>0</v>
      </c>
      <c r="OL59">
        <f t="shared" si="461"/>
        <v>0</v>
      </c>
      <c r="OM59" s="19">
        <f t="shared" si="462"/>
        <v>0</v>
      </c>
      <c r="ON59" s="19">
        <f t="shared" si="274"/>
        <v>5.5555555555555552E-2</v>
      </c>
      <c r="OO59" s="19"/>
      <c r="OP59">
        <f t="shared" si="463"/>
        <v>0</v>
      </c>
      <c r="OR59">
        <f t="shared" si="464"/>
        <v>0</v>
      </c>
      <c r="OS59" s="19">
        <f t="shared" si="465"/>
        <v>0</v>
      </c>
      <c r="OT59" s="19">
        <f t="shared" si="275"/>
        <v>0</v>
      </c>
      <c r="OU59" s="19"/>
      <c r="OV59">
        <f t="shared" si="466"/>
        <v>0</v>
      </c>
      <c r="OX59">
        <f t="shared" si="467"/>
        <v>0</v>
      </c>
      <c r="OY59" s="19">
        <f t="shared" si="468"/>
        <v>0</v>
      </c>
      <c r="OZ59" s="19">
        <f t="shared" si="276"/>
        <v>0</v>
      </c>
      <c r="PA59" s="19"/>
      <c r="PB59">
        <f t="shared" si="469"/>
        <v>0</v>
      </c>
      <c r="PD59">
        <f t="shared" si="470"/>
        <v>0</v>
      </c>
      <c r="PE59" s="19">
        <f t="shared" si="471"/>
        <v>0</v>
      </c>
      <c r="PF59" s="19">
        <f t="shared" si="277"/>
        <v>5.5555555555555552E-2</v>
      </c>
      <c r="PG59" s="19"/>
      <c r="PH59">
        <f t="shared" si="472"/>
        <v>0</v>
      </c>
      <c r="PJ59">
        <f t="shared" si="473"/>
        <v>0</v>
      </c>
      <c r="PK59" s="19">
        <f t="shared" si="474"/>
        <v>0</v>
      </c>
      <c r="PL59" s="19">
        <f t="shared" si="278"/>
        <v>5.5555555555555552E-2</v>
      </c>
      <c r="PM59" s="19"/>
      <c r="PN59">
        <f t="shared" si="475"/>
        <v>0</v>
      </c>
      <c r="PP59">
        <f t="shared" si="476"/>
        <v>0</v>
      </c>
      <c r="PQ59">
        <f t="shared" si="477"/>
        <v>0</v>
      </c>
      <c r="PR59" s="19">
        <f t="shared" si="279"/>
        <v>5.5555555555555552E-2</v>
      </c>
      <c r="PS59" s="19"/>
      <c r="PT59">
        <f t="shared" si="478"/>
        <v>0</v>
      </c>
      <c r="PV59">
        <f t="shared" si="479"/>
        <v>0</v>
      </c>
      <c r="PW59" s="19">
        <v>0</v>
      </c>
      <c r="PX59" s="19">
        <f t="shared" si="480"/>
        <v>0</v>
      </c>
      <c r="PY59" s="19"/>
      <c r="PZ59">
        <f t="shared" si="481"/>
        <v>0</v>
      </c>
      <c r="QB59">
        <f t="shared" si="482"/>
        <v>0</v>
      </c>
      <c r="QC59" s="19">
        <f t="shared" si="483"/>
        <v>0</v>
      </c>
      <c r="QD59" s="19">
        <f t="shared" si="280"/>
        <v>5.5555555555555552E-2</v>
      </c>
    </row>
    <row r="60" spans="1:446" ht="15" thickBot="1" x14ac:dyDescent="0.4">
      <c r="T60" t="s">
        <v>84</v>
      </c>
      <c r="U60" t="s">
        <v>146</v>
      </c>
      <c r="AB60">
        <v>1</v>
      </c>
      <c r="AD60" s="14" t="s">
        <v>7</v>
      </c>
      <c r="AE60" s="19">
        <f t="shared" si="193"/>
        <v>0</v>
      </c>
      <c r="AF60">
        <f t="shared" si="281"/>
        <v>0</v>
      </c>
      <c r="AG60" s="19" t="str">
        <f t="shared" si="195"/>
        <v>-</v>
      </c>
      <c r="AH60">
        <f t="shared" si="282"/>
        <v>0</v>
      </c>
      <c r="AI60" s="19">
        <f t="shared" si="283"/>
        <v>0</v>
      </c>
      <c r="AJ60" s="19">
        <f t="shared" si="284"/>
        <v>0</v>
      </c>
      <c r="AK60" s="19"/>
      <c r="AL60">
        <f t="shared" si="285"/>
        <v>0</v>
      </c>
      <c r="AM60" t="str">
        <f t="shared" si="199"/>
        <v>-</v>
      </c>
      <c r="AN60">
        <f t="shared" si="286"/>
        <v>0</v>
      </c>
      <c r="AO60" s="19">
        <f t="shared" si="287"/>
        <v>0</v>
      </c>
      <c r="AP60" s="19">
        <f t="shared" si="288"/>
        <v>0</v>
      </c>
      <c r="AQ60" s="19"/>
      <c r="AR60">
        <f t="shared" si="289"/>
        <v>0</v>
      </c>
      <c r="AS60" t="str">
        <f t="shared" si="202"/>
        <v>-</v>
      </c>
      <c r="AT60">
        <f t="shared" si="290"/>
        <v>0</v>
      </c>
      <c r="AU60" s="19">
        <f t="shared" si="291"/>
        <v>0</v>
      </c>
      <c r="AV60" s="19">
        <f t="shared" si="292"/>
        <v>0</v>
      </c>
      <c r="AW60" s="19"/>
      <c r="AX60">
        <f t="shared" si="293"/>
        <v>0</v>
      </c>
      <c r="AY60" t="str">
        <f t="shared" si="205"/>
        <v>-</v>
      </c>
      <c r="AZ60">
        <f t="shared" si="294"/>
        <v>0</v>
      </c>
      <c r="BA60" s="19">
        <f t="shared" si="207"/>
        <v>0</v>
      </c>
      <c r="BB60" s="19">
        <f t="shared" si="295"/>
        <v>0</v>
      </c>
      <c r="BC60" s="19"/>
      <c r="BD60">
        <f t="shared" si="296"/>
        <v>0</v>
      </c>
      <c r="BE60" s="19" t="str">
        <f t="shared" si="209"/>
        <v>-</v>
      </c>
      <c r="BF60">
        <f t="shared" si="297"/>
        <v>0</v>
      </c>
      <c r="BG60" s="19">
        <f t="shared" si="210"/>
        <v>0</v>
      </c>
      <c r="BH60" s="19">
        <f t="shared" si="298"/>
        <v>0</v>
      </c>
      <c r="BI60" s="19"/>
      <c r="BJ60">
        <f t="shared" si="299"/>
        <v>0</v>
      </c>
      <c r="BK60" t="str">
        <f t="shared" si="211"/>
        <v>-</v>
      </c>
      <c r="BL60">
        <f t="shared" si="300"/>
        <v>0</v>
      </c>
      <c r="BM60" s="19">
        <f t="shared" si="212"/>
        <v>0</v>
      </c>
      <c r="BN60" s="19">
        <f t="shared" si="301"/>
        <v>0</v>
      </c>
      <c r="BO60" s="19"/>
      <c r="BP60">
        <f t="shared" si="302"/>
        <v>0</v>
      </c>
      <c r="BR60">
        <f t="shared" si="303"/>
        <v>0</v>
      </c>
      <c r="BS60" s="19">
        <v>0</v>
      </c>
      <c r="BT60" s="19">
        <f t="shared" si="304"/>
        <v>0</v>
      </c>
      <c r="BU60" s="19"/>
      <c r="BV60" s="19">
        <f t="shared" si="213"/>
        <v>0</v>
      </c>
      <c r="BW60">
        <f t="shared" si="305"/>
        <v>0</v>
      </c>
      <c r="BX60" t="str">
        <f t="shared" si="214"/>
        <v>-</v>
      </c>
      <c r="BY60">
        <f t="shared" si="306"/>
        <v>0</v>
      </c>
      <c r="BZ60" s="19">
        <f t="shared" si="307"/>
        <v>0</v>
      </c>
      <c r="CA60" s="19">
        <f t="shared" si="308"/>
        <v>0</v>
      </c>
      <c r="CB60" s="19"/>
      <c r="CC60">
        <f t="shared" si="309"/>
        <v>0</v>
      </c>
      <c r="CD60" t="str">
        <f t="shared" si="215"/>
        <v>-</v>
      </c>
      <c r="CE60">
        <f t="shared" si="310"/>
        <v>0</v>
      </c>
      <c r="CF60" s="19">
        <f t="shared" si="311"/>
        <v>0</v>
      </c>
      <c r="CG60" s="19">
        <f t="shared" si="312"/>
        <v>0</v>
      </c>
      <c r="CH60" s="19"/>
      <c r="CI60">
        <f t="shared" si="313"/>
        <v>0</v>
      </c>
      <c r="CJ60" s="19" t="str">
        <f t="shared" si="216"/>
        <v>-</v>
      </c>
      <c r="CK60">
        <f t="shared" si="314"/>
        <v>0</v>
      </c>
      <c r="CL60" s="19">
        <f t="shared" si="315"/>
        <v>0</v>
      </c>
      <c r="CM60" s="19">
        <f t="shared" si="316"/>
        <v>0</v>
      </c>
      <c r="CN60" s="19"/>
      <c r="CO60">
        <f t="shared" si="317"/>
        <v>0</v>
      </c>
      <c r="CP60" t="str">
        <f t="shared" si="217"/>
        <v>-</v>
      </c>
      <c r="CQ60">
        <f t="shared" si="318"/>
        <v>0</v>
      </c>
      <c r="CR60" s="19">
        <f t="shared" si="319"/>
        <v>0</v>
      </c>
      <c r="CS60" s="19">
        <f t="shared" si="320"/>
        <v>0</v>
      </c>
      <c r="CT60" s="19"/>
      <c r="CU60">
        <f t="shared" si="321"/>
        <v>0</v>
      </c>
      <c r="CV60" s="19" t="str">
        <f t="shared" si="218"/>
        <v>-</v>
      </c>
      <c r="CW60">
        <f t="shared" si="322"/>
        <v>0</v>
      </c>
      <c r="CX60" s="19">
        <f t="shared" si="323"/>
        <v>0</v>
      </c>
      <c r="CY60" s="19">
        <f t="shared" si="324"/>
        <v>0</v>
      </c>
      <c r="CZ60" s="19"/>
      <c r="DA60">
        <f t="shared" si="325"/>
        <v>0</v>
      </c>
      <c r="DB60" t="str">
        <f t="shared" si="219"/>
        <v>-</v>
      </c>
      <c r="DC60">
        <f t="shared" si="326"/>
        <v>0</v>
      </c>
      <c r="DD60" s="19">
        <f t="shared" si="327"/>
        <v>0</v>
      </c>
      <c r="DE60" s="19">
        <f t="shared" si="328"/>
        <v>0</v>
      </c>
      <c r="DF60" s="19"/>
      <c r="DG60">
        <f t="shared" si="329"/>
        <v>0</v>
      </c>
      <c r="DH60" s="19" t="str">
        <f t="shared" si="220"/>
        <v>-</v>
      </c>
      <c r="DI60">
        <f t="shared" si="330"/>
        <v>0</v>
      </c>
      <c r="DJ60" s="19">
        <f t="shared" si="331"/>
        <v>0</v>
      </c>
      <c r="DK60" s="19">
        <f t="shared" si="332"/>
        <v>0</v>
      </c>
      <c r="DL60" s="19"/>
      <c r="DM60">
        <f t="shared" si="333"/>
        <v>0</v>
      </c>
      <c r="DN60" t="str">
        <f t="shared" si="221"/>
        <v>-</v>
      </c>
      <c r="DO60">
        <f t="shared" si="334"/>
        <v>0</v>
      </c>
      <c r="DP60" s="19">
        <v>0</v>
      </c>
      <c r="DQ60" s="19">
        <f t="shared" si="335"/>
        <v>0</v>
      </c>
      <c r="DR60" s="19"/>
      <c r="DS60" s="19">
        <v>0</v>
      </c>
      <c r="DT60">
        <f t="shared" si="336"/>
        <v>0</v>
      </c>
      <c r="DU60" t="str">
        <f t="shared" si="222"/>
        <v>-</v>
      </c>
      <c r="DV60">
        <f t="shared" si="337"/>
        <v>0</v>
      </c>
      <c r="DW60" s="19">
        <f t="shared" si="338"/>
        <v>0</v>
      </c>
      <c r="DX60" s="19">
        <f t="shared" si="223"/>
        <v>0</v>
      </c>
      <c r="DY60" s="19"/>
      <c r="DZ60">
        <f t="shared" si="339"/>
        <v>0</v>
      </c>
      <c r="EA60" t="str">
        <f t="shared" si="224"/>
        <v>-</v>
      </c>
      <c r="EB60">
        <f t="shared" si="340"/>
        <v>0</v>
      </c>
      <c r="EC60" s="19">
        <f t="shared" si="341"/>
        <v>0</v>
      </c>
      <c r="ED60" s="19">
        <f t="shared" si="225"/>
        <v>0</v>
      </c>
      <c r="EE60" s="19"/>
      <c r="EF60">
        <f t="shared" si="342"/>
        <v>0</v>
      </c>
      <c r="EG60" s="19" t="str">
        <f t="shared" si="226"/>
        <v>-</v>
      </c>
      <c r="EH60">
        <f t="shared" si="343"/>
        <v>0</v>
      </c>
      <c r="EI60" s="19">
        <f t="shared" si="344"/>
        <v>0</v>
      </c>
      <c r="EJ60" s="19">
        <f t="shared" si="227"/>
        <v>0</v>
      </c>
      <c r="EK60" s="19"/>
      <c r="EL60">
        <f t="shared" si="345"/>
        <v>0</v>
      </c>
      <c r="EM60" t="str">
        <f t="shared" si="228"/>
        <v>-</v>
      </c>
      <c r="EN60">
        <f t="shared" si="346"/>
        <v>0</v>
      </c>
      <c r="EO60" s="19">
        <f t="shared" si="347"/>
        <v>0</v>
      </c>
      <c r="EP60" s="19">
        <f t="shared" si="229"/>
        <v>0</v>
      </c>
      <c r="EQ60" s="19"/>
      <c r="ER60">
        <f t="shared" si="348"/>
        <v>0</v>
      </c>
      <c r="ES60" t="str">
        <f t="shared" si="230"/>
        <v>-</v>
      </c>
      <c r="ET60">
        <f t="shared" si="349"/>
        <v>0</v>
      </c>
      <c r="EU60" s="19">
        <f t="shared" si="350"/>
        <v>0</v>
      </c>
      <c r="EV60" s="19">
        <f t="shared" si="231"/>
        <v>0</v>
      </c>
      <c r="EW60" s="19"/>
      <c r="EX60">
        <f t="shared" si="351"/>
        <v>0</v>
      </c>
      <c r="EY60" s="19" t="str">
        <f t="shared" si="232"/>
        <v>-</v>
      </c>
      <c r="EZ60">
        <f t="shared" si="352"/>
        <v>0</v>
      </c>
      <c r="FA60" s="19">
        <f t="shared" si="353"/>
        <v>0</v>
      </c>
      <c r="FB60" s="19">
        <f t="shared" si="484"/>
        <v>0</v>
      </c>
      <c r="FC60" s="19"/>
      <c r="FD60">
        <f t="shared" si="354"/>
        <v>0</v>
      </c>
      <c r="FF60">
        <f t="shared" si="355"/>
        <v>0</v>
      </c>
      <c r="FG60" s="19">
        <v>0</v>
      </c>
      <c r="FH60" s="19">
        <f t="shared" si="356"/>
        <v>0</v>
      </c>
      <c r="FI60" s="19"/>
      <c r="FJ60">
        <f t="shared" si="357"/>
        <v>0</v>
      </c>
      <c r="FL60">
        <f t="shared" si="358"/>
        <v>0</v>
      </c>
      <c r="FM60" s="19">
        <v>0</v>
      </c>
      <c r="FN60" s="19">
        <f t="shared" si="359"/>
        <v>0</v>
      </c>
      <c r="FP60" s="19">
        <f t="shared" si="360"/>
        <v>0</v>
      </c>
      <c r="FQ60">
        <f t="shared" si="361"/>
        <v>0</v>
      </c>
      <c r="FS60">
        <f t="shared" si="362"/>
        <v>0</v>
      </c>
      <c r="FT60" s="19">
        <f t="shared" si="363"/>
        <v>0</v>
      </c>
      <c r="FU60" s="19">
        <f t="shared" si="364"/>
        <v>0</v>
      </c>
      <c r="FV60" s="19"/>
      <c r="FW60">
        <f t="shared" si="365"/>
        <v>0</v>
      </c>
      <c r="FY60">
        <f t="shared" si="366"/>
        <v>0</v>
      </c>
      <c r="FZ60" s="19">
        <f t="shared" si="367"/>
        <v>0</v>
      </c>
      <c r="GA60" s="19">
        <f t="shared" si="368"/>
        <v>0</v>
      </c>
      <c r="GB60" s="19"/>
      <c r="GC60">
        <f t="shared" si="369"/>
        <v>0</v>
      </c>
      <c r="GE60">
        <f t="shared" si="370"/>
        <v>0</v>
      </c>
      <c r="GF60" s="19">
        <f t="shared" si="371"/>
        <v>0</v>
      </c>
      <c r="GG60" s="19">
        <f t="shared" si="372"/>
        <v>0</v>
      </c>
      <c r="GH60" s="19"/>
      <c r="GI60">
        <f t="shared" si="373"/>
        <v>0</v>
      </c>
      <c r="GK60">
        <f t="shared" si="374"/>
        <v>0</v>
      </c>
      <c r="GL60" s="19">
        <f t="shared" si="375"/>
        <v>0</v>
      </c>
      <c r="GM60" s="19">
        <f t="shared" si="376"/>
        <v>0</v>
      </c>
      <c r="GN60" s="19"/>
      <c r="GO60">
        <f t="shared" si="377"/>
        <v>0</v>
      </c>
      <c r="GQ60">
        <f t="shared" si="378"/>
        <v>0</v>
      </c>
      <c r="GR60" s="19">
        <f t="shared" si="379"/>
        <v>0</v>
      </c>
      <c r="GS60" s="19">
        <f t="shared" si="380"/>
        <v>0</v>
      </c>
      <c r="GT60" s="19"/>
      <c r="GU60">
        <f t="shared" si="381"/>
        <v>0</v>
      </c>
      <c r="GW60">
        <f t="shared" si="382"/>
        <v>0</v>
      </c>
      <c r="GX60" s="19">
        <v>0</v>
      </c>
      <c r="GY60" s="19">
        <f t="shared" si="383"/>
        <v>0</v>
      </c>
      <c r="GZ60" s="19"/>
      <c r="HA60">
        <f t="shared" si="384"/>
        <v>0</v>
      </c>
      <c r="HC60">
        <f t="shared" si="385"/>
        <v>0</v>
      </c>
      <c r="HD60" s="19">
        <f t="shared" si="386"/>
        <v>0</v>
      </c>
      <c r="HE60" s="19">
        <f t="shared" si="387"/>
        <v>0</v>
      </c>
      <c r="HF60" s="19"/>
      <c r="HG60">
        <f t="shared" si="388"/>
        <v>0</v>
      </c>
      <c r="HI60">
        <f t="shared" si="389"/>
        <v>0</v>
      </c>
      <c r="HJ60" s="19">
        <f t="shared" si="390"/>
        <v>0</v>
      </c>
      <c r="HK60" s="19">
        <f t="shared" si="391"/>
        <v>0</v>
      </c>
      <c r="HL60" s="19"/>
      <c r="HM60">
        <f t="shared" si="392"/>
        <v>0</v>
      </c>
      <c r="HO60">
        <f t="shared" si="393"/>
        <v>0</v>
      </c>
      <c r="HP60" s="19">
        <f t="shared" si="394"/>
        <v>0</v>
      </c>
      <c r="HQ60" s="19">
        <f t="shared" si="395"/>
        <v>0</v>
      </c>
      <c r="HR60" s="19"/>
      <c r="HS60">
        <f t="shared" si="396"/>
        <v>0</v>
      </c>
      <c r="HU60">
        <f t="shared" si="397"/>
        <v>0</v>
      </c>
      <c r="HV60" s="19">
        <v>0</v>
      </c>
      <c r="HW60" s="19">
        <f t="shared" si="398"/>
        <v>0</v>
      </c>
      <c r="HX60" s="19"/>
      <c r="HY60" s="19">
        <f t="shared" si="234"/>
        <v>0</v>
      </c>
      <c r="HZ60">
        <f t="shared" si="485"/>
        <v>0</v>
      </c>
      <c r="IB60">
        <f t="shared" si="486"/>
        <v>0</v>
      </c>
      <c r="IC60" s="19">
        <f t="shared" si="487"/>
        <v>0</v>
      </c>
      <c r="ID60" s="19">
        <f t="shared" si="238"/>
        <v>5.2631578947368418E-2</v>
      </c>
      <c r="IE60" s="19"/>
      <c r="IF60">
        <f t="shared" si="399"/>
        <v>0</v>
      </c>
      <c r="IH60">
        <f t="shared" si="400"/>
        <v>0</v>
      </c>
      <c r="II60" s="19">
        <f t="shared" si="401"/>
        <v>0</v>
      </c>
      <c r="IJ60" s="19">
        <f t="shared" si="239"/>
        <v>5.2631578947368418E-2</v>
      </c>
      <c r="IK60" s="19"/>
      <c r="IL60">
        <f t="shared" si="488"/>
        <v>0</v>
      </c>
      <c r="IN60">
        <f t="shared" si="489"/>
        <v>0</v>
      </c>
      <c r="IO60" s="19">
        <f t="shared" si="490"/>
        <v>0</v>
      </c>
      <c r="IP60" s="19">
        <f t="shared" si="243"/>
        <v>5.2631578947368418E-2</v>
      </c>
      <c r="IQ60" s="19"/>
      <c r="IR60">
        <f t="shared" si="491"/>
        <v>0</v>
      </c>
      <c r="IT60">
        <f t="shared" si="492"/>
        <v>0</v>
      </c>
      <c r="IU60" s="19">
        <f t="shared" si="493"/>
        <v>0</v>
      </c>
      <c r="IV60" s="19">
        <f t="shared" si="247"/>
        <v>5.2631578947368418E-2</v>
      </c>
      <c r="IW60" s="19"/>
      <c r="IX60">
        <f t="shared" si="494"/>
        <v>0</v>
      </c>
      <c r="IZ60">
        <f t="shared" si="495"/>
        <v>0</v>
      </c>
      <c r="JA60" s="19">
        <f t="shared" si="496"/>
        <v>0</v>
      </c>
      <c r="JB60" s="19">
        <f t="shared" si="251"/>
        <v>0</v>
      </c>
      <c r="JC60" s="19"/>
      <c r="JD60">
        <f t="shared" si="402"/>
        <v>0</v>
      </c>
      <c r="JF60">
        <f t="shared" si="403"/>
        <v>0</v>
      </c>
      <c r="JG60" s="19">
        <f t="shared" si="404"/>
        <v>0</v>
      </c>
      <c r="JH60" s="19">
        <f t="shared" si="252"/>
        <v>0</v>
      </c>
      <c r="JI60" s="19"/>
      <c r="JJ60" s="19">
        <f t="shared" si="253"/>
        <v>0</v>
      </c>
      <c r="JK60">
        <f t="shared" si="405"/>
        <v>0</v>
      </c>
      <c r="JM60">
        <f t="shared" si="406"/>
        <v>0</v>
      </c>
      <c r="JN60" s="19">
        <f t="shared" si="407"/>
        <v>0</v>
      </c>
      <c r="JO60" s="19">
        <f t="shared" si="254"/>
        <v>0</v>
      </c>
      <c r="JP60" s="19"/>
      <c r="JQ60">
        <f t="shared" si="408"/>
        <v>0</v>
      </c>
      <c r="JS60">
        <f t="shared" si="409"/>
        <v>0</v>
      </c>
      <c r="JT60" s="19">
        <f t="shared" si="410"/>
        <v>0</v>
      </c>
      <c r="JU60" s="19">
        <f t="shared" si="255"/>
        <v>0</v>
      </c>
      <c r="JV60" s="19"/>
      <c r="JW60">
        <f t="shared" si="411"/>
        <v>0</v>
      </c>
      <c r="JY60">
        <f t="shared" si="412"/>
        <v>0</v>
      </c>
      <c r="JZ60" s="19">
        <f t="shared" si="413"/>
        <v>0</v>
      </c>
      <c r="KA60" s="19">
        <f t="shared" si="256"/>
        <v>0</v>
      </c>
      <c r="KB60" s="19"/>
      <c r="KC60">
        <f t="shared" si="414"/>
        <v>0</v>
      </c>
      <c r="KE60">
        <f t="shared" si="415"/>
        <v>0</v>
      </c>
      <c r="KF60" s="19">
        <f t="shared" si="416"/>
        <v>0</v>
      </c>
      <c r="KG60" s="19">
        <f t="shared" si="257"/>
        <v>0</v>
      </c>
      <c r="KH60" s="19"/>
      <c r="KI60">
        <f t="shared" si="417"/>
        <v>0</v>
      </c>
      <c r="KK60">
        <f t="shared" si="418"/>
        <v>0</v>
      </c>
      <c r="KL60" s="19">
        <f t="shared" si="419"/>
        <v>0</v>
      </c>
      <c r="KM60" s="19">
        <f t="shared" si="258"/>
        <v>0</v>
      </c>
      <c r="KN60" s="19"/>
      <c r="KO60">
        <f t="shared" si="420"/>
        <v>0</v>
      </c>
      <c r="KQ60">
        <f t="shared" si="421"/>
        <v>0</v>
      </c>
      <c r="KR60" s="19">
        <f t="shared" si="422"/>
        <v>0</v>
      </c>
      <c r="KS60" s="19">
        <f t="shared" si="259"/>
        <v>0</v>
      </c>
      <c r="KT60" s="19"/>
      <c r="KU60">
        <f t="shared" si="423"/>
        <v>0</v>
      </c>
      <c r="KW60">
        <f t="shared" si="424"/>
        <v>0</v>
      </c>
      <c r="KX60" s="19">
        <f t="shared" si="425"/>
        <v>0</v>
      </c>
      <c r="KY60" s="19">
        <f t="shared" si="426"/>
        <v>0</v>
      </c>
      <c r="KZ60" s="19"/>
      <c r="LA60" s="19">
        <f t="shared" si="260"/>
        <v>0</v>
      </c>
      <c r="LB60">
        <f t="shared" si="427"/>
        <v>0</v>
      </c>
      <c r="LD60">
        <f t="shared" si="428"/>
        <v>0</v>
      </c>
      <c r="LE60" s="19">
        <f t="shared" si="429"/>
        <v>0</v>
      </c>
      <c r="LF60" s="19">
        <f t="shared" si="261"/>
        <v>0</v>
      </c>
      <c r="LG60" s="19"/>
      <c r="LH60">
        <f t="shared" si="430"/>
        <v>0</v>
      </c>
      <c r="LJ60">
        <f t="shared" si="431"/>
        <v>0</v>
      </c>
      <c r="LK60" s="19">
        <f t="shared" si="432"/>
        <v>0</v>
      </c>
      <c r="LL60" s="19">
        <f t="shared" si="262"/>
        <v>0</v>
      </c>
      <c r="LM60" s="19"/>
      <c r="LN60">
        <f t="shared" si="433"/>
        <v>0</v>
      </c>
      <c r="LP60">
        <f t="shared" si="434"/>
        <v>0</v>
      </c>
      <c r="LQ60" s="19">
        <f t="shared" si="435"/>
        <v>0</v>
      </c>
      <c r="LR60" s="19">
        <f t="shared" si="263"/>
        <v>0</v>
      </c>
      <c r="LS60" s="19"/>
      <c r="LT60">
        <f t="shared" si="436"/>
        <v>0</v>
      </c>
      <c r="LV60">
        <f t="shared" si="437"/>
        <v>0</v>
      </c>
      <c r="LW60" s="19">
        <f t="shared" si="438"/>
        <v>0</v>
      </c>
      <c r="LX60" s="19">
        <f t="shared" si="264"/>
        <v>0</v>
      </c>
      <c r="LY60" s="19"/>
      <c r="LZ60">
        <f t="shared" si="439"/>
        <v>0</v>
      </c>
      <c r="MB60">
        <f t="shared" si="440"/>
        <v>0</v>
      </c>
      <c r="MC60" s="19">
        <f t="shared" si="441"/>
        <v>0</v>
      </c>
      <c r="MD60" s="19">
        <f t="shared" si="265"/>
        <v>0</v>
      </c>
      <c r="ME60" s="19"/>
      <c r="MF60">
        <f t="shared" si="442"/>
        <v>0</v>
      </c>
      <c r="MH60">
        <f t="shared" si="443"/>
        <v>0</v>
      </c>
      <c r="MI60" s="19">
        <v>0</v>
      </c>
      <c r="MJ60" s="19">
        <f t="shared" si="444"/>
        <v>0</v>
      </c>
      <c r="MK60" s="19"/>
      <c r="ML60" s="19">
        <f t="shared" si="266"/>
        <v>0</v>
      </c>
      <c r="MM60">
        <f t="shared" si="445"/>
        <v>0</v>
      </c>
      <c r="MO60">
        <f t="shared" si="446"/>
        <v>0</v>
      </c>
      <c r="MP60" s="19">
        <f t="shared" si="447"/>
        <v>0</v>
      </c>
      <c r="MQ60" s="19">
        <f t="shared" si="267"/>
        <v>0</v>
      </c>
      <c r="MR60" s="19"/>
      <c r="MS60">
        <f t="shared" si="448"/>
        <v>0</v>
      </c>
      <c r="MU60">
        <f t="shared" si="449"/>
        <v>0</v>
      </c>
      <c r="MV60" s="19">
        <f t="shared" si="450"/>
        <v>0</v>
      </c>
      <c r="MW60" s="19">
        <f t="shared" si="268"/>
        <v>0</v>
      </c>
      <c r="MX60" s="19"/>
      <c r="MY60">
        <f t="shared" si="451"/>
        <v>0</v>
      </c>
      <c r="NA60">
        <f t="shared" si="452"/>
        <v>0</v>
      </c>
      <c r="NB60" s="19">
        <f t="shared" si="453"/>
        <v>0</v>
      </c>
      <c r="NC60" s="19">
        <f t="shared" si="269"/>
        <v>0</v>
      </c>
      <c r="ND60" s="19"/>
      <c r="NE60">
        <f t="shared" si="454"/>
        <v>0</v>
      </c>
      <c r="NG60">
        <f t="shared" si="455"/>
        <v>0</v>
      </c>
      <c r="NH60" s="19">
        <f t="shared" si="456"/>
        <v>0</v>
      </c>
      <c r="NI60" s="19">
        <f t="shared" si="270"/>
        <v>0</v>
      </c>
      <c r="NJ60" s="19"/>
      <c r="NK60">
        <f t="shared" si="457"/>
        <v>0</v>
      </c>
      <c r="NL60" s="19" t="str">
        <f t="shared" si="271"/>
        <v>-</v>
      </c>
      <c r="NM60">
        <f t="shared" si="458"/>
        <v>0</v>
      </c>
      <c r="NN60" s="19">
        <f t="shared" si="459"/>
        <v>0</v>
      </c>
      <c r="NO60" s="19">
        <f t="shared" si="272"/>
        <v>0</v>
      </c>
      <c r="NP60" s="19"/>
      <c r="NQ60">
        <v>0</v>
      </c>
      <c r="NS60">
        <v>0</v>
      </c>
      <c r="NT60" s="19">
        <v>0</v>
      </c>
      <c r="NU60" s="19">
        <v>0</v>
      </c>
      <c r="NW60">
        <v>0</v>
      </c>
      <c r="NY60">
        <v>0</v>
      </c>
      <c r="NZ60" s="19">
        <v>0</v>
      </c>
      <c r="OA60" s="19">
        <v>0</v>
      </c>
      <c r="OC60">
        <v>0</v>
      </c>
      <c r="OE60">
        <v>0</v>
      </c>
      <c r="OF60" s="19">
        <v>0</v>
      </c>
      <c r="OG60" s="19">
        <v>0</v>
      </c>
      <c r="OI60" s="19">
        <f t="shared" si="273"/>
        <v>0</v>
      </c>
      <c r="OJ60">
        <f t="shared" si="460"/>
        <v>0</v>
      </c>
      <c r="OL60">
        <f t="shared" si="461"/>
        <v>0</v>
      </c>
      <c r="OM60" s="19">
        <f t="shared" si="462"/>
        <v>0</v>
      </c>
      <c r="ON60" s="19">
        <f t="shared" si="274"/>
        <v>0</v>
      </c>
      <c r="OO60" s="19"/>
      <c r="OP60">
        <f t="shared" si="463"/>
        <v>0</v>
      </c>
      <c r="OR60">
        <f t="shared" si="464"/>
        <v>0</v>
      </c>
      <c r="OS60" s="19">
        <f t="shared" si="465"/>
        <v>0</v>
      </c>
      <c r="OT60" s="19">
        <f t="shared" si="275"/>
        <v>0</v>
      </c>
      <c r="OU60" s="19"/>
      <c r="OV60">
        <f t="shared" si="466"/>
        <v>0</v>
      </c>
      <c r="OX60">
        <f t="shared" si="467"/>
        <v>0</v>
      </c>
      <c r="OY60" s="19">
        <f t="shared" si="468"/>
        <v>0</v>
      </c>
      <c r="OZ60" s="19">
        <f t="shared" si="276"/>
        <v>0</v>
      </c>
      <c r="PA60" s="19"/>
      <c r="PB60">
        <f t="shared" si="469"/>
        <v>0</v>
      </c>
      <c r="PD60">
        <f t="shared" si="470"/>
        <v>0</v>
      </c>
      <c r="PE60" s="19">
        <f t="shared" si="471"/>
        <v>0</v>
      </c>
      <c r="PF60" s="19">
        <f t="shared" si="277"/>
        <v>0</v>
      </c>
      <c r="PG60" s="19"/>
      <c r="PH60">
        <f t="shared" si="472"/>
        <v>0</v>
      </c>
      <c r="PJ60">
        <f t="shared" si="473"/>
        <v>0</v>
      </c>
      <c r="PK60" s="19">
        <f t="shared" si="474"/>
        <v>0</v>
      </c>
      <c r="PL60" s="19">
        <f t="shared" si="278"/>
        <v>0</v>
      </c>
      <c r="PM60" s="19"/>
      <c r="PN60">
        <f t="shared" si="475"/>
        <v>0</v>
      </c>
      <c r="PP60">
        <f t="shared" si="476"/>
        <v>0</v>
      </c>
      <c r="PQ60">
        <f t="shared" si="477"/>
        <v>0</v>
      </c>
      <c r="PR60" s="19">
        <f t="shared" si="279"/>
        <v>0</v>
      </c>
      <c r="PS60" s="19"/>
      <c r="PT60">
        <f t="shared" si="478"/>
        <v>0</v>
      </c>
      <c r="PV60">
        <f t="shared" si="479"/>
        <v>0</v>
      </c>
      <c r="PW60" s="19">
        <v>0</v>
      </c>
      <c r="PX60" s="19">
        <f t="shared" si="480"/>
        <v>0</v>
      </c>
      <c r="PY60" s="19"/>
      <c r="PZ60">
        <f t="shared" si="481"/>
        <v>0</v>
      </c>
      <c r="QB60">
        <f t="shared" si="482"/>
        <v>0</v>
      </c>
      <c r="QC60" s="19">
        <f t="shared" si="483"/>
        <v>0</v>
      </c>
      <c r="QD60" s="19">
        <f t="shared" si="280"/>
        <v>0</v>
      </c>
    </row>
    <row r="61" spans="1:446" ht="15" thickBot="1" x14ac:dyDescent="0.4">
      <c r="A61" s="24" t="s">
        <v>83</v>
      </c>
      <c r="B61" t="s">
        <v>141</v>
      </c>
      <c r="C61" t="s">
        <v>140</v>
      </c>
      <c r="D61" t="s">
        <v>147</v>
      </c>
      <c r="E61" t="s">
        <v>138</v>
      </c>
      <c r="F61" t="s">
        <v>137</v>
      </c>
      <c r="G61" s="3" t="s">
        <v>27</v>
      </c>
      <c r="H61" s="3" t="s">
        <v>53</v>
      </c>
      <c r="I61" s="26" t="s">
        <v>69</v>
      </c>
      <c r="J61" s="25" t="s">
        <v>70</v>
      </c>
      <c r="K61" s="3" t="s">
        <v>8</v>
      </c>
      <c r="L61" s="3" t="s">
        <v>37</v>
      </c>
      <c r="M61" t="s">
        <v>126</v>
      </c>
      <c r="N61" t="s">
        <v>125</v>
      </c>
      <c r="O61" t="s">
        <v>124</v>
      </c>
      <c r="P61" t="s">
        <v>123</v>
      </c>
      <c r="Q61" t="s">
        <v>122</v>
      </c>
      <c r="R61" s="30" t="s">
        <v>78</v>
      </c>
      <c r="U61" t="s">
        <v>143</v>
      </c>
      <c r="AB61">
        <v>1</v>
      </c>
      <c r="AC61">
        <v>1</v>
      </c>
      <c r="AD61" s="14" t="s">
        <v>15</v>
      </c>
      <c r="AE61" s="19">
        <f t="shared" si="193"/>
        <v>0</v>
      </c>
      <c r="AF61">
        <f t="shared" si="281"/>
        <v>0</v>
      </c>
      <c r="AG61" s="19" t="str">
        <f t="shared" si="195"/>
        <v>-</v>
      </c>
      <c r="AH61">
        <f t="shared" si="282"/>
        <v>0</v>
      </c>
      <c r="AI61" s="19">
        <f t="shared" si="283"/>
        <v>0</v>
      </c>
      <c r="AJ61" s="19">
        <f t="shared" si="284"/>
        <v>0</v>
      </c>
      <c r="AK61" s="19"/>
      <c r="AL61">
        <f t="shared" si="285"/>
        <v>0</v>
      </c>
      <c r="AM61" t="str">
        <f t="shared" si="199"/>
        <v>-</v>
      </c>
      <c r="AN61">
        <f t="shared" si="286"/>
        <v>0</v>
      </c>
      <c r="AO61" s="19">
        <f t="shared" si="287"/>
        <v>0</v>
      </c>
      <c r="AP61" s="19">
        <f t="shared" si="288"/>
        <v>0</v>
      </c>
      <c r="AQ61" s="19"/>
      <c r="AR61">
        <f t="shared" si="289"/>
        <v>0</v>
      </c>
      <c r="AS61" t="str">
        <f t="shared" si="202"/>
        <v>-</v>
      </c>
      <c r="AT61">
        <f t="shared" si="290"/>
        <v>0</v>
      </c>
      <c r="AU61" s="19">
        <f t="shared" si="291"/>
        <v>0</v>
      </c>
      <c r="AV61" s="19">
        <f t="shared" si="292"/>
        <v>0</v>
      </c>
      <c r="AW61" s="19"/>
      <c r="AX61">
        <f t="shared" si="293"/>
        <v>0</v>
      </c>
      <c r="AY61" t="str">
        <f t="shared" si="205"/>
        <v>-</v>
      </c>
      <c r="AZ61">
        <f t="shared" si="294"/>
        <v>0</v>
      </c>
      <c r="BA61" s="19">
        <f t="shared" si="207"/>
        <v>0</v>
      </c>
      <c r="BB61" s="19">
        <f t="shared" si="295"/>
        <v>0</v>
      </c>
      <c r="BC61" s="19"/>
      <c r="BD61">
        <f t="shared" si="296"/>
        <v>0</v>
      </c>
      <c r="BE61" s="19" t="str">
        <f t="shared" si="209"/>
        <v>-</v>
      </c>
      <c r="BF61">
        <f t="shared" si="297"/>
        <v>0</v>
      </c>
      <c r="BG61" s="19">
        <f t="shared" si="210"/>
        <v>0</v>
      </c>
      <c r="BH61" s="19">
        <f t="shared" si="298"/>
        <v>0</v>
      </c>
      <c r="BI61" s="19"/>
      <c r="BJ61">
        <f t="shared" si="299"/>
        <v>0</v>
      </c>
      <c r="BK61" t="str">
        <f t="shared" si="211"/>
        <v>-</v>
      </c>
      <c r="BL61">
        <f t="shared" si="300"/>
        <v>0</v>
      </c>
      <c r="BM61" s="19">
        <f t="shared" si="212"/>
        <v>0</v>
      </c>
      <c r="BN61" s="19">
        <f t="shared" si="301"/>
        <v>0</v>
      </c>
      <c r="BO61" s="19"/>
      <c r="BP61">
        <f t="shared" si="302"/>
        <v>0</v>
      </c>
      <c r="BR61">
        <f t="shared" si="303"/>
        <v>0</v>
      </c>
      <c r="BS61" s="19">
        <v>0</v>
      </c>
      <c r="BT61" s="19">
        <f t="shared" si="304"/>
        <v>0</v>
      </c>
      <c r="BU61" s="19"/>
      <c r="BV61" s="19">
        <f t="shared" si="213"/>
        <v>0</v>
      </c>
      <c r="BW61">
        <f t="shared" si="305"/>
        <v>0</v>
      </c>
      <c r="BX61">
        <f t="shared" si="214"/>
        <v>0</v>
      </c>
      <c r="BY61">
        <f t="shared" si="306"/>
        <v>0</v>
      </c>
      <c r="BZ61" s="19">
        <f t="shared" si="307"/>
        <v>0</v>
      </c>
      <c r="CA61" s="19">
        <f t="shared" si="308"/>
        <v>5.5555555555555552E-2</v>
      </c>
      <c r="CB61" s="19"/>
      <c r="CC61">
        <f t="shared" si="309"/>
        <v>0</v>
      </c>
      <c r="CD61">
        <f t="shared" si="215"/>
        <v>0</v>
      </c>
      <c r="CE61">
        <f t="shared" si="310"/>
        <v>0</v>
      </c>
      <c r="CF61" s="19">
        <f t="shared" si="311"/>
        <v>0</v>
      </c>
      <c r="CG61" s="19">
        <f t="shared" si="312"/>
        <v>5.5555555555555552E-2</v>
      </c>
      <c r="CH61" s="19"/>
      <c r="CI61">
        <f t="shared" si="313"/>
        <v>0</v>
      </c>
      <c r="CJ61" s="19">
        <f t="shared" si="216"/>
        <v>0</v>
      </c>
      <c r="CK61">
        <f t="shared" si="314"/>
        <v>0</v>
      </c>
      <c r="CL61" s="19">
        <f t="shared" si="315"/>
        <v>0</v>
      </c>
      <c r="CM61" s="19">
        <f t="shared" si="316"/>
        <v>5.5555555555555552E-2</v>
      </c>
      <c r="CN61" s="19"/>
      <c r="CO61">
        <f t="shared" si="317"/>
        <v>0</v>
      </c>
      <c r="CP61">
        <f t="shared" si="217"/>
        <v>0</v>
      </c>
      <c r="CQ61">
        <f t="shared" si="318"/>
        <v>0</v>
      </c>
      <c r="CR61" s="19">
        <f t="shared" si="319"/>
        <v>0</v>
      </c>
      <c r="CS61" s="19">
        <f t="shared" si="320"/>
        <v>5.5555555555555552E-2</v>
      </c>
      <c r="CT61" s="19"/>
      <c r="CU61">
        <f t="shared" si="321"/>
        <v>0</v>
      </c>
      <c r="CV61" s="19">
        <f t="shared" si="218"/>
        <v>0</v>
      </c>
      <c r="CW61">
        <f t="shared" si="322"/>
        <v>0</v>
      </c>
      <c r="CX61" s="19">
        <f t="shared" si="323"/>
        <v>0</v>
      </c>
      <c r="CY61" s="19">
        <f t="shared" si="324"/>
        <v>5.5555555555555552E-2</v>
      </c>
      <c r="CZ61" s="19"/>
      <c r="DA61">
        <f t="shared" si="325"/>
        <v>0</v>
      </c>
      <c r="DB61" t="str">
        <f t="shared" si="219"/>
        <v>-</v>
      </c>
      <c r="DC61">
        <f t="shared" si="326"/>
        <v>0</v>
      </c>
      <c r="DD61" s="19">
        <f t="shared" si="327"/>
        <v>0</v>
      </c>
      <c r="DE61" s="19">
        <f t="shared" si="328"/>
        <v>0</v>
      </c>
      <c r="DF61" s="19"/>
      <c r="DG61">
        <f t="shared" si="329"/>
        <v>0</v>
      </c>
      <c r="DH61" s="19" t="str">
        <f t="shared" si="220"/>
        <v>-</v>
      </c>
      <c r="DI61">
        <f t="shared" si="330"/>
        <v>0</v>
      </c>
      <c r="DJ61" s="19">
        <f t="shared" si="331"/>
        <v>0</v>
      </c>
      <c r="DK61" s="19">
        <f t="shared" si="332"/>
        <v>0</v>
      </c>
      <c r="DL61" s="19"/>
      <c r="DM61">
        <f t="shared" si="333"/>
        <v>0</v>
      </c>
      <c r="DN61" t="str">
        <f t="shared" si="221"/>
        <v>-</v>
      </c>
      <c r="DO61">
        <f t="shared" si="334"/>
        <v>0</v>
      </c>
      <c r="DP61" s="19">
        <v>0</v>
      </c>
      <c r="DQ61" s="19">
        <f t="shared" si="335"/>
        <v>0</v>
      </c>
      <c r="DR61" s="19"/>
      <c r="DS61" s="19">
        <v>0</v>
      </c>
      <c r="DT61">
        <f t="shared" si="336"/>
        <v>0</v>
      </c>
      <c r="DU61">
        <f t="shared" si="222"/>
        <v>0</v>
      </c>
      <c r="DV61">
        <f t="shared" si="337"/>
        <v>0</v>
      </c>
      <c r="DW61" s="19">
        <f t="shared" si="338"/>
        <v>0</v>
      </c>
      <c r="DX61" s="19">
        <f t="shared" si="223"/>
        <v>5.5555555555555552E-2</v>
      </c>
      <c r="DY61" s="19"/>
      <c r="DZ61">
        <f t="shared" si="339"/>
        <v>0</v>
      </c>
      <c r="EA61" t="str">
        <f t="shared" si="224"/>
        <v>-</v>
      </c>
      <c r="EB61">
        <f t="shared" si="340"/>
        <v>0</v>
      </c>
      <c r="EC61" s="19">
        <f t="shared" si="341"/>
        <v>0</v>
      </c>
      <c r="ED61" s="19">
        <f t="shared" si="225"/>
        <v>5.5555555555555552E-2</v>
      </c>
      <c r="EE61" s="19"/>
      <c r="EF61">
        <f t="shared" si="342"/>
        <v>0</v>
      </c>
      <c r="EG61" s="19">
        <f t="shared" si="226"/>
        <v>0</v>
      </c>
      <c r="EH61">
        <f t="shared" si="343"/>
        <v>0</v>
      </c>
      <c r="EI61" s="19">
        <f t="shared" si="344"/>
        <v>0</v>
      </c>
      <c r="EJ61" s="19">
        <f t="shared" si="227"/>
        <v>5.5555555555555552E-2</v>
      </c>
      <c r="EK61" s="19"/>
      <c r="EL61">
        <f t="shared" si="345"/>
        <v>0</v>
      </c>
      <c r="EM61" t="str">
        <f t="shared" si="228"/>
        <v>-</v>
      </c>
      <c r="EN61">
        <f t="shared" si="346"/>
        <v>0</v>
      </c>
      <c r="EO61" s="19">
        <f t="shared" si="347"/>
        <v>0</v>
      </c>
      <c r="EP61" s="19">
        <f t="shared" si="229"/>
        <v>0</v>
      </c>
      <c r="EQ61" s="19"/>
      <c r="ER61">
        <f t="shared" si="348"/>
        <v>0</v>
      </c>
      <c r="ES61">
        <f t="shared" si="230"/>
        <v>0</v>
      </c>
      <c r="ET61">
        <f t="shared" si="349"/>
        <v>0</v>
      </c>
      <c r="EU61" s="19">
        <f t="shared" si="350"/>
        <v>0</v>
      </c>
      <c r="EV61" s="19">
        <f t="shared" si="231"/>
        <v>5.5555555555555552E-2</v>
      </c>
      <c r="EW61" s="19"/>
      <c r="EX61">
        <f t="shared" si="351"/>
        <v>0</v>
      </c>
      <c r="EY61" s="19">
        <f t="shared" si="232"/>
        <v>0</v>
      </c>
      <c r="EZ61">
        <f t="shared" si="352"/>
        <v>0</v>
      </c>
      <c r="FA61" s="19">
        <f t="shared" si="353"/>
        <v>0</v>
      </c>
      <c r="FB61" s="19">
        <f t="shared" si="484"/>
        <v>0</v>
      </c>
      <c r="FC61" s="19"/>
      <c r="FD61">
        <f t="shared" si="354"/>
        <v>0</v>
      </c>
      <c r="FF61">
        <f t="shared" si="355"/>
        <v>0</v>
      </c>
      <c r="FG61" s="19">
        <v>0</v>
      </c>
      <c r="FH61" s="19">
        <f t="shared" si="356"/>
        <v>0</v>
      </c>
      <c r="FI61" s="19"/>
      <c r="FJ61">
        <f t="shared" si="357"/>
        <v>0</v>
      </c>
      <c r="FL61">
        <f t="shared" si="358"/>
        <v>0</v>
      </c>
      <c r="FM61" s="19">
        <v>0</v>
      </c>
      <c r="FN61" s="19">
        <f t="shared" si="359"/>
        <v>0</v>
      </c>
      <c r="FP61" s="19">
        <f t="shared" si="360"/>
        <v>0</v>
      </c>
      <c r="FQ61">
        <f t="shared" si="361"/>
        <v>0</v>
      </c>
      <c r="FS61">
        <f t="shared" si="362"/>
        <v>0</v>
      </c>
      <c r="FT61" s="19">
        <f t="shared" si="363"/>
        <v>0</v>
      </c>
      <c r="FU61" s="19">
        <f t="shared" si="364"/>
        <v>0.1</v>
      </c>
      <c r="FV61" s="19"/>
      <c r="FW61">
        <f t="shared" si="365"/>
        <v>0</v>
      </c>
      <c r="FY61">
        <f t="shared" si="366"/>
        <v>0</v>
      </c>
      <c r="FZ61" s="19">
        <f t="shared" si="367"/>
        <v>0</v>
      </c>
      <c r="GA61" s="19">
        <f t="shared" si="368"/>
        <v>0.05</v>
      </c>
      <c r="GB61" s="19"/>
      <c r="GC61">
        <f t="shared" si="369"/>
        <v>0</v>
      </c>
      <c r="GE61">
        <f t="shared" si="370"/>
        <v>0</v>
      </c>
      <c r="GF61" s="19">
        <f t="shared" si="371"/>
        <v>0</v>
      </c>
      <c r="GG61" s="19">
        <f t="shared" si="372"/>
        <v>0.1</v>
      </c>
      <c r="GH61" s="19"/>
      <c r="GI61">
        <f t="shared" si="373"/>
        <v>0</v>
      </c>
      <c r="GK61">
        <f t="shared" si="374"/>
        <v>0</v>
      </c>
      <c r="GL61" s="19">
        <f t="shared" si="375"/>
        <v>0</v>
      </c>
      <c r="GM61" s="19">
        <f t="shared" si="376"/>
        <v>0.05</v>
      </c>
      <c r="GN61" s="19"/>
      <c r="GO61">
        <f t="shared" si="377"/>
        <v>0</v>
      </c>
      <c r="GQ61">
        <f t="shared" si="378"/>
        <v>0</v>
      </c>
      <c r="GR61" s="19">
        <f t="shared" si="379"/>
        <v>0</v>
      </c>
      <c r="GS61" s="19">
        <f t="shared" si="380"/>
        <v>0.15</v>
      </c>
      <c r="GT61" s="19"/>
      <c r="GU61">
        <f t="shared" si="381"/>
        <v>0</v>
      </c>
      <c r="GW61">
        <f t="shared" si="382"/>
        <v>0</v>
      </c>
      <c r="GX61" s="19">
        <v>0</v>
      </c>
      <c r="GY61" s="19">
        <f t="shared" si="383"/>
        <v>0</v>
      </c>
      <c r="GZ61" s="19"/>
      <c r="HA61">
        <f t="shared" si="384"/>
        <v>0</v>
      </c>
      <c r="HC61">
        <f t="shared" si="385"/>
        <v>0</v>
      </c>
      <c r="HD61" s="19">
        <f t="shared" si="386"/>
        <v>0</v>
      </c>
      <c r="HE61" s="19">
        <f t="shared" si="387"/>
        <v>0.05</v>
      </c>
      <c r="HF61" s="19"/>
      <c r="HG61">
        <f t="shared" si="388"/>
        <v>0</v>
      </c>
      <c r="HI61">
        <f t="shared" si="389"/>
        <v>0</v>
      </c>
      <c r="HJ61" s="19">
        <f t="shared" si="390"/>
        <v>0</v>
      </c>
      <c r="HK61" s="19">
        <f t="shared" si="391"/>
        <v>0.1</v>
      </c>
      <c r="HL61" s="19"/>
      <c r="HM61">
        <f t="shared" si="392"/>
        <v>0</v>
      </c>
      <c r="HO61">
        <f t="shared" si="393"/>
        <v>0</v>
      </c>
      <c r="HP61" s="19">
        <f t="shared" si="394"/>
        <v>0</v>
      </c>
      <c r="HQ61" s="19">
        <f t="shared" si="395"/>
        <v>0.15</v>
      </c>
      <c r="HR61" s="19"/>
      <c r="HS61">
        <f t="shared" si="396"/>
        <v>0</v>
      </c>
      <c r="HU61">
        <f t="shared" si="397"/>
        <v>0</v>
      </c>
      <c r="HV61" s="19">
        <v>0</v>
      </c>
      <c r="HW61" s="19">
        <f t="shared" si="398"/>
        <v>0</v>
      </c>
      <c r="HX61" s="19"/>
      <c r="HY61" s="19">
        <f t="shared" si="234"/>
        <v>0</v>
      </c>
      <c r="HZ61">
        <f t="shared" si="485"/>
        <v>0</v>
      </c>
      <c r="IB61">
        <f t="shared" si="486"/>
        <v>0</v>
      </c>
      <c r="IC61" s="19">
        <f t="shared" si="487"/>
        <v>0</v>
      </c>
      <c r="ID61" s="19">
        <f t="shared" si="238"/>
        <v>0</v>
      </c>
      <c r="IE61" s="19"/>
      <c r="IF61">
        <f t="shared" si="399"/>
        <v>0</v>
      </c>
      <c r="IH61">
        <f t="shared" si="400"/>
        <v>0</v>
      </c>
      <c r="II61" s="19">
        <f t="shared" si="401"/>
        <v>0</v>
      </c>
      <c r="IJ61" s="19">
        <f t="shared" si="239"/>
        <v>0</v>
      </c>
      <c r="IK61" s="19"/>
      <c r="IL61">
        <f t="shared" si="488"/>
        <v>0</v>
      </c>
      <c r="IN61">
        <f t="shared" si="489"/>
        <v>0</v>
      </c>
      <c r="IO61" s="19">
        <f t="shared" si="490"/>
        <v>0</v>
      </c>
      <c r="IP61" s="19">
        <f t="shared" si="243"/>
        <v>0</v>
      </c>
      <c r="IQ61" s="19"/>
      <c r="IR61">
        <f t="shared" si="491"/>
        <v>0</v>
      </c>
      <c r="IT61">
        <f t="shared" si="492"/>
        <v>0</v>
      </c>
      <c r="IU61" s="19">
        <f t="shared" si="493"/>
        <v>0</v>
      </c>
      <c r="IV61" s="19">
        <f t="shared" si="247"/>
        <v>0</v>
      </c>
      <c r="IW61" s="19"/>
      <c r="IX61">
        <f t="shared" si="494"/>
        <v>0</v>
      </c>
      <c r="IZ61">
        <f t="shared" si="495"/>
        <v>0</v>
      </c>
      <c r="JA61" s="19">
        <f t="shared" si="496"/>
        <v>0</v>
      </c>
      <c r="JB61" s="19">
        <f t="shared" si="251"/>
        <v>0</v>
      </c>
      <c r="JC61" s="19"/>
      <c r="JD61">
        <f t="shared" si="402"/>
        <v>0</v>
      </c>
      <c r="JF61">
        <f t="shared" si="403"/>
        <v>0</v>
      </c>
      <c r="JG61" s="19">
        <f t="shared" si="404"/>
        <v>0</v>
      </c>
      <c r="JH61" s="19">
        <f t="shared" si="252"/>
        <v>0</v>
      </c>
      <c r="JI61" s="19"/>
      <c r="JJ61" s="19">
        <f t="shared" si="253"/>
        <v>0</v>
      </c>
      <c r="JK61">
        <f t="shared" si="405"/>
        <v>0</v>
      </c>
      <c r="JM61">
        <f t="shared" si="406"/>
        <v>0</v>
      </c>
      <c r="JN61" s="19">
        <f t="shared" si="407"/>
        <v>5.5555555555555552E-2</v>
      </c>
      <c r="JO61" s="19">
        <f t="shared" si="254"/>
        <v>5.5555555555555552E-2</v>
      </c>
      <c r="JP61" s="19"/>
      <c r="JQ61">
        <f t="shared" si="408"/>
        <v>0</v>
      </c>
      <c r="JS61">
        <f t="shared" si="409"/>
        <v>0</v>
      </c>
      <c r="JT61" s="19">
        <f t="shared" si="410"/>
        <v>5.5555555555555552E-2</v>
      </c>
      <c r="JU61" s="19">
        <f t="shared" si="255"/>
        <v>5.5555555555555552E-2</v>
      </c>
      <c r="JV61" s="19"/>
      <c r="JW61">
        <f t="shared" si="411"/>
        <v>0</v>
      </c>
      <c r="JY61">
        <f t="shared" si="412"/>
        <v>0</v>
      </c>
      <c r="JZ61" s="19">
        <f t="shared" si="413"/>
        <v>7.6923076923076927E-2</v>
      </c>
      <c r="KA61" s="19">
        <f t="shared" si="256"/>
        <v>5.5555555555555552E-2</v>
      </c>
      <c r="KB61" s="19"/>
      <c r="KC61">
        <f t="shared" si="414"/>
        <v>0</v>
      </c>
      <c r="KE61">
        <f t="shared" si="415"/>
        <v>0</v>
      </c>
      <c r="KF61" s="19">
        <f t="shared" si="416"/>
        <v>0</v>
      </c>
      <c r="KG61" s="19">
        <f t="shared" si="257"/>
        <v>0</v>
      </c>
      <c r="KH61" s="19"/>
      <c r="KI61">
        <f t="shared" si="417"/>
        <v>0</v>
      </c>
      <c r="KK61">
        <f t="shared" si="418"/>
        <v>0</v>
      </c>
      <c r="KL61" s="19">
        <f t="shared" si="419"/>
        <v>7.1428571428571425E-2</v>
      </c>
      <c r="KM61" s="19">
        <f t="shared" si="258"/>
        <v>5.5555555555555552E-2</v>
      </c>
      <c r="KN61" s="19"/>
      <c r="KO61">
        <f t="shared" si="420"/>
        <v>0</v>
      </c>
      <c r="KQ61">
        <f t="shared" si="421"/>
        <v>0</v>
      </c>
      <c r="KR61" s="19">
        <f t="shared" si="422"/>
        <v>0.5</v>
      </c>
      <c r="KS61" s="19">
        <f t="shared" si="259"/>
        <v>5.5555555555555552E-2</v>
      </c>
      <c r="KT61" s="19"/>
      <c r="KU61">
        <f t="shared" si="423"/>
        <v>0</v>
      </c>
      <c r="KW61">
        <f t="shared" si="424"/>
        <v>0</v>
      </c>
      <c r="KX61" s="19">
        <f t="shared" si="425"/>
        <v>0</v>
      </c>
      <c r="KY61" s="19">
        <f t="shared" si="426"/>
        <v>0</v>
      </c>
      <c r="KZ61" s="19"/>
      <c r="LA61" s="19">
        <f t="shared" si="260"/>
        <v>0</v>
      </c>
      <c r="LB61">
        <f t="shared" si="427"/>
        <v>0</v>
      </c>
      <c r="LD61">
        <f t="shared" si="428"/>
        <v>0</v>
      </c>
      <c r="LE61" s="19">
        <f t="shared" si="429"/>
        <v>0</v>
      </c>
      <c r="LF61" s="19">
        <f t="shared" si="261"/>
        <v>0</v>
      </c>
      <c r="LG61" s="19"/>
      <c r="LH61">
        <f t="shared" si="430"/>
        <v>0</v>
      </c>
      <c r="LJ61">
        <f t="shared" si="431"/>
        <v>0</v>
      </c>
      <c r="LK61" s="19">
        <f t="shared" si="432"/>
        <v>0</v>
      </c>
      <c r="LL61" s="19">
        <f t="shared" si="262"/>
        <v>0</v>
      </c>
      <c r="LM61" s="19"/>
      <c r="LN61">
        <f t="shared" si="433"/>
        <v>0</v>
      </c>
      <c r="LP61">
        <f t="shared" si="434"/>
        <v>0</v>
      </c>
      <c r="LQ61" s="19">
        <f t="shared" si="435"/>
        <v>0</v>
      </c>
      <c r="LR61" s="19">
        <f t="shared" si="263"/>
        <v>0</v>
      </c>
      <c r="LS61" s="19"/>
      <c r="LT61">
        <f t="shared" si="436"/>
        <v>0</v>
      </c>
      <c r="LV61">
        <f t="shared" si="437"/>
        <v>0</v>
      </c>
      <c r="LW61" s="19">
        <f t="shared" si="438"/>
        <v>0</v>
      </c>
      <c r="LX61" s="19">
        <f t="shared" si="264"/>
        <v>0</v>
      </c>
      <c r="LY61" s="19"/>
      <c r="LZ61">
        <f t="shared" si="439"/>
        <v>0</v>
      </c>
      <c r="MB61">
        <f t="shared" si="440"/>
        <v>0</v>
      </c>
      <c r="MC61" s="19">
        <f t="shared" si="441"/>
        <v>0</v>
      </c>
      <c r="MD61" s="19">
        <f t="shared" si="265"/>
        <v>0</v>
      </c>
      <c r="ME61" s="19"/>
      <c r="MF61">
        <f t="shared" si="442"/>
        <v>0</v>
      </c>
      <c r="MH61">
        <f t="shared" si="443"/>
        <v>0</v>
      </c>
      <c r="MI61" s="19">
        <v>0</v>
      </c>
      <c r="MJ61" s="19">
        <f t="shared" si="444"/>
        <v>0</v>
      </c>
      <c r="MK61" s="19"/>
      <c r="ML61" s="19">
        <f t="shared" si="266"/>
        <v>0</v>
      </c>
      <c r="MM61">
        <f t="shared" si="445"/>
        <v>0</v>
      </c>
      <c r="MO61">
        <f t="shared" si="446"/>
        <v>0</v>
      </c>
      <c r="MP61" s="19">
        <f t="shared" si="447"/>
        <v>0</v>
      </c>
      <c r="MQ61" s="19">
        <f t="shared" si="267"/>
        <v>0</v>
      </c>
      <c r="MR61" s="19"/>
      <c r="MS61">
        <f t="shared" si="448"/>
        <v>0</v>
      </c>
      <c r="MU61">
        <f t="shared" si="449"/>
        <v>0</v>
      </c>
      <c r="MV61" s="19">
        <f t="shared" si="450"/>
        <v>0</v>
      </c>
      <c r="MW61" s="19">
        <f t="shared" si="268"/>
        <v>0</v>
      </c>
      <c r="MX61" s="19"/>
      <c r="MY61">
        <f t="shared" si="451"/>
        <v>0</v>
      </c>
      <c r="NA61">
        <f t="shared" si="452"/>
        <v>0</v>
      </c>
      <c r="NB61" s="19">
        <f t="shared" si="453"/>
        <v>0</v>
      </c>
      <c r="NC61" s="19">
        <f t="shared" si="269"/>
        <v>0</v>
      </c>
      <c r="ND61" s="19"/>
      <c r="NE61">
        <f t="shared" si="454"/>
        <v>0</v>
      </c>
      <c r="NG61">
        <f t="shared" si="455"/>
        <v>0</v>
      </c>
      <c r="NH61" s="19">
        <f t="shared" si="456"/>
        <v>0</v>
      </c>
      <c r="NI61" s="19">
        <f t="shared" si="270"/>
        <v>0</v>
      </c>
      <c r="NJ61" s="19"/>
      <c r="NK61">
        <f t="shared" si="457"/>
        <v>0</v>
      </c>
      <c r="NL61" s="19" t="str">
        <f t="shared" si="271"/>
        <v>-</v>
      </c>
      <c r="NM61">
        <f t="shared" si="458"/>
        <v>0</v>
      </c>
      <c r="NN61" s="19">
        <f t="shared" si="459"/>
        <v>0</v>
      </c>
      <c r="NO61" s="19">
        <f t="shared" si="272"/>
        <v>0</v>
      </c>
      <c r="NP61" s="19"/>
      <c r="NQ61">
        <v>0</v>
      </c>
      <c r="NS61">
        <v>0</v>
      </c>
      <c r="NT61" s="19">
        <v>0</v>
      </c>
      <c r="NU61" s="19">
        <v>0</v>
      </c>
      <c r="NW61">
        <v>0</v>
      </c>
      <c r="NY61">
        <v>0</v>
      </c>
      <c r="NZ61" s="19">
        <v>0</v>
      </c>
      <c r="OA61" s="19">
        <v>0</v>
      </c>
      <c r="OC61">
        <v>0</v>
      </c>
      <c r="OE61">
        <v>0</v>
      </c>
      <c r="OF61" s="19">
        <v>0</v>
      </c>
      <c r="OG61" s="19">
        <v>0</v>
      </c>
      <c r="OI61" s="19">
        <f t="shared" si="273"/>
        <v>0.5</v>
      </c>
      <c r="OJ61">
        <f t="shared" si="460"/>
        <v>1</v>
      </c>
      <c r="OL61">
        <f t="shared" si="461"/>
        <v>0</v>
      </c>
      <c r="OM61" s="19">
        <f t="shared" si="462"/>
        <v>0</v>
      </c>
      <c r="ON61" s="19">
        <f t="shared" si="274"/>
        <v>0.1111111111111111</v>
      </c>
      <c r="OO61" s="19"/>
      <c r="OP61">
        <f t="shared" si="463"/>
        <v>0</v>
      </c>
      <c r="OR61">
        <f t="shared" si="464"/>
        <v>0</v>
      </c>
      <c r="OS61" s="19">
        <f t="shared" si="465"/>
        <v>0</v>
      </c>
      <c r="OT61" s="19">
        <f t="shared" si="275"/>
        <v>0</v>
      </c>
      <c r="OU61" s="19"/>
      <c r="OV61">
        <f t="shared" si="466"/>
        <v>0</v>
      </c>
      <c r="OX61">
        <f t="shared" si="467"/>
        <v>0</v>
      </c>
      <c r="OY61" s="19">
        <f t="shared" si="468"/>
        <v>0</v>
      </c>
      <c r="OZ61" s="19">
        <f t="shared" si="276"/>
        <v>0</v>
      </c>
      <c r="PA61" s="19"/>
      <c r="PB61">
        <f t="shared" si="469"/>
        <v>1</v>
      </c>
      <c r="PD61">
        <f t="shared" si="470"/>
        <v>0</v>
      </c>
      <c r="PE61" s="19">
        <f t="shared" si="471"/>
        <v>0</v>
      </c>
      <c r="PF61" s="19">
        <f t="shared" si="277"/>
        <v>0.1111111111111111</v>
      </c>
      <c r="PG61" s="19"/>
      <c r="PH61">
        <f t="shared" si="472"/>
        <v>1</v>
      </c>
      <c r="PJ61">
        <f t="shared" si="473"/>
        <v>0</v>
      </c>
      <c r="PK61" s="19">
        <f t="shared" si="474"/>
        <v>0</v>
      </c>
      <c r="PL61" s="19">
        <f t="shared" si="278"/>
        <v>0.1111111111111111</v>
      </c>
      <c r="PM61" s="19"/>
      <c r="PN61">
        <f t="shared" si="475"/>
        <v>1</v>
      </c>
      <c r="PP61">
        <f t="shared" si="476"/>
        <v>0</v>
      </c>
      <c r="PQ61">
        <f t="shared" si="477"/>
        <v>0</v>
      </c>
      <c r="PR61" s="19">
        <f t="shared" si="279"/>
        <v>0.1111111111111111</v>
      </c>
      <c r="PS61" s="19"/>
      <c r="PT61">
        <f t="shared" si="478"/>
        <v>0</v>
      </c>
      <c r="PV61">
        <f t="shared" si="479"/>
        <v>0</v>
      </c>
      <c r="PW61" s="19">
        <v>0</v>
      </c>
      <c r="PX61" s="19">
        <f t="shared" si="480"/>
        <v>0</v>
      </c>
      <c r="PY61" s="19"/>
      <c r="PZ61">
        <f t="shared" si="481"/>
        <v>1</v>
      </c>
      <c r="QB61">
        <f t="shared" si="482"/>
        <v>0</v>
      </c>
      <c r="QC61" s="19">
        <f t="shared" si="483"/>
        <v>0</v>
      </c>
      <c r="QD61" s="19">
        <f t="shared" si="280"/>
        <v>0.1111111111111111</v>
      </c>
    </row>
    <row r="62" spans="1:446" ht="15" thickBot="1" x14ac:dyDescent="0.4">
      <c r="A62" s="24" t="s">
        <v>83</v>
      </c>
      <c r="B62" t="s">
        <v>141</v>
      </c>
      <c r="C62" t="s">
        <v>140</v>
      </c>
      <c r="D62" t="s">
        <v>147</v>
      </c>
      <c r="E62" t="s">
        <v>138</v>
      </c>
      <c r="F62" t="s">
        <v>137</v>
      </c>
      <c r="G62" s="1" t="s">
        <v>17</v>
      </c>
      <c r="H62" s="1" t="s">
        <v>38</v>
      </c>
      <c r="I62" s="26" t="s">
        <v>69</v>
      </c>
      <c r="J62" s="25" t="s">
        <v>70</v>
      </c>
      <c r="K62" s="1" t="s">
        <v>57</v>
      </c>
      <c r="L62" s="1" t="s">
        <v>91</v>
      </c>
      <c r="M62" t="s">
        <v>126</v>
      </c>
      <c r="N62" t="s">
        <v>125</v>
      </c>
      <c r="O62" t="s">
        <v>124</v>
      </c>
      <c r="P62" t="s">
        <v>123</v>
      </c>
      <c r="Q62" t="s">
        <v>122</v>
      </c>
      <c r="R62" s="30" t="s">
        <v>78</v>
      </c>
      <c r="U62" t="s">
        <v>144</v>
      </c>
      <c r="Z62">
        <v>1</v>
      </c>
      <c r="AD62" s="14" t="s">
        <v>0</v>
      </c>
      <c r="AE62" s="19">
        <f t="shared" si="193"/>
        <v>0</v>
      </c>
      <c r="AF62">
        <f t="shared" si="281"/>
        <v>0</v>
      </c>
      <c r="AG62" s="19" t="str">
        <f t="shared" si="195"/>
        <v>-</v>
      </c>
      <c r="AH62">
        <f t="shared" si="282"/>
        <v>0</v>
      </c>
      <c r="AI62" s="19">
        <f t="shared" si="283"/>
        <v>0</v>
      </c>
      <c r="AJ62" s="19">
        <f t="shared" si="284"/>
        <v>0</v>
      </c>
      <c r="AK62" s="19"/>
      <c r="AL62">
        <f t="shared" si="285"/>
        <v>0</v>
      </c>
      <c r="AM62" t="str">
        <f t="shared" si="199"/>
        <v>-</v>
      </c>
      <c r="AN62">
        <f t="shared" si="286"/>
        <v>0</v>
      </c>
      <c r="AO62" s="19">
        <f t="shared" si="287"/>
        <v>0</v>
      </c>
      <c r="AP62" s="19">
        <f t="shared" si="288"/>
        <v>0</v>
      </c>
      <c r="AQ62" s="19"/>
      <c r="AR62">
        <f t="shared" si="289"/>
        <v>0</v>
      </c>
      <c r="AS62" t="str">
        <f t="shared" si="202"/>
        <v>-</v>
      </c>
      <c r="AT62">
        <f t="shared" si="290"/>
        <v>0</v>
      </c>
      <c r="AU62" s="19">
        <f t="shared" si="291"/>
        <v>0</v>
      </c>
      <c r="AV62" s="19">
        <f t="shared" si="292"/>
        <v>0</v>
      </c>
      <c r="AW62" s="19"/>
      <c r="AX62">
        <f t="shared" si="293"/>
        <v>0</v>
      </c>
      <c r="AY62" t="str">
        <f t="shared" si="205"/>
        <v>-</v>
      </c>
      <c r="AZ62">
        <f t="shared" si="294"/>
        <v>0</v>
      </c>
      <c r="BA62" s="19">
        <f t="shared" si="207"/>
        <v>0</v>
      </c>
      <c r="BB62" s="19">
        <f t="shared" si="295"/>
        <v>0</v>
      </c>
      <c r="BC62" s="19"/>
      <c r="BD62">
        <f t="shared" si="296"/>
        <v>0</v>
      </c>
      <c r="BE62" s="19" t="str">
        <f t="shared" si="209"/>
        <v>-</v>
      </c>
      <c r="BF62">
        <f t="shared" si="297"/>
        <v>0</v>
      </c>
      <c r="BG62" s="19">
        <f t="shared" si="210"/>
        <v>0</v>
      </c>
      <c r="BH62" s="19">
        <f t="shared" si="298"/>
        <v>0</v>
      </c>
      <c r="BI62" s="19"/>
      <c r="BJ62">
        <f t="shared" si="299"/>
        <v>0</v>
      </c>
      <c r="BK62" t="str">
        <f t="shared" si="211"/>
        <v>-</v>
      </c>
      <c r="BL62">
        <f t="shared" si="300"/>
        <v>0</v>
      </c>
      <c r="BM62" s="19">
        <f t="shared" si="212"/>
        <v>0</v>
      </c>
      <c r="BN62" s="19">
        <f t="shared" si="301"/>
        <v>0</v>
      </c>
      <c r="BO62" s="19"/>
      <c r="BP62">
        <f t="shared" si="302"/>
        <v>0</v>
      </c>
      <c r="BR62">
        <f t="shared" si="303"/>
        <v>0</v>
      </c>
      <c r="BS62" s="19">
        <v>0</v>
      </c>
      <c r="BT62" s="19">
        <f t="shared" si="304"/>
        <v>0</v>
      </c>
      <c r="BU62" s="19"/>
      <c r="BV62" s="19">
        <f t="shared" si="213"/>
        <v>0</v>
      </c>
      <c r="BW62">
        <f t="shared" si="305"/>
        <v>0</v>
      </c>
      <c r="BX62" t="str">
        <f t="shared" si="214"/>
        <v>-</v>
      </c>
      <c r="BY62">
        <f t="shared" si="306"/>
        <v>0</v>
      </c>
      <c r="BZ62" s="19">
        <f t="shared" si="307"/>
        <v>0</v>
      </c>
      <c r="CA62" s="19">
        <f t="shared" si="308"/>
        <v>0</v>
      </c>
      <c r="CB62" s="19"/>
      <c r="CC62">
        <f t="shared" si="309"/>
        <v>0</v>
      </c>
      <c r="CD62" t="str">
        <f t="shared" si="215"/>
        <v>-</v>
      </c>
      <c r="CE62">
        <f t="shared" si="310"/>
        <v>0</v>
      </c>
      <c r="CF62" s="19">
        <f t="shared" si="311"/>
        <v>0</v>
      </c>
      <c r="CG62" s="19">
        <f t="shared" si="312"/>
        <v>0</v>
      </c>
      <c r="CH62" s="19"/>
      <c r="CI62">
        <f t="shared" si="313"/>
        <v>0</v>
      </c>
      <c r="CJ62" s="19" t="str">
        <f t="shared" si="216"/>
        <v>-</v>
      </c>
      <c r="CK62">
        <f t="shared" si="314"/>
        <v>0</v>
      </c>
      <c r="CL62" s="19">
        <f t="shared" si="315"/>
        <v>0</v>
      </c>
      <c r="CM62" s="19">
        <f t="shared" si="316"/>
        <v>0</v>
      </c>
      <c r="CN62" s="19"/>
      <c r="CO62">
        <f t="shared" si="317"/>
        <v>0</v>
      </c>
      <c r="CP62" t="str">
        <f t="shared" si="217"/>
        <v>-</v>
      </c>
      <c r="CQ62">
        <f t="shared" si="318"/>
        <v>0</v>
      </c>
      <c r="CR62" s="19">
        <f t="shared" si="319"/>
        <v>0</v>
      </c>
      <c r="CS62" s="19">
        <f t="shared" si="320"/>
        <v>0</v>
      </c>
      <c r="CT62" s="19"/>
      <c r="CU62">
        <f t="shared" si="321"/>
        <v>0</v>
      </c>
      <c r="CV62" s="19" t="str">
        <f t="shared" si="218"/>
        <v>-</v>
      </c>
      <c r="CW62">
        <f t="shared" si="322"/>
        <v>0</v>
      </c>
      <c r="CX62" s="19">
        <f t="shared" si="323"/>
        <v>0</v>
      </c>
      <c r="CY62" s="19">
        <f t="shared" si="324"/>
        <v>0</v>
      </c>
      <c r="CZ62" s="19"/>
      <c r="DA62">
        <f t="shared" si="325"/>
        <v>0</v>
      </c>
      <c r="DB62" t="str">
        <f t="shared" si="219"/>
        <v>-</v>
      </c>
      <c r="DC62">
        <f t="shared" si="326"/>
        <v>0</v>
      </c>
      <c r="DD62" s="19">
        <f t="shared" si="327"/>
        <v>0</v>
      </c>
      <c r="DE62" s="19">
        <f t="shared" si="328"/>
        <v>0</v>
      </c>
      <c r="DF62" s="19"/>
      <c r="DG62">
        <f t="shared" si="329"/>
        <v>0</v>
      </c>
      <c r="DH62" s="19" t="str">
        <f t="shared" si="220"/>
        <v>-</v>
      </c>
      <c r="DI62">
        <f t="shared" si="330"/>
        <v>0</v>
      </c>
      <c r="DJ62" s="19">
        <f t="shared" si="331"/>
        <v>0</v>
      </c>
      <c r="DK62" s="19">
        <f t="shared" si="332"/>
        <v>0</v>
      </c>
      <c r="DL62" s="19"/>
      <c r="DM62">
        <f t="shared" si="333"/>
        <v>0</v>
      </c>
      <c r="DN62" t="str">
        <f t="shared" si="221"/>
        <v>-</v>
      </c>
      <c r="DO62">
        <f t="shared" si="334"/>
        <v>0</v>
      </c>
      <c r="DP62" s="19">
        <v>0</v>
      </c>
      <c r="DQ62" s="19">
        <f t="shared" si="335"/>
        <v>0</v>
      </c>
      <c r="DR62" s="19"/>
      <c r="DS62" s="19">
        <v>0</v>
      </c>
      <c r="DT62">
        <f t="shared" si="336"/>
        <v>0</v>
      </c>
      <c r="DU62" t="str">
        <f t="shared" si="222"/>
        <v>-</v>
      </c>
      <c r="DV62">
        <f t="shared" si="337"/>
        <v>0</v>
      </c>
      <c r="DW62" s="19">
        <f t="shared" si="338"/>
        <v>0</v>
      </c>
      <c r="DX62" s="19">
        <f t="shared" si="223"/>
        <v>0</v>
      </c>
      <c r="DY62" s="19"/>
      <c r="DZ62">
        <f t="shared" si="339"/>
        <v>0</v>
      </c>
      <c r="EA62" t="str">
        <f t="shared" si="224"/>
        <v>-</v>
      </c>
      <c r="EB62">
        <f t="shared" si="340"/>
        <v>0</v>
      </c>
      <c r="EC62" s="19">
        <f t="shared" si="341"/>
        <v>0</v>
      </c>
      <c r="ED62" s="19">
        <f t="shared" si="225"/>
        <v>0</v>
      </c>
      <c r="EE62" s="19"/>
      <c r="EF62">
        <f t="shared" si="342"/>
        <v>0</v>
      </c>
      <c r="EG62" s="19" t="str">
        <f t="shared" si="226"/>
        <v>-</v>
      </c>
      <c r="EH62">
        <f t="shared" si="343"/>
        <v>0</v>
      </c>
      <c r="EI62" s="19">
        <f t="shared" si="344"/>
        <v>0</v>
      </c>
      <c r="EJ62" s="19">
        <f t="shared" si="227"/>
        <v>0</v>
      </c>
      <c r="EK62" s="19"/>
      <c r="EL62">
        <f t="shared" si="345"/>
        <v>0</v>
      </c>
      <c r="EM62" t="str">
        <f t="shared" si="228"/>
        <v>-</v>
      </c>
      <c r="EN62">
        <f t="shared" si="346"/>
        <v>0</v>
      </c>
      <c r="EO62" s="19">
        <f t="shared" si="347"/>
        <v>0</v>
      </c>
      <c r="EP62" s="19">
        <f t="shared" si="229"/>
        <v>0</v>
      </c>
      <c r="EQ62" s="19"/>
      <c r="ER62">
        <f t="shared" si="348"/>
        <v>0</v>
      </c>
      <c r="ES62" t="str">
        <f t="shared" si="230"/>
        <v>-</v>
      </c>
      <c r="ET62">
        <f t="shared" si="349"/>
        <v>0</v>
      </c>
      <c r="EU62" s="19">
        <f t="shared" si="350"/>
        <v>0</v>
      </c>
      <c r="EV62" s="19">
        <f t="shared" si="231"/>
        <v>0</v>
      </c>
      <c r="EW62" s="19"/>
      <c r="EX62">
        <f t="shared" si="351"/>
        <v>0</v>
      </c>
      <c r="EY62" s="19" t="str">
        <f t="shared" si="232"/>
        <v>-</v>
      </c>
      <c r="EZ62">
        <f t="shared" si="352"/>
        <v>0</v>
      </c>
      <c r="FA62" s="19">
        <f t="shared" si="353"/>
        <v>0</v>
      </c>
      <c r="FB62" s="19">
        <f t="shared" si="484"/>
        <v>0</v>
      </c>
      <c r="FC62" s="19"/>
      <c r="FD62">
        <f t="shared" si="354"/>
        <v>0</v>
      </c>
      <c r="FF62">
        <f t="shared" si="355"/>
        <v>0</v>
      </c>
      <c r="FG62" s="19">
        <v>0</v>
      </c>
      <c r="FH62" s="19">
        <f t="shared" si="356"/>
        <v>0</v>
      </c>
      <c r="FI62" s="19"/>
      <c r="FJ62">
        <f t="shared" si="357"/>
        <v>0</v>
      </c>
      <c r="FL62">
        <f t="shared" si="358"/>
        <v>0</v>
      </c>
      <c r="FM62" s="19">
        <v>0</v>
      </c>
      <c r="FN62" s="19">
        <f t="shared" si="359"/>
        <v>0</v>
      </c>
      <c r="FP62" s="19">
        <f t="shared" si="360"/>
        <v>0</v>
      </c>
      <c r="FQ62">
        <f t="shared" si="361"/>
        <v>0</v>
      </c>
      <c r="FS62">
        <f t="shared" si="362"/>
        <v>0</v>
      </c>
      <c r="FT62" s="19">
        <f t="shared" si="363"/>
        <v>0</v>
      </c>
      <c r="FU62" s="19">
        <f t="shared" si="364"/>
        <v>0</v>
      </c>
      <c r="FV62" s="19"/>
      <c r="FW62">
        <f t="shared" si="365"/>
        <v>0</v>
      </c>
      <c r="FY62">
        <f t="shared" si="366"/>
        <v>0</v>
      </c>
      <c r="FZ62" s="19">
        <f t="shared" si="367"/>
        <v>0</v>
      </c>
      <c r="GA62" s="19">
        <f t="shared" si="368"/>
        <v>0</v>
      </c>
      <c r="GB62" s="19"/>
      <c r="GC62">
        <f t="shared" si="369"/>
        <v>0</v>
      </c>
      <c r="GE62">
        <f t="shared" si="370"/>
        <v>0</v>
      </c>
      <c r="GF62" s="19">
        <f t="shared" si="371"/>
        <v>0</v>
      </c>
      <c r="GG62" s="19">
        <f t="shared" si="372"/>
        <v>0</v>
      </c>
      <c r="GH62" s="19"/>
      <c r="GI62">
        <f t="shared" si="373"/>
        <v>0</v>
      </c>
      <c r="GK62">
        <f t="shared" si="374"/>
        <v>0</v>
      </c>
      <c r="GL62" s="19">
        <f t="shared" si="375"/>
        <v>0</v>
      </c>
      <c r="GM62" s="19">
        <f t="shared" si="376"/>
        <v>0</v>
      </c>
      <c r="GN62" s="19"/>
      <c r="GO62">
        <f t="shared" si="377"/>
        <v>0</v>
      </c>
      <c r="GQ62">
        <f t="shared" si="378"/>
        <v>0</v>
      </c>
      <c r="GR62" s="19">
        <f t="shared" si="379"/>
        <v>0</v>
      </c>
      <c r="GS62" s="19">
        <f t="shared" si="380"/>
        <v>0</v>
      </c>
      <c r="GT62" s="19"/>
      <c r="GU62">
        <f t="shared" si="381"/>
        <v>0</v>
      </c>
      <c r="GW62">
        <f t="shared" si="382"/>
        <v>0</v>
      </c>
      <c r="GX62" s="19">
        <v>0</v>
      </c>
      <c r="GY62" s="19">
        <f t="shared" si="383"/>
        <v>0</v>
      </c>
      <c r="GZ62" s="19"/>
      <c r="HA62">
        <f t="shared" si="384"/>
        <v>0</v>
      </c>
      <c r="HC62">
        <f t="shared" si="385"/>
        <v>0</v>
      </c>
      <c r="HD62" s="19">
        <f t="shared" si="386"/>
        <v>0</v>
      </c>
      <c r="HE62" s="19">
        <f t="shared" si="387"/>
        <v>0</v>
      </c>
      <c r="HF62" s="19"/>
      <c r="HG62">
        <f t="shared" si="388"/>
        <v>0</v>
      </c>
      <c r="HI62">
        <f t="shared" si="389"/>
        <v>0</v>
      </c>
      <c r="HJ62" s="19">
        <f t="shared" si="390"/>
        <v>0</v>
      </c>
      <c r="HK62" s="19">
        <f t="shared" si="391"/>
        <v>0</v>
      </c>
      <c r="HL62" s="19"/>
      <c r="HM62">
        <f t="shared" si="392"/>
        <v>0</v>
      </c>
      <c r="HO62">
        <f t="shared" si="393"/>
        <v>0</v>
      </c>
      <c r="HP62" s="19">
        <f t="shared" si="394"/>
        <v>0</v>
      </c>
      <c r="HQ62" s="19">
        <f t="shared" si="395"/>
        <v>0</v>
      </c>
      <c r="HR62" s="19"/>
      <c r="HS62">
        <f t="shared" si="396"/>
        <v>0</v>
      </c>
      <c r="HU62">
        <f t="shared" si="397"/>
        <v>0</v>
      </c>
      <c r="HV62" s="19">
        <v>0</v>
      </c>
      <c r="HW62" s="19">
        <f t="shared" si="398"/>
        <v>0</v>
      </c>
      <c r="HX62" s="19"/>
      <c r="HY62" s="19">
        <f t="shared" si="234"/>
        <v>1</v>
      </c>
      <c r="HZ62">
        <f t="shared" si="485"/>
        <v>1</v>
      </c>
      <c r="IB62">
        <f t="shared" si="486"/>
        <v>0</v>
      </c>
      <c r="IC62" s="19">
        <f t="shared" si="487"/>
        <v>0</v>
      </c>
      <c r="ID62" s="19">
        <f t="shared" si="238"/>
        <v>5.2631578947368418E-2</v>
      </c>
      <c r="IE62" s="19"/>
      <c r="IF62">
        <f t="shared" si="399"/>
        <v>1</v>
      </c>
      <c r="IH62">
        <f t="shared" si="400"/>
        <v>0</v>
      </c>
      <c r="II62" s="19">
        <f t="shared" si="401"/>
        <v>0</v>
      </c>
      <c r="IJ62" s="19">
        <f t="shared" si="239"/>
        <v>5.2631578947368418E-2</v>
      </c>
      <c r="IK62" s="19"/>
      <c r="IL62">
        <f t="shared" si="488"/>
        <v>1</v>
      </c>
      <c r="IN62">
        <f t="shared" si="489"/>
        <v>0</v>
      </c>
      <c r="IO62" s="19">
        <f t="shared" si="490"/>
        <v>0</v>
      </c>
      <c r="IP62" s="19">
        <f t="shared" si="243"/>
        <v>5.2631578947368418E-2</v>
      </c>
      <c r="IQ62" s="19"/>
      <c r="IR62">
        <f t="shared" si="491"/>
        <v>1</v>
      </c>
      <c r="IT62">
        <f t="shared" si="492"/>
        <v>0</v>
      </c>
      <c r="IU62" s="19">
        <f t="shared" si="493"/>
        <v>0</v>
      </c>
      <c r="IV62" s="19">
        <f t="shared" si="247"/>
        <v>5.2631578947368418E-2</v>
      </c>
      <c r="IW62" s="19"/>
      <c r="IX62">
        <f t="shared" si="494"/>
        <v>1</v>
      </c>
      <c r="IZ62">
        <f t="shared" si="495"/>
        <v>0</v>
      </c>
      <c r="JA62" s="19">
        <f t="shared" si="496"/>
        <v>0</v>
      </c>
      <c r="JB62" s="19">
        <f t="shared" si="251"/>
        <v>0</v>
      </c>
      <c r="JC62" s="19"/>
      <c r="JD62">
        <f t="shared" si="402"/>
        <v>0</v>
      </c>
      <c r="JF62">
        <f t="shared" si="403"/>
        <v>0</v>
      </c>
      <c r="JG62" s="19">
        <f t="shared" si="404"/>
        <v>0</v>
      </c>
      <c r="JH62" s="19">
        <f t="shared" si="252"/>
        <v>0</v>
      </c>
      <c r="JI62" s="19"/>
      <c r="JJ62" s="19">
        <f t="shared" si="253"/>
        <v>0</v>
      </c>
      <c r="JK62">
        <f t="shared" si="405"/>
        <v>0</v>
      </c>
      <c r="JM62">
        <f t="shared" si="406"/>
        <v>0</v>
      </c>
      <c r="JN62" s="19">
        <f t="shared" si="407"/>
        <v>0</v>
      </c>
      <c r="JO62" s="19">
        <f t="shared" si="254"/>
        <v>0</v>
      </c>
      <c r="JP62" s="19"/>
      <c r="JQ62">
        <f t="shared" si="408"/>
        <v>0</v>
      </c>
      <c r="JS62">
        <f t="shared" si="409"/>
        <v>0</v>
      </c>
      <c r="JT62" s="19">
        <f t="shared" si="410"/>
        <v>0</v>
      </c>
      <c r="JU62" s="19">
        <f t="shared" si="255"/>
        <v>0</v>
      </c>
      <c r="JV62" s="19"/>
      <c r="JW62">
        <f t="shared" si="411"/>
        <v>0</v>
      </c>
      <c r="JY62">
        <f t="shared" si="412"/>
        <v>0</v>
      </c>
      <c r="JZ62" s="19">
        <f t="shared" si="413"/>
        <v>0</v>
      </c>
      <c r="KA62" s="19">
        <f t="shared" si="256"/>
        <v>0</v>
      </c>
      <c r="KB62" s="19"/>
      <c r="KC62">
        <f t="shared" si="414"/>
        <v>0</v>
      </c>
      <c r="KE62">
        <f t="shared" si="415"/>
        <v>0</v>
      </c>
      <c r="KF62" s="19">
        <f t="shared" si="416"/>
        <v>0</v>
      </c>
      <c r="KG62" s="19">
        <f t="shared" si="257"/>
        <v>0</v>
      </c>
      <c r="KH62" s="19"/>
      <c r="KI62">
        <f t="shared" si="417"/>
        <v>0</v>
      </c>
      <c r="KK62">
        <f t="shared" si="418"/>
        <v>0</v>
      </c>
      <c r="KL62" s="19">
        <f t="shared" si="419"/>
        <v>0</v>
      </c>
      <c r="KM62" s="19">
        <f t="shared" si="258"/>
        <v>0</v>
      </c>
      <c r="KN62" s="19"/>
      <c r="KO62">
        <f t="shared" si="420"/>
        <v>0</v>
      </c>
      <c r="KQ62">
        <f t="shared" si="421"/>
        <v>0</v>
      </c>
      <c r="KR62" s="19">
        <f t="shared" si="422"/>
        <v>0</v>
      </c>
      <c r="KS62" s="19">
        <f t="shared" si="259"/>
        <v>0</v>
      </c>
      <c r="KT62" s="19"/>
      <c r="KU62">
        <f t="shared" si="423"/>
        <v>0</v>
      </c>
      <c r="KW62">
        <f t="shared" si="424"/>
        <v>0</v>
      </c>
      <c r="KX62" s="19">
        <f t="shared" si="425"/>
        <v>0</v>
      </c>
      <c r="KY62" s="19">
        <f t="shared" si="426"/>
        <v>0</v>
      </c>
      <c r="KZ62" s="19"/>
      <c r="LA62" s="19">
        <f t="shared" si="260"/>
        <v>0</v>
      </c>
      <c r="LB62">
        <f t="shared" si="427"/>
        <v>0</v>
      </c>
      <c r="LD62">
        <f t="shared" si="428"/>
        <v>0</v>
      </c>
      <c r="LE62" s="19">
        <f t="shared" si="429"/>
        <v>0</v>
      </c>
      <c r="LF62" s="19">
        <f t="shared" si="261"/>
        <v>0</v>
      </c>
      <c r="LG62" s="19"/>
      <c r="LH62">
        <f t="shared" si="430"/>
        <v>0</v>
      </c>
      <c r="LJ62">
        <f t="shared" si="431"/>
        <v>0</v>
      </c>
      <c r="LK62" s="19">
        <f t="shared" si="432"/>
        <v>0</v>
      </c>
      <c r="LL62" s="19">
        <f t="shared" si="262"/>
        <v>0</v>
      </c>
      <c r="LM62" s="19"/>
      <c r="LN62">
        <f t="shared" si="433"/>
        <v>0</v>
      </c>
      <c r="LP62">
        <f t="shared" si="434"/>
        <v>0</v>
      </c>
      <c r="LQ62" s="19">
        <f t="shared" si="435"/>
        <v>0</v>
      </c>
      <c r="LR62" s="19">
        <f t="shared" si="263"/>
        <v>0</v>
      </c>
      <c r="LS62" s="19"/>
      <c r="LT62">
        <f t="shared" si="436"/>
        <v>0</v>
      </c>
      <c r="LV62">
        <f t="shared" si="437"/>
        <v>0</v>
      </c>
      <c r="LW62" s="19">
        <f t="shared" si="438"/>
        <v>0</v>
      </c>
      <c r="LX62" s="19">
        <f t="shared" si="264"/>
        <v>0</v>
      </c>
      <c r="LY62" s="19"/>
      <c r="LZ62">
        <f t="shared" si="439"/>
        <v>0</v>
      </c>
      <c r="MB62">
        <f t="shared" si="440"/>
        <v>0</v>
      </c>
      <c r="MC62" s="19">
        <f t="shared" si="441"/>
        <v>0</v>
      </c>
      <c r="MD62" s="19">
        <f t="shared" si="265"/>
        <v>0</v>
      </c>
      <c r="ME62" s="19"/>
      <c r="MF62">
        <f t="shared" si="442"/>
        <v>0</v>
      </c>
      <c r="MH62">
        <f t="shared" si="443"/>
        <v>0</v>
      </c>
      <c r="MI62" s="19">
        <v>0</v>
      </c>
      <c r="MJ62" s="19">
        <f t="shared" si="444"/>
        <v>0</v>
      </c>
      <c r="MK62" s="19"/>
      <c r="ML62" s="19">
        <f t="shared" si="266"/>
        <v>0</v>
      </c>
      <c r="MM62">
        <f t="shared" si="445"/>
        <v>0</v>
      </c>
      <c r="MO62">
        <f t="shared" si="446"/>
        <v>0</v>
      </c>
      <c r="MP62" s="19">
        <f t="shared" si="447"/>
        <v>0</v>
      </c>
      <c r="MQ62" s="19">
        <f t="shared" si="267"/>
        <v>0</v>
      </c>
      <c r="MR62" s="19"/>
      <c r="MS62">
        <f t="shared" si="448"/>
        <v>0</v>
      </c>
      <c r="MU62">
        <f t="shared" si="449"/>
        <v>0</v>
      </c>
      <c r="MV62" s="19">
        <f t="shared" si="450"/>
        <v>0</v>
      </c>
      <c r="MW62" s="19">
        <f t="shared" si="268"/>
        <v>0</v>
      </c>
      <c r="MX62" s="19"/>
      <c r="MY62">
        <f t="shared" si="451"/>
        <v>0</v>
      </c>
      <c r="NA62">
        <f t="shared" si="452"/>
        <v>0</v>
      </c>
      <c r="NB62" s="19">
        <f t="shared" si="453"/>
        <v>0</v>
      </c>
      <c r="NC62" s="19">
        <f t="shared" si="269"/>
        <v>0</v>
      </c>
      <c r="ND62" s="19"/>
      <c r="NE62">
        <f t="shared" si="454"/>
        <v>0</v>
      </c>
      <c r="NG62">
        <f t="shared" si="455"/>
        <v>0</v>
      </c>
      <c r="NH62" s="19">
        <f t="shared" si="456"/>
        <v>0</v>
      </c>
      <c r="NI62" s="19">
        <f t="shared" si="270"/>
        <v>0</v>
      </c>
      <c r="NJ62" s="19"/>
      <c r="NK62">
        <f t="shared" si="457"/>
        <v>0</v>
      </c>
      <c r="NL62" s="19" t="str">
        <f t="shared" si="271"/>
        <v>-</v>
      </c>
      <c r="NM62">
        <f t="shared" si="458"/>
        <v>0</v>
      </c>
      <c r="NN62" s="19">
        <f t="shared" si="459"/>
        <v>0</v>
      </c>
      <c r="NO62" s="19">
        <f t="shared" si="272"/>
        <v>0</v>
      </c>
      <c r="NP62" s="19"/>
      <c r="NQ62">
        <v>0</v>
      </c>
      <c r="NS62">
        <v>0</v>
      </c>
      <c r="NT62" s="19">
        <v>0</v>
      </c>
      <c r="NU62" s="19">
        <v>0</v>
      </c>
      <c r="NW62">
        <v>0</v>
      </c>
      <c r="NY62">
        <v>0</v>
      </c>
      <c r="NZ62" s="19">
        <v>0</v>
      </c>
      <c r="OA62" s="19">
        <v>0</v>
      </c>
      <c r="OC62">
        <v>0</v>
      </c>
      <c r="OE62">
        <v>0</v>
      </c>
      <c r="OF62" s="19">
        <v>0</v>
      </c>
      <c r="OG62" s="19">
        <v>0</v>
      </c>
      <c r="OI62" s="19">
        <f t="shared" si="273"/>
        <v>0</v>
      </c>
      <c r="OJ62">
        <f t="shared" si="460"/>
        <v>0</v>
      </c>
      <c r="OL62">
        <f t="shared" si="461"/>
        <v>0</v>
      </c>
      <c r="OM62" s="19">
        <f t="shared" si="462"/>
        <v>0</v>
      </c>
      <c r="ON62" s="19">
        <f t="shared" si="274"/>
        <v>0</v>
      </c>
      <c r="OO62" s="19"/>
      <c r="OP62">
        <f t="shared" si="463"/>
        <v>0</v>
      </c>
      <c r="OR62">
        <f t="shared" si="464"/>
        <v>0</v>
      </c>
      <c r="OS62" s="19">
        <f t="shared" si="465"/>
        <v>0</v>
      </c>
      <c r="OT62" s="19">
        <f t="shared" si="275"/>
        <v>0</v>
      </c>
      <c r="OU62" s="19"/>
      <c r="OV62">
        <f t="shared" si="466"/>
        <v>0</v>
      </c>
      <c r="OX62">
        <f t="shared" si="467"/>
        <v>0</v>
      </c>
      <c r="OY62" s="19">
        <f t="shared" si="468"/>
        <v>0</v>
      </c>
      <c r="OZ62" s="19">
        <f t="shared" si="276"/>
        <v>0</v>
      </c>
      <c r="PA62" s="19"/>
      <c r="PB62">
        <f t="shared" si="469"/>
        <v>0</v>
      </c>
      <c r="PD62">
        <f t="shared" si="470"/>
        <v>0</v>
      </c>
      <c r="PE62" s="19">
        <f t="shared" si="471"/>
        <v>0</v>
      </c>
      <c r="PF62" s="19">
        <f t="shared" si="277"/>
        <v>0</v>
      </c>
      <c r="PG62" s="19"/>
      <c r="PH62">
        <f t="shared" si="472"/>
        <v>0</v>
      </c>
      <c r="PJ62">
        <f t="shared" si="473"/>
        <v>0</v>
      </c>
      <c r="PK62" s="19">
        <f t="shared" si="474"/>
        <v>0</v>
      </c>
      <c r="PL62" s="19">
        <f t="shared" si="278"/>
        <v>0</v>
      </c>
      <c r="PM62" s="19"/>
      <c r="PN62">
        <f t="shared" si="475"/>
        <v>0</v>
      </c>
      <c r="PP62">
        <f t="shared" si="476"/>
        <v>0</v>
      </c>
      <c r="PQ62">
        <f t="shared" si="477"/>
        <v>0</v>
      </c>
      <c r="PR62" s="19">
        <f t="shared" si="279"/>
        <v>0</v>
      </c>
      <c r="PS62" s="19"/>
      <c r="PT62">
        <f t="shared" si="478"/>
        <v>0</v>
      </c>
      <c r="PV62">
        <f t="shared" si="479"/>
        <v>0</v>
      </c>
      <c r="PW62" s="19">
        <v>0</v>
      </c>
      <c r="PX62" s="19">
        <f t="shared" si="480"/>
        <v>0</v>
      </c>
      <c r="PY62" s="19"/>
      <c r="PZ62">
        <f t="shared" si="481"/>
        <v>0</v>
      </c>
      <c r="QB62">
        <f t="shared" si="482"/>
        <v>0</v>
      </c>
      <c r="QC62" s="19">
        <f t="shared" si="483"/>
        <v>0</v>
      </c>
      <c r="QD62" s="19">
        <f t="shared" si="280"/>
        <v>0</v>
      </c>
    </row>
    <row r="63" spans="1:446" ht="15" thickBot="1" x14ac:dyDescent="0.4">
      <c r="A63" s="24" t="s">
        <v>83</v>
      </c>
      <c r="B63" t="s">
        <v>141</v>
      </c>
      <c r="C63" t="s">
        <v>140</v>
      </c>
      <c r="D63" t="s">
        <v>147</v>
      </c>
      <c r="E63" t="s">
        <v>138</v>
      </c>
      <c r="F63" t="s">
        <v>137</v>
      </c>
      <c r="G63" s="2" t="s">
        <v>30</v>
      </c>
      <c r="H63" s="2" t="s">
        <v>33</v>
      </c>
      <c r="I63" s="26" t="s">
        <v>69</v>
      </c>
      <c r="J63" s="25" t="s">
        <v>70</v>
      </c>
      <c r="K63" s="2" t="s">
        <v>60</v>
      </c>
      <c r="L63" s="2" t="s">
        <v>36</v>
      </c>
      <c r="M63" t="s">
        <v>126</v>
      </c>
      <c r="N63" t="s">
        <v>125</v>
      </c>
      <c r="O63" t="s">
        <v>124</v>
      </c>
      <c r="P63" t="s">
        <v>123</v>
      </c>
      <c r="Q63" t="s">
        <v>122</v>
      </c>
      <c r="R63" s="30" t="s">
        <v>78</v>
      </c>
      <c r="U63" t="s">
        <v>142</v>
      </c>
      <c r="AA63">
        <v>1</v>
      </c>
      <c r="AB63">
        <v>1</v>
      </c>
      <c r="AD63" s="14" t="s">
        <v>32</v>
      </c>
      <c r="AE63" s="19">
        <f t="shared" si="193"/>
        <v>0</v>
      </c>
      <c r="AF63">
        <f t="shared" si="281"/>
        <v>0</v>
      </c>
      <c r="AG63" s="19" t="str">
        <f t="shared" si="195"/>
        <v>-</v>
      </c>
      <c r="AH63">
        <f t="shared" si="282"/>
        <v>0</v>
      </c>
      <c r="AI63" s="19">
        <f t="shared" si="283"/>
        <v>0</v>
      </c>
      <c r="AJ63" s="19">
        <f t="shared" si="284"/>
        <v>0</v>
      </c>
      <c r="AK63" s="19"/>
      <c r="AL63">
        <f t="shared" si="285"/>
        <v>0</v>
      </c>
      <c r="AM63" t="str">
        <f t="shared" si="199"/>
        <v>-</v>
      </c>
      <c r="AN63">
        <f t="shared" si="286"/>
        <v>0</v>
      </c>
      <c r="AO63" s="19">
        <f t="shared" si="287"/>
        <v>0</v>
      </c>
      <c r="AP63" s="19">
        <f t="shared" si="288"/>
        <v>0</v>
      </c>
      <c r="AQ63" s="19"/>
      <c r="AR63">
        <f t="shared" si="289"/>
        <v>0</v>
      </c>
      <c r="AS63" t="str">
        <f t="shared" si="202"/>
        <v>-</v>
      </c>
      <c r="AT63">
        <f t="shared" si="290"/>
        <v>0</v>
      </c>
      <c r="AU63" s="19">
        <f t="shared" si="291"/>
        <v>0</v>
      </c>
      <c r="AV63" s="19">
        <f t="shared" si="292"/>
        <v>0</v>
      </c>
      <c r="AW63" s="19"/>
      <c r="AX63">
        <f t="shared" si="293"/>
        <v>0</v>
      </c>
      <c r="AY63" t="str">
        <f t="shared" si="205"/>
        <v>-</v>
      </c>
      <c r="AZ63">
        <f t="shared" si="294"/>
        <v>0</v>
      </c>
      <c r="BA63" s="19">
        <f t="shared" si="207"/>
        <v>0</v>
      </c>
      <c r="BB63" s="19">
        <f t="shared" si="295"/>
        <v>0</v>
      </c>
      <c r="BC63" s="19"/>
      <c r="BD63">
        <f t="shared" si="296"/>
        <v>0</v>
      </c>
      <c r="BE63" s="19" t="str">
        <f t="shared" si="209"/>
        <v>-</v>
      </c>
      <c r="BF63">
        <f t="shared" si="297"/>
        <v>0</v>
      </c>
      <c r="BG63" s="19">
        <f t="shared" si="210"/>
        <v>0</v>
      </c>
      <c r="BH63" s="19">
        <f t="shared" si="298"/>
        <v>0</v>
      </c>
      <c r="BI63" s="19"/>
      <c r="BJ63">
        <f t="shared" si="299"/>
        <v>0</v>
      </c>
      <c r="BK63" t="str">
        <f t="shared" si="211"/>
        <v>-</v>
      </c>
      <c r="BL63">
        <f t="shared" si="300"/>
        <v>0</v>
      </c>
      <c r="BM63" s="19">
        <f t="shared" si="212"/>
        <v>0</v>
      </c>
      <c r="BN63" s="19">
        <f t="shared" si="301"/>
        <v>0</v>
      </c>
      <c r="BO63" s="19"/>
      <c r="BP63">
        <f t="shared" si="302"/>
        <v>0</v>
      </c>
      <c r="BR63">
        <f t="shared" si="303"/>
        <v>0</v>
      </c>
      <c r="BS63" s="19">
        <v>0</v>
      </c>
      <c r="BT63" s="19">
        <f t="shared" si="304"/>
        <v>0</v>
      </c>
      <c r="BU63" s="19"/>
      <c r="BV63" s="19">
        <f t="shared" si="213"/>
        <v>0</v>
      </c>
      <c r="BW63">
        <f t="shared" si="305"/>
        <v>0</v>
      </c>
      <c r="BX63" t="str">
        <f t="shared" si="214"/>
        <v>-</v>
      </c>
      <c r="BY63">
        <f t="shared" si="306"/>
        <v>0</v>
      </c>
      <c r="BZ63" s="19">
        <f t="shared" si="307"/>
        <v>0</v>
      </c>
      <c r="CA63" s="19">
        <f t="shared" si="308"/>
        <v>0</v>
      </c>
      <c r="CB63" s="19"/>
      <c r="CC63">
        <f t="shared" si="309"/>
        <v>0</v>
      </c>
      <c r="CD63">
        <f t="shared" si="215"/>
        <v>0</v>
      </c>
      <c r="CE63">
        <f t="shared" si="310"/>
        <v>0</v>
      </c>
      <c r="CF63" s="19">
        <f t="shared" si="311"/>
        <v>0</v>
      </c>
      <c r="CG63" s="19">
        <f t="shared" si="312"/>
        <v>5.5555555555555552E-2</v>
      </c>
      <c r="CH63" s="19"/>
      <c r="CI63">
        <f t="shared" si="313"/>
        <v>0</v>
      </c>
      <c r="CJ63" s="19">
        <f t="shared" si="216"/>
        <v>0</v>
      </c>
      <c r="CK63">
        <f t="shared" si="314"/>
        <v>0</v>
      </c>
      <c r="CL63" s="19">
        <f t="shared" si="315"/>
        <v>0</v>
      </c>
      <c r="CM63" s="19">
        <f t="shared" si="316"/>
        <v>5.5555555555555552E-2</v>
      </c>
      <c r="CN63" s="19"/>
      <c r="CO63">
        <f t="shared" si="317"/>
        <v>0</v>
      </c>
      <c r="CP63">
        <f t="shared" si="217"/>
        <v>0</v>
      </c>
      <c r="CQ63">
        <f t="shared" si="318"/>
        <v>0</v>
      </c>
      <c r="CR63" s="19">
        <f t="shared" si="319"/>
        <v>0</v>
      </c>
      <c r="CS63" s="19">
        <f t="shared" si="320"/>
        <v>5.5555555555555552E-2</v>
      </c>
      <c r="CT63" s="19"/>
      <c r="CU63">
        <f t="shared" si="321"/>
        <v>0</v>
      </c>
      <c r="CV63" s="19" t="str">
        <f t="shared" si="218"/>
        <v>-</v>
      </c>
      <c r="CW63">
        <f t="shared" si="322"/>
        <v>0</v>
      </c>
      <c r="CX63" s="19">
        <f t="shared" si="323"/>
        <v>0</v>
      </c>
      <c r="CY63" s="19">
        <f t="shared" si="324"/>
        <v>0</v>
      </c>
      <c r="CZ63" s="19"/>
      <c r="DA63">
        <f t="shared" si="325"/>
        <v>0</v>
      </c>
      <c r="DB63">
        <f t="shared" si="219"/>
        <v>0</v>
      </c>
      <c r="DC63">
        <f t="shared" si="326"/>
        <v>0</v>
      </c>
      <c r="DD63" s="19">
        <f t="shared" si="327"/>
        <v>0</v>
      </c>
      <c r="DE63" s="19">
        <f t="shared" si="328"/>
        <v>5.5555555555555552E-2</v>
      </c>
      <c r="DF63" s="19"/>
      <c r="DG63">
        <f t="shared" si="329"/>
        <v>0</v>
      </c>
      <c r="DH63" s="19">
        <f t="shared" si="220"/>
        <v>0</v>
      </c>
      <c r="DI63">
        <f t="shared" si="330"/>
        <v>0</v>
      </c>
      <c r="DJ63" s="19">
        <f t="shared" si="331"/>
        <v>0</v>
      </c>
      <c r="DK63" s="19">
        <f t="shared" si="332"/>
        <v>5.5555555555555552E-2</v>
      </c>
      <c r="DL63" s="19"/>
      <c r="DM63">
        <f t="shared" si="333"/>
        <v>0</v>
      </c>
      <c r="DN63" t="str">
        <f t="shared" si="221"/>
        <v>-</v>
      </c>
      <c r="DO63">
        <f t="shared" si="334"/>
        <v>0</v>
      </c>
      <c r="DP63" s="19">
        <v>0</v>
      </c>
      <c r="DQ63" s="19">
        <f t="shared" si="335"/>
        <v>0</v>
      </c>
      <c r="DR63" s="19"/>
      <c r="DS63" s="19">
        <v>0</v>
      </c>
      <c r="DT63">
        <f t="shared" si="336"/>
        <v>0</v>
      </c>
      <c r="DU63" t="str">
        <f t="shared" si="222"/>
        <v>-</v>
      </c>
      <c r="DV63">
        <f t="shared" si="337"/>
        <v>0</v>
      </c>
      <c r="DW63" s="19">
        <f t="shared" si="338"/>
        <v>0</v>
      </c>
      <c r="DX63" s="19">
        <f t="shared" si="223"/>
        <v>0</v>
      </c>
      <c r="DY63" s="19"/>
      <c r="DZ63">
        <f t="shared" si="339"/>
        <v>0</v>
      </c>
      <c r="EA63" t="str">
        <f t="shared" si="224"/>
        <v>-</v>
      </c>
      <c r="EB63">
        <f t="shared" si="340"/>
        <v>0</v>
      </c>
      <c r="EC63" s="19">
        <f t="shared" si="341"/>
        <v>0</v>
      </c>
      <c r="ED63" s="19">
        <f t="shared" si="225"/>
        <v>0</v>
      </c>
      <c r="EE63" s="19"/>
      <c r="EF63">
        <f t="shared" si="342"/>
        <v>0</v>
      </c>
      <c r="EG63" s="19" t="str">
        <f t="shared" si="226"/>
        <v>-</v>
      </c>
      <c r="EH63">
        <f t="shared" si="343"/>
        <v>0</v>
      </c>
      <c r="EI63" s="19">
        <f t="shared" si="344"/>
        <v>0</v>
      </c>
      <c r="EJ63" s="19">
        <f t="shared" si="227"/>
        <v>0</v>
      </c>
      <c r="EK63" s="19"/>
      <c r="EL63">
        <f t="shared" si="345"/>
        <v>0</v>
      </c>
      <c r="EM63" t="str">
        <f t="shared" si="228"/>
        <v>-</v>
      </c>
      <c r="EN63">
        <f t="shared" si="346"/>
        <v>0</v>
      </c>
      <c r="EO63" s="19">
        <f t="shared" si="347"/>
        <v>0</v>
      </c>
      <c r="EP63" s="19">
        <f t="shared" si="229"/>
        <v>0</v>
      </c>
      <c r="EQ63" s="19"/>
      <c r="ER63">
        <f t="shared" si="348"/>
        <v>0</v>
      </c>
      <c r="ES63" t="str">
        <f t="shared" si="230"/>
        <v>-</v>
      </c>
      <c r="ET63">
        <f t="shared" si="349"/>
        <v>0</v>
      </c>
      <c r="EU63" s="19">
        <f t="shared" si="350"/>
        <v>0</v>
      </c>
      <c r="EV63" s="19">
        <f t="shared" si="231"/>
        <v>0</v>
      </c>
      <c r="EW63" s="19"/>
      <c r="EX63">
        <f t="shared" si="351"/>
        <v>0</v>
      </c>
      <c r="EY63" s="19" t="str">
        <f t="shared" si="232"/>
        <v>-</v>
      </c>
      <c r="EZ63">
        <f t="shared" si="352"/>
        <v>0</v>
      </c>
      <c r="FA63" s="19">
        <f t="shared" si="353"/>
        <v>0</v>
      </c>
      <c r="FB63" s="19">
        <f t="shared" si="484"/>
        <v>0</v>
      </c>
      <c r="FC63" s="19"/>
      <c r="FD63">
        <f t="shared" si="354"/>
        <v>0</v>
      </c>
      <c r="FF63">
        <f t="shared" si="355"/>
        <v>0</v>
      </c>
      <c r="FG63" s="19">
        <v>0</v>
      </c>
      <c r="FH63" s="19">
        <f t="shared" si="356"/>
        <v>0</v>
      </c>
      <c r="FI63" s="19"/>
      <c r="FJ63">
        <f t="shared" si="357"/>
        <v>0</v>
      </c>
      <c r="FL63">
        <f t="shared" si="358"/>
        <v>0</v>
      </c>
      <c r="FM63" s="19">
        <v>0</v>
      </c>
      <c r="FN63" s="19">
        <f t="shared" si="359"/>
        <v>0</v>
      </c>
      <c r="FP63" s="19">
        <f t="shared" si="360"/>
        <v>0</v>
      </c>
      <c r="FQ63">
        <f t="shared" si="361"/>
        <v>0</v>
      </c>
      <c r="FS63">
        <f t="shared" si="362"/>
        <v>0</v>
      </c>
      <c r="FT63" s="19">
        <f t="shared" si="363"/>
        <v>0</v>
      </c>
      <c r="FU63" s="19">
        <f t="shared" si="364"/>
        <v>0</v>
      </c>
      <c r="FV63" s="19"/>
      <c r="FW63">
        <f t="shared" si="365"/>
        <v>0</v>
      </c>
      <c r="FY63">
        <f t="shared" si="366"/>
        <v>0</v>
      </c>
      <c r="FZ63" s="19">
        <f t="shared" si="367"/>
        <v>0</v>
      </c>
      <c r="GA63" s="19">
        <f t="shared" si="368"/>
        <v>0</v>
      </c>
      <c r="GB63" s="19"/>
      <c r="GC63">
        <f t="shared" si="369"/>
        <v>0</v>
      </c>
      <c r="GE63">
        <f t="shared" si="370"/>
        <v>0</v>
      </c>
      <c r="GF63" s="19">
        <f t="shared" si="371"/>
        <v>0</v>
      </c>
      <c r="GG63" s="19">
        <f t="shared" si="372"/>
        <v>0</v>
      </c>
      <c r="GH63" s="19"/>
      <c r="GI63">
        <f t="shared" si="373"/>
        <v>0</v>
      </c>
      <c r="GK63">
        <f t="shared" si="374"/>
        <v>0</v>
      </c>
      <c r="GL63" s="19">
        <f t="shared" si="375"/>
        <v>0</v>
      </c>
      <c r="GM63" s="19">
        <f t="shared" si="376"/>
        <v>0</v>
      </c>
      <c r="GN63" s="19"/>
      <c r="GO63">
        <f t="shared" si="377"/>
        <v>0</v>
      </c>
      <c r="GQ63">
        <f t="shared" si="378"/>
        <v>0</v>
      </c>
      <c r="GR63" s="19">
        <f t="shared" si="379"/>
        <v>0</v>
      </c>
      <c r="GS63" s="19">
        <f t="shared" si="380"/>
        <v>0</v>
      </c>
      <c r="GT63" s="19"/>
      <c r="GU63">
        <f t="shared" si="381"/>
        <v>0</v>
      </c>
      <c r="GW63">
        <f t="shared" si="382"/>
        <v>0</v>
      </c>
      <c r="GX63" s="19">
        <v>0</v>
      </c>
      <c r="GY63" s="19">
        <f t="shared" si="383"/>
        <v>0</v>
      </c>
      <c r="GZ63" s="19"/>
      <c r="HA63">
        <f t="shared" si="384"/>
        <v>0</v>
      </c>
      <c r="HC63">
        <f t="shared" si="385"/>
        <v>0</v>
      </c>
      <c r="HD63" s="19">
        <f t="shared" si="386"/>
        <v>0</v>
      </c>
      <c r="HE63" s="19">
        <f t="shared" si="387"/>
        <v>0</v>
      </c>
      <c r="HF63" s="19"/>
      <c r="HG63">
        <f t="shared" si="388"/>
        <v>0</v>
      </c>
      <c r="HI63">
        <f t="shared" si="389"/>
        <v>0</v>
      </c>
      <c r="HJ63" s="19">
        <f t="shared" si="390"/>
        <v>0</v>
      </c>
      <c r="HK63" s="19">
        <f t="shared" si="391"/>
        <v>0</v>
      </c>
      <c r="HL63" s="19"/>
      <c r="HM63">
        <f t="shared" si="392"/>
        <v>0</v>
      </c>
      <c r="HO63">
        <f t="shared" si="393"/>
        <v>0</v>
      </c>
      <c r="HP63" s="19">
        <f t="shared" si="394"/>
        <v>0</v>
      </c>
      <c r="HQ63" s="19">
        <f t="shared" si="395"/>
        <v>0</v>
      </c>
      <c r="HR63" s="19"/>
      <c r="HS63">
        <f t="shared" si="396"/>
        <v>0</v>
      </c>
      <c r="HU63">
        <f t="shared" si="397"/>
        <v>0</v>
      </c>
      <c r="HV63" s="19">
        <v>0</v>
      </c>
      <c r="HW63" s="19">
        <f t="shared" si="398"/>
        <v>0</v>
      </c>
      <c r="HX63" s="19"/>
      <c r="HY63" s="19">
        <f t="shared" si="234"/>
        <v>0</v>
      </c>
      <c r="HZ63">
        <f t="shared" si="485"/>
        <v>0</v>
      </c>
      <c r="IB63">
        <f t="shared" si="486"/>
        <v>0</v>
      </c>
      <c r="IC63" s="19">
        <f t="shared" si="487"/>
        <v>0</v>
      </c>
      <c r="ID63" s="19">
        <f t="shared" si="238"/>
        <v>0</v>
      </c>
      <c r="IE63" s="19"/>
      <c r="IF63">
        <f t="shared" si="399"/>
        <v>0</v>
      </c>
      <c r="IH63">
        <f t="shared" si="400"/>
        <v>0</v>
      </c>
      <c r="II63" s="19">
        <f t="shared" si="401"/>
        <v>0</v>
      </c>
      <c r="IJ63" s="19">
        <f t="shared" si="239"/>
        <v>0</v>
      </c>
      <c r="IK63" s="19"/>
      <c r="IL63">
        <f t="shared" si="488"/>
        <v>0</v>
      </c>
      <c r="IN63">
        <f t="shared" si="489"/>
        <v>0</v>
      </c>
      <c r="IO63" s="19">
        <f t="shared" si="490"/>
        <v>0</v>
      </c>
      <c r="IP63" s="19">
        <f t="shared" si="243"/>
        <v>0</v>
      </c>
      <c r="IQ63" s="19"/>
      <c r="IR63">
        <f t="shared" si="491"/>
        <v>0</v>
      </c>
      <c r="IT63">
        <f t="shared" si="492"/>
        <v>0</v>
      </c>
      <c r="IU63" s="19">
        <f t="shared" si="493"/>
        <v>0</v>
      </c>
      <c r="IV63" s="19">
        <f t="shared" si="247"/>
        <v>0</v>
      </c>
      <c r="IW63" s="19"/>
      <c r="IX63">
        <f t="shared" si="494"/>
        <v>0</v>
      </c>
      <c r="IZ63">
        <f t="shared" si="495"/>
        <v>0</v>
      </c>
      <c r="JA63" s="19">
        <f t="shared" si="496"/>
        <v>0</v>
      </c>
      <c r="JB63" s="19">
        <f t="shared" si="251"/>
        <v>0</v>
      </c>
      <c r="JC63" s="19"/>
      <c r="JD63">
        <f t="shared" si="402"/>
        <v>0</v>
      </c>
      <c r="JF63">
        <f t="shared" si="403"/>
        <v>0</v>
      </c>
      <c r="JG63" s="19">
        <f t="shared" si="404"/>
        <v>0</v>
      </c>
      <c r="JH63" s="19">
        <f t="shared" si="252"/>
        <v>0</v>
      </c>
      <c r="JI63" s="19"/>
      <c r="JJ63" s="19">
        <f t="shared" si="253"/>
        <v>0</v>
      </c>
      <c r="JK63">
        <f t="shared" si="405"/>
        <v>0</v>
      </c>
      <c r="JM63">
        <f t="shared" si="406"/>
        <v>0</v>
      </c>
      <c r="JN63" s="19">
        <f t="shared" si="407"/>
        <v>0</v>
      </c>
      <c r="JO63" s="19">
        <f t="shared" si="254"/>
        <v>0</v>
      </c>
      <c r="JP63" s="19"/>
      <c r="JQ63">
        <f t="shared" si="408"/>
        <v>0</v>
      </c>
      <c r="JS63">
        <f t="shared" si="409"/>
        <v>0</v>
      </c>
      <c r="JT63" s="19">
        <f t="shared" si="410"/>
        <v>0</v>
      </c>
      <c r="JU63" s="19">
        <f t="shared" si="255"/>
        <v>0</v>
      </c>
      <c r="JV63" s="19"/>
      <c r="JW63">
        <f t="shared" si="411"/>
        <v>0</v>
      </c>
      <c r="JY63">
        <f t="shared" si="412"/>
        <v>0</v>
      </c>
      <c r="JZ63" s="19">
        <f t="shared" si="413"/>
        <v>0</v>
      </c>
      <c r="KA63" s="19">
        <f t="shared" si="256"/>
        <v>0</v>
      </c>
      <c r="KB63" s="19"/>
      <c r="KC63">
        <f t="shared" si="414"/>
        <v>0</v>
      </c>
      <c r="KE63">
        <f t="shared" si="415"/>
        <v>0</v>
      </c>
      <c r="KF63" s="19">
        <f t="shared" si="416"/>
        <v>0</v>
      </c>
      <c r="KG63" s="19">
        <f t="shared" si="257"/>
        <v>0</v>
      </c>
      <c r="KH63" s="19"/>
      <c r="KI63">
        <f t="shared" si="417"/>
        <v>0</v>
      </c>
      <c r="KK63">
        <f t="shared" si="418"/>
        <v>0</v>
      </c>
      <c r="KL63" s="19">
        <f t="shared" si="419"/>
        <v>0</v>
      </c>
      <c r="KM63" s="19">
        <f t="shared" si="258"/>
        <v>0</v>
      </c>
      <c r="KN63" s="19"/>
      <c r="KO63">
        <f t="shared" si="420"/>
        <v>0</v>
      </c>
      <c r="KQ63">
        <f t="shared" si="421"/>
        <v>0</v>
      </c>
      <c r="KR63" s="19">
        <f t="shared" si="422"/>
        <v>0</v>
      </c>
      <c r="KS63" s="19">
        <f t="shared" si="259"/>
        <v>0</v>
      </c>
      <c r="KT63" s="19"/>
      <c r="KU63">
        <f t="shared" si="423"/>
        <v>0</v>
      </c>
      <c r="KW63">
        <f t="shared" si="424"/>
        <v>0</v>
      </c>
      <c r="KX63" s="19">
        <f t="shared" si="425"/>
        <v>0</v>
      </c>
      <c r="KY63" s="19">
        <f t="shared" si="426"/>
        <v>0</v>
      </c>
      <c r="KZ63" s="19"/>
      <c r="LA63" s="19">
        <f t="shared" si="260"/>
        <v>0</v>
      </c>
      <c r="LB63">
        <f t="shared" si="427"/>
        <v>0</v>
      </c>
      <c r="LD63">
        <f t="shared" si="428"/>
        <v>0</v>
      </c>
      <c r="LE63" s="19">
        <f t="shared" si="429"/>
        <v>0</v>
      </c>
      <c r="LF63" s="19">
        <f t="shared" si="261"/>
        <v>0</v>
      </c>
      <c r="LG63" s="19"/>
      <c r="LH63">
        <f t="shared" si="430"/>
        <v>0</v>
      </c>
      <c r="LJ63">
        <f t="shared" si="431"/>
        <v>0</v>
      </c>
      <c r="LK63" s="19">
        <f t="shared" si="432"/>
        <v>0</v>
      </c>
      <c r="LL63" s="19">
        <f t="shared" si="262"/>
        <v>0</v>
      </c>
      <c r="LM63" s="19"/>
      <c r="LN63">
        <f t="shared" si="433"/>
        <v>0</v>
      </c>
      <c r="LP63">
        <f t="shared" si="434"/>
        <v>0</v>
      </c>
      <c r="LQ63" s="19">
        <f t="shared" si="435"/>
        <v>0</v>
      </c>
      <c r="LR63" s="19">
        <f t="shared" si="263"/>
        <v>0</v>
      </c>
      <c r="LS63" s="19"/>
      <c r="LT63">
        <f t="shared" si="436"/>
        <v>0</v>
      </c>
      <c r="LV63">
        <f t="shared" si="437"/>
        <v>0</v>
      </c>
      <c r="LW63" s="19">
        <f t="shared" si="438"/>
        <v>0</v>
      </c>
      <c r="LX63" s="19">
        <f t="shared" si="264"/>
        <v>0</v>
      </c>
      <c r="LY63" s="19"/>
      <c r="LZ63">
        <f t="shared" si="439"/>
        <v>0</v>
      </c>
      <c r="MB63">
        <f t="shared" si="440"/>
        <v>0</v>
      </c>
      <c r="MC63" s="19">
        <f t="shared" si="441"/>
        <v>0</v>
      </c>
      <c r="MD63" s="19">
        <f t="shared" si="265"/>
        <v>0</v>
      </c>
      <c r="ME63" s="19"/>
      <c r="MF63">
        <f t="shared" si="442"/>
        <v>0</v>
      </c>
      <c r="MH63">
        <f t="shared" si="443"/>
        <v>0</v>
      </c>
      <c r="MI63" s="19">
        <v>0</v>
      </c>
      <c r="MJ63" s="19">
        <f t="shared" si="444"/>
        <v>0</v>
      </c>
      <c r="MK63" s="19"/>
      <c r="ML63" s="19">
        <f t="shared" si="266"/>
        <v>0</v>
      </c>
      <c r="MM63">
        <f t="shared" si="445"/>
        <v>0</v>
      </c>
      <c r="MO63">
        <f t="shared" si="446"/>
        <v>0</v>
      </c>
      <c r="MP63" s="19">
        <f t="shared" si="447"/>
        <v>0</v>
      </c>
      <c r="MQ63" s="19">
        <f t="shared" si="267"/>
        <v>0</v>
      </c>
      <c r="MR63" s="19"/>
      <c r="MS63">
        <f t="shared" si="448"/>
        <v>0</v>
      </c>
      <c r="MU63">
        <f t="shared" si="449"/>
        <v>0</v>
      </c>
      <c r="MV63" s="19">
        <f t="shared" si="450"/>
        <v>0</v>
      </c>
      <c r="MW63" s="19">
        <f t="shared" si="268"/>
        <v>0</v>
      </c>
      <c r="MX63" s="19"/>
      <c r="MY63">
        <f t="shared" si="451"/>
        <v>0</v>
      </c>
      <c r="NA63">
        <f t="shared" si="452"/>
        <v>0</v>
      </c>
      <c r="NB63" s="19">
        <f t="shared" si="453"/>
        <v>0</v>
      </c>
      <c r="NC63" s="19">
        <f t="shared" si="269"/>
        <v>0</v>
      </c>
      <c r="ND63" s="19"/>
      <c r="NE63">
        <f t="shared" si="454"/>
        <v>0</v>
      </c>
      <c r="NG63">
        <f t="shared" si="455"/>
        <v>0</v>
      </c>
      <c r="NH63" s="19">
        <f t="shared" si="456"/>
        <v>0</v>
      </c>
      <c r="NI63" s="19">
        <f t="shared" si="270"/>
        <v>0</v>
      </c>
      <c r="NJ63" s="19"/>
      <c r="NK63">
        <f t="shared" si="457"/>
        <v>0</v>
      </c>
      <c r="NL63" s="19" t="str">
        <f t="shared" si="271"/>
        <v>-</v>
      </c>
      <c r="NM63">
        <f t="shared" si="458"/>
        <v>0</v>
      </c>
      <c r="NN63" s="19">
        <f t="shared" si="459"/>
        <v>0</v>
      </c>
      <c r="NO63" s="19">
        <f t="shared" si="272"/>
        <v>0</v>
      </c>
      <c r="NP63" s="19"/>
      <c r="NQ63">
        <v>0</v>
      </c>
      <c r="NS63">
        <v>0</v>
      </c>
      <c r="NT63" s="19">
        <v>0</v>
      </c>
      <c r="NU63" s="19">
        <v>0</v>
      </c>
      <c r="NW63">
        <v>0</v>
      </c>
      <c r="NY63">
        <v>0</v>
      </c>
      <c r="NZ63" s="19">
        <v>0</v>
      </c>
      <c r="OA63" s="19">
        <v>0</v>
      </c>
      <c r="OC63">
        <v>0</v>
      </c>
      <c r="OE63">
        <v>0</v>
      </c>
      <c r="OF63" s="19">
        <v>0</v>
      </c>
      <c r="OG63" s="19">
        <v>0</v>
      </c>
      <c r="OI63" s="19">
        <f t="shared" si="273"/>
        <v>0</v>
      </c>
      <c r="OJ63">
        <f t="shared" si="460"/>
        <v>0</v>
      </c>
      <c r="OL63">
        <f t="shared" si="461"/>
        <v>0</v>
      </c>
      <c r="OM63" s="19">
        <f t="shared" si="462"/>
        <v>0</v>
      </c>
      <c r="ON63" s="19">
        <f t="shared" si="274"/>
        <v>0</v>
      </c>
      <c r="OO63" s="19"/>
      <c r="OP63">
        <f t="shared" si="463"/>
        <v>0</v>
      </c>
      <c r="OR63">
        <f t="shared" si="464"/>
        <v>0</v>
      </c>
      <c r="OS63" s="19">
        <f t="shared" si="465"/>
        <v>0</v>
      </c>
      <c r="OT63" s="19">
        <f t="shared" si="275"/>
        <v>0</v>
      </c>
      <c r="OU63" s="19"/>
      <c r="OV63">
        <f t="shared" si="466"/>
        <v>0</v>
      </c>
      <c r="OX63">
        <f t="shared" si="467"/>
        <v>0</v>
      </c>
      <c r="OY63" s="19">
        <f t="shared" si="468"/>
        <v>0</v>
      </c>
      <c r="OZ63" s="19">
        <f t="shared" si="276"/>
        <v>0</v>
      </c>
      <c r="PA63" s="19"/>
      <c r="PB63">
        <f t="shared" si="469"/>
        <v>0</v>
      </c>
      <c r="PD63">
        <f t="shared" si="470"/>
        <v>0</v>
      </c>
      <c r="PE63" s="19">
        <f t="shared" si="471"/>
        <v>0</v>
      </c>
      <c r="PF63" s="19">
        <f t="shared" si="277"/>
        <v>0</v>
      </c>
      <c r="PG63" s="19"/>
      <c r="PH63">
        <f t="shared" si="472"/>
        <v>0</v>
      </c>
      <c r="PJ63">
        <f t="shared" si="473"/>
        <v>0</v>
      </c>
      <c r="PK63" s="19">
        <f t="shared" si="474"/>
        <v>0</v>
      </c>
      <c r="PL63" s="19">
        <f t="shared" si="278"/>
        <v>0</v>
      </c>
      <c r="PM63" s="19"/>
      <c r="PN63">
        <f t="shared" si="475"/>
        <v>0</v>
      </c>
      <c r="PP63">
        <f t="shared" si="476"/>
        <v>0</v>
      </c>
      <c r="PQ63">
        <f t="shared" si="477"/>
        <v>0</v>
      </c>
      <c r="PR63" s="19">
        <f t="shared" si="279"/>
        <v>0</v>
      </c>
      <c r="PS63" s="19"/>
      <c r="PT63">
        <f t="shared" si="478"/>
        <v>0</v>
      </c>
      <c r="PV63">
        <f t="shared" si="479"/>
        <v>0</v>
      </c>
      <c r="PW63" s="19">
        <v>0</v>
      </c>
      <c r="PX63" s="19">
        <f t="shared" si="480"/>
        <v>0</v>
      </c>
      <c r="PY63" s="19"/>
      <c r="PZ63">
        <f t="shared" si="481"/>
        <v>0</v>
      </c>
      <c r="QB63">
        <f t="shared" si="482"/>
        <v>0</v>
      </c>
      <c r="QC63" s="19">
        <f t="shared" si="483"/>
        <v>0</v>
      </c>
      <c r="QD63" s="19">
        <f t="shared" si="280"/>
        <v>0</v>
      </c>
    </row>
    <row r="64" spans="1:446" ht="15" thickBot="1" x14ac:dyDescent="0.4">
      <c r="A64" s="24" t="s">
        <v>83</v>
      </c>
      <c r="B64" t="s">
        <v>141</v>
      </c>
      <c r="C64" t="s">
        <v>140</v>
      </c>
      <c r="D64" t="s">
        <v>147</v>
      </c>
      <c r="E64" t="s">
        <v>138</v>
      </c>
      <c r="F64" t="s">
        <v>137</v>
      </c>
      <c r="G64" s="6" t="s">
        <v>10</v>
      </c>
      <c r="H64" s="6" t="s">
        <v>56</v>
      </c>
      <c r="I64" s="26" t="s">
        <v>69</v>
      </c>
      <c r="J64" s="25" t="s">
        <v>70</v>
      </c>
      <c r="K64" s="6" t="s">
        <v>44</v>
      </c>
      <c r="L64" s="6" t="s">
        <v>52</v>
      </c>
      <c r="M64" t="s">
        <v>126</v>
      </c>
      <c r="N64" t="s">
        <v>125</v>
      </c>
      <c r="O64" t="s">
        <v>124</v>
      </c>
      <c r="P64" t="s">
        <v>123</v>
      </c>
      <c r="Q64" t="s">
        <v>122</v>
      </c>
      <c r="R64" s="30" t="s">
        <v>78</v>
      </c>
      <c r="U64" t="s">
        <v>145</v>
      </c>
      <c r="AC64">
        <v>1</v>
      </c>
      <c r="AD64" s="14" t="s">
        <v>43</v>
      </c>
      <c r="AE64" s="19">
        <f t="shared" si="193"/>
        <v>1</v>
      </c>
      <c r="AF64">
        <f t="shared" si="281"/>
        <v>4</v>
      </c>
      <c r="AG64" s="19">
        <f t="shared" si="195"/>
        <v>1</v>
      </c>
      <c r="AH64">
        <f t="shared" si="282"/>
        <v>2</v>
      </c>
      <c r="AI64" s="19">
        <f t="shared" si="283"/>
        <v>0.17647058823529413</v>
      </c>
      <c r="AJ64" s="19">
        <f t="shared" si="284"/>
        <v>0.41176470588235292</v>
      </c>
      <c r="AK64" s="19"/>
      <c r="AL64">
        <f t="shared" si="285"/>
        <v>4</v>
      </c>
      <c r="AM64">
        <f t="shared" si="199"/>
        <v>1</v>
      </c>
      <c r="AN64">
        <f t="shared" si="286"/>
        <v>2</v>
      </c>
      <c r="AO64" s="19">
        <f t="shared" si="287"/>
        <v>0.17647058823529413</v>
      </c>
      <c r="AP64" s="19">
        <f t="shared" si="288"/>
        <v>0.41176470588235292</v>
      </c>
      <c r="AQ64" s="19"/>
      <c r="AR64">
        <f t="shared" si="289"/>
        <v>4</v>
      </c>
      <c r="AS64">
        <f t="shared" si="202"/>
        <v>1</v>
      </c>
      <c r="AT64">
        <f t="shared" si="290"/>
        <v>2</v>
      </c>
      <c r="AU64" s="19">
        <f t="shared" si="291"/>
        <v>0.17647058823529413</v>
      </c>
      <c r="AV64" s="19">
        <f t="shared" si="292"/>
        <v>0.41176470588235292</v>
      </c>
      <c r="AW64" s="19"/>
      <c r="AX64">
        <f t="shared" si="293"/>
        <v>4</v>
      </c>
      <c r="AY64">
        <f t="shared" si="205"/>
        <v>1</v>
      </c>
      <c r="AZ64">
        <f t="shared" si="294"/>
        <v>1</v>
      </c>
      <c r="BA64" s="19">
        <f t="shared" si="207"/>
        <v>0.25</v>
      </c>
      <c r="BB64" s="19">
        <f t="shared" si="295"/>
        <v>0.35294117647058826</v>
      </c>
      <c r="BC64" s="19"/>
      <c r="BD64">
        <f t="shared" si="296"/>
        <v>4</v>
      </c>
      <c r="BE64" s="19">
        <f t="shared" si="209"/>
        <v>1</v>
      </c>
      <c r="BF64">
        <f t="shared" si="297"/>
        <v>2</v>
      </c>
      <c r="BG64" s="19">
        <f t="shared" si="210"/>
        <v>0.17647058823529413</v>
      </c>
      <c r="BH64" s="19">
        <f t="shared" si="298"/>
        <v>0.41176470588235292</v>
      </c>
      <c r="BI64" s="19"/>
      <c r="BJ64">
        <f t="shared" si="299"/>
        <v>0</v>
      </c>
      <c r="BK64" t="str">
        <f t="shared" si="211"/>
        <v>-</v>
      </c>
      <c r="BL64">
        <f t="shared" si="300"/>
        <v>1</v>
      </c>
      <c r="BM64" s="19">
        <f t="shared" si="212"/>
        <v>0.1111111111111111</v>
      </c>
      <c r="BN64" s="19">
        <f t="shared" si="301"/>
        <v>5.8823529411764705E-2</v>
      </c>
      <c r="BO64" s="19"/>
      <c r="BP64">
        <f t="shared" si="302"/>
        <v>0</v>
      </c>
      <c r="BR64">
        <f t="shared" si="303"/>
        <v>0</v>
      </c>
      <c r="BS64" s="19">
        <v>0</v>
      </c>
      <c r="BT64" s="19">
        <f t="shared" si="304"/>
        <v>0</v>
      </c>
      <c r="BU64" s="19"/>
      <c r="BV64" s="19">
        <f t="shared" si="213"/>
        <v>0</v>
      </c>
      <c r="BW64">
        <f t="shared" si="305"/>
        <v>0</v>
      </c>
      <c r="BX64" t="str">
        <f t="shared" si="214"/>
        <v>-</v>
      </c>
      <c r="BY64">
        <f t="shared" si="306"/>
        <v>1</v>
      </c>
      <c r="BZ64" s="19">
        <f t="shared" si="307"/>
        <v>0.5</v>
      </c>
      <c r="CA64" s="19">
        <f t="shared" si="308"/>
        <v>5.5555555555555552E-2</v>
      </c>
      <c r="CB64" s="19"/>
      <c r="CC64">
        <f t="shared" si="309"/>
        <v>0</v>
      </c>
      <c r="CD64" t="str">
        <f t="shared" si="215"/>
        <v>-</v>
      </c>
      <c r="CE64">
        <f t="shared" si="310"/>
        <v>1</v>
      </c>
      <c r="CF64" s="19">
        <f t="shared" si="311"/>
        <v>7.1428571428571425E-2</v>
      </c>
      <c r="CG64" s="19">
        <f t="shared" si="312"/>
        <v>5.5555555555555552E-2</v>
      </c>
      <c r="CH64" s="19"/>
      <c r="CI64">
        <f t="shared" si="313"/>
        <v>0</v>
      </c>
      <c r="CJ64" s="19" t="str">
        <f t="shared" si="216"/>
        <v>-</v>
      </c>
      <c r="CK64">
        <f t="shared" si="314"/>
        <v>1</v>
      </c>
      <c r="CL64" s="19">
        <f t="shared" si="315"/>
        <v>7.1428571428571425E-2</v>
      </c>
      <c r="CM64" s="19">
        <f t="shared" si="316"/>
        <v>5.5555555555555552E-2</v>
      </c>
      <c r="CN64" s="19"/>
      <c r="CO64">
        <f t="shared" si="317"/>
        <v>0</v>
      </c>
      <c r="CP64" t="str">
        <f t="shared" si="217"/>
        <v>-</v>
      </c>
      <c r="CQ64">
        <f t="shared" si="318"/>
        <v>1</v>
      </c>
      <c r="CR64" s="19">
        <f t="shared" si="319"/>
        <v>7.1428571428571425E-2</v>
      </c>
      <c r="CS64" s="19">
        <f t="shared" si="320"/>
        <v>5.5555555555555552E-2</v>
      </c>
      <c r="CT64" s="19"/>
      <c r="CU64">
        <f t="shared" si="321"/>
        <v>0</v>
      </c>
      <c r="CV64" s="19" t="str">
        <f t="shared" si="218"/>
        <v>-</v>
      </c>
      <c r="CW64">
        <f t="shared" si="322"/>
        <v>1</v>
      </c>
      <c r="CX64" s="19">
        <f t="shared" si="323"/>
        <v>0.14285714285714285</v>
      </c>
      <c r="CY64" s="19">
        <f t="shared" si="324"/>
        <v>5.5555555555555552E-2</v>
      </c>
      <c r="CZ64" s="19"/>
      <c r="DA64">
        <f t="shared" si="325"/>
        <v>0</v>
      </c>
      <c r="DB64" t="str">
        <f t="shared" si="219"/>
        <v>-</v>
      </c>
      <c r="DC64">
        <f t="shared" si="326"/>
        <v>0</v>
      </c>
      <c r="DD64" s="19">
        <f t="shared" si="327"/>
        <v>6.25E-2</v>
      </c>
      <c r="DE64" s="19">
        <f t="shared" si="328"/>
        <v>5.5555555555555552E-2</v>
      </c>
      <c r="DF64" s="19"/>
      <c r="DG64">
        <f t="shared" si="329"/>
        <v>0</v>
      </c>
      <c r="DH64" s="19" t="str">
        <f t="shared" si="220"/>
        <v>-</v>
      </c>
      <c r="DI64">
        <f t="shared" si="330"/>
        <v>0</v>
      </c>
      <c r="DJ64" s="19">
        <f t="shared" si="331"/>
        <v>0</v>
      </c>
      <c r="DK64" s="19">
        <f t="shared" si="332"/>
        <v>0</v>
      </c>
      <c r="DL64" s="19"/>
      <c r="DM64">
        <f t="shared" si="333"/>
        <v>0</v>
      </c>
      <c r="DN64" t="str">
        <f t="shared" si="221"/>
        <v>-</v>
      </c>
      <c r="DO64">
        <f t="shared" si="334"/>
        <v>0</v>
      </c>
      <c r="DP64" s="19">
        <v>0</v>
      </c>
      <c r="DQ64" s="19">
        <f t="shared" si="335"/>
        <v>0</v>
      </c>
      <c r="DR64" s="19"/>
      <c r="DS64" s="19">
        <v>0</v>
      </c>
      <c r="DT64">
        <f t="shared" si="336"/>
        <v>1</v>
      </c>
      <c r="DU64">
        <f t="shared" si="222"/>
        <v>1</v>
      </c>
      <c r="DV64">
        <f t="shared" si="337"/>
        <v>0</v>
      </c>
      <c r="DW64" s="19">
        <f t="shared" si="338"/>
        <v>5.5555555555555552E-2</v>
      </c>
      <c r="DX64" s="19">
        <f t="shared" si="223"/>
        <v>0.1111111111111111</v>
      </c>
      <c r="DY64" s="19"/>
      <c r="DZ64">
        <f t="shared" si="339"/>
        <v>1</v>
      </c>
      <c r="EA64" t="str">
        <f t="shared" si="224"/>
        <v>-</v>
      </c>
      <c r="EB64">
        <f t="shared" si="340"/>
        <v>0</v>
      </c>
      <c r="EC64" s="19">
        <f t="shared" si="341"/>
        <v>0</v>
      </c>
      <c r="ED64" s="19">
        <f t="shared" si="225"/>
        <v>5.5555555555555552E-2</v>
      </c>
      <c r="EE64" s="19"/>
      <c r="EF64">
        <f t="shared" si="342"/>
        <v>1</v>
      </c>
      <c r="EG64" s="19">
        <f t="shared" si="226"/>
        <v>1</v>
      </c>
      <c r="EH64">
        <f t="shared" si="343"/>
        <v>0</v>
      </c>
      <c r="EI64" s="19">
        <f t="shared" si="344"/>
        <v>5.5555555555555552E-2</v>
      </c>
      <c r="EJ64" s="19">
        <f t="shared" si="227"/>
        <v>0.1111111111111111</v>
      </c>
      <c r="EK64" s="19"/>
      <c r="EL64">
        <f t="shared" si="345"/>
        <v>0</v>
      </c>
      <c r="EM64" t="str">
        <f t="shared" si="228"/>
        <v>-</v>
      </c>
      <c r="EN64">
        <f t="shared" si="346"/>
        <v>0</v>
      </c>
      <c r="EO64" s="19">
        <f t="shared" si="347"/>
        <v>0.1111111111111111</v>
      </c>
      <c r="EP64" s="19">
        <f t="shared" si="229"/>
        <v>5.5555555555555552E-2</v>
      </c>
      <c r="EQ64" s="19"/>
      <c r="ER64">
        <f t="shared" si="348"/>
        <v>1</v>
      </c>
      <c r="ES64">
        <f t="shared" si="230"/>
        <v>1</v>
      </c>
      <c r="ET64">
        <f t="shared" si="349"/>
        <v>0</v>
      </c>
      <c r="EU64" s="19">
        <f t="shared" si="350"/>
        <v>5.5555555555555552E-2</v>
      </c>
      <c r="EV64" s="19">
        <f t="shared" si="231"/>
        <v>0.1111111111111111</v>
      </c>
      <c r="EW64" s="19"/>
      <c r="EX64">
        <f t="shared" si="351"/>
        <v>1</v>
      </c>
      <c r="EY64" s="19">
        <f t="shared" si="232"/>
        <v>1</v>
      </c>
      <c r="EZ64">
        <f t="shared" si="352"/>
        <v>0</v>
      </c>
      <c r="FA64" s="19">
        <f t="shared" si="353"/>
        <v>5.5555555555555552E-2</v>
      </c>
      <c r="FB64" s="19">
        <f t="shared" si="484"/>
        <v>5.5555555555555552E-2</v>
      </c>
      <c r="FC64" s="19"/>
      <c r="FD64">
        <f t="shared" si="354"/>
        <v>0</v>
      </c>
      <c r="FF64">
        <f t="shared" si="355"/>
        <v>0</v>
      </c>
      <c r="FG64" s="19">
        <v>0</v>
      </c>
      <c r="FH64" s="19">
        <f t="shared" si="356"/>
        <v>0</v>
      </c>
      <c r="FI64" s="19"/>
      <c r="FJ64">
        <f t="shared" si="357"/>
        <v>0</v>
      </c>
      <c r="FL64">
        <f t="shared" si="358"/>
        <v>0</v>
      </c>
      <c r="FM64" s="19">
        <v>0</v>
      </c>
      <c r="FN64" s="19">
        <f t="shared" si="359"/>
        <v>0</v>
      </c>
      <c r="FP64" s="19">
        <f t="shared" si="360"/>
        <v>0.66666666666666663</v>
      </c>
      <c r="FQ64">
        <f t="shared" si="361"/>
        <v>3</v>
      </c>
      <c r="FS64">
        <f t="shared" si="362"/>
        <v>0</v>
      </c>
      <c r="FT64" s="19">
        <f t="shared" si="363"/>
        <v>0</v>
      </c>
      <c r="FU64" s="19">
        <f t="shared" si="364"/>
        <v>0.2</v>
      </c>
      <c r="FV64" s="19"/>
      <c r="FW64">
        <f t="shared" si="365"/>
        <v>1</v>
      </c>
      <c r="FY64">
        <f t="shared" si="366"/>
        <v>0</v>
      </c>
      <c r="FZ64" s="19">
        <f t="shared" si="367"/>
        <v>0.25</v>
      </c>
      <c r="GA64" s="19">
        <f t="shared" si="368"/>
        <v>0.2</v>
      </c>
      <c r="GB64" s="19"/>
      <c r="GC64">
        <f t="shared" si="369"/>
        <v>2</v>
      </c>
      <c r="GE64">
        <f t="shared" si="370"/>
        <v>0</v>
      </c>
      <c r="GF64" s="19">
        <f t="shared" si="371"/>
        <v>0</v>
      </c>
      <c r="GG64" s="19">
        <f t="shared" si="372"/>
        <v>0.1</v>
      </c>
      <c r="GH64" s="19"/>
      <c r="GI64">
        <f t="shared" si="373"/>
        <v>2</v>
      </c>
      <c r="GK64">
        <f t="shared" si="374"/>
        <v>0</v>
      </c>
      <c r="GL64" s="19">
        <f t="shared" si="375"/>
        <v>0.18181818181818182</v>
      </c>
      <c r="GM64" s="19">
        <f t="shared" si="376"/>
        <v>0.3</v>
      </c>
      <c r="GN64" s="19"/>
      <c r="GO64">
        <f t="shared" si="377"/>
        <v>4</v>
      </c>
      <c r="GQ64">
        <f t="shared" si="378"/>
        <v>0</v>
      </c>
      <c r="GR64" s="19">
        <f t="shared" si="379"/>
        <v>0.1</v>
      </c>
      <c r="GS64" s="19">
        <f t="shared" si="380"/>
        <v>0.4</v>
      </c>
      <c r="GT64" s="19"/>
      <c r="GU64">
        <f t="shared" si="381"/>
        <v>0</v>
      </c>
      <c r="GW64">
        <f t="shared" si="382"/>
        <v>0</v>
      </c>
      <c r="GX64" s="19">
        <v>0</v>
      </c>
      <c r="GY64" s="19">
        <f t="shared" si="383"/>
        <v>0</v>
      </c>
      <c r="GZ64" s="19"/>
      <c r="HA64">
        <f t="shared" si="384"/>
        <v>1</v>
      </c>
      <c r="HC64">
        <f t="shared" si="385"/>
        <v>0</v>
      </c>
      <c r="HD64" s="19">
        <f t="shared" si="386"/>
        <v>0.25</v>
      </c>
      <c r="HE64" s="19">
        <f t="shared" si="387"/>
        <v>0.2</v>
      </c>
      <c r="HF64" s="19"/>
      <c r="HG64">
        <f t="shared" si="388"/>
        <v>3</v>
      </c>
      <c r="HI64">
        <f t="shared" si="389"/>
        <v>0</v>
      </c>
      <c r="HJ64" s="19">
        <f t="shared" si="390"/>
        <v>0</v>
      </c>
      <c r="HK64" s="19">
        <f t="shared" si="391"/>
        <v>0.2</v>
      </c>
      <c r="HL64" s="19"/>
      <c r="HM64">
        <f t="shared" si="392"/>
        <v>4</v>
      </c>
      <c r="HO64">
        <f t="shared" si="393"/>
        <v>0</v>
      </c>
      <c r="HP64" s="19">
        <f t="shared" si="394"/>
        <v>0.1</v>
      </c>
      <c r="HQ64" s="19">
        <f t="shared" si="395"/>
        <v>0.4</v>
      </c>
      <c r="HR64" s="19"/>
      <c r="HS64">
        <f t="shared" si="396"/>
        <v>0</v>
      </c>
      <c r="HU64">
        <f t="shared" si="397"/>
        <v>0</v>
      </c>
      <c r="HV64" s="19">
        <v>0</v>
      </c>
      <c r="HW64" s="19">
        <f t="shared" si="398"/>
        <v>0</v>
      </c>
      <c r="HX64" s="19"/>
      <c r="HY64" s="19">
        <f t="shared" si="234"/>
        <v>1</v>
      </c>
      <c r="HZ64">
        <f t="shared" si="485"/>
        <v>1</v>
      </c>
      <c r="IB64">
        <f t="shared" si="486"/>
        <v>0</v>
      </c>
      <c r="IC64" s="19">
        <f t="shared" si="487"/>
        <v>0</v>
      </c>
      <c r="ID64" s="19">
        <f t="shared" si="238"/>
        <v>5.2631578947368418E-2</v>
      </c>
      <c r="IE64" s="19"/>
      <c r="IF64">
        <f t="shared" si="399"/>
        <v>1</v>
      </c>
      <c r="IH64">
        <f t="shared" si="400"/>
        <v>0</v>
      </c>
      <c r="II64" s="19">
        <f t="shared" si="401"/>
        <v>0</v>
      </c>
      <c r="IJ64" s="19">
        <f t="shared" si="239"/>
        <v>5.2631578947368418E-2</v>
      </c>
      <c r="IK64" s="19"/>
      <c r="IL64">
        <f t="shared" si="488"/>
        <v>1</v>
      </c>
      <c r="IN64">
        <f t="shared" si="489"/>
        <v>0</v>
      </c>
      <c r="IO64" s="19">
        <f t="shared" si="490"/>
        <v>0</v>
      </c>
      <c r="IP64" s="19">
        <f t="shared" si="243"/>
        <v>5.2631578947368418E-2</v>
      </c>
      <c r="IQ64" s="19"/>
      <c r="IR64">
        <f t="shared" si="491"/>
        <v>1</v>
      </c>
      <c r="IT64">
        <f t="shared" si="492"/>
        <v>0</v>
      </c>
      <c r="IU64" s="19">
        <f t="shared" si="493"/>
        <v>0</v>
      </c>
      <c r="IV64" s="19">
        <f t="shared" si="247"/>
        <v>5.2631578947368418E-2</v>
      </c>
      <c r="IW64" s="19"/>
      <c r="IX64">
        <f t="shared" si="494"/>
        <v>1</v>
      </c>
      <c r="IZ64">
        <f t="shared" si="495"/>
        <v>0</v>
      </c>
      <c r="JA64" s="19">
        <f t="shared" si="496"/>
        <v>0</v>
      </c>
      <c r="JB64" s="19">
        <f t="shared" si="251"/>
        <v>0</v>
      </c>
      <c r="JC64" s="19"/>
      <c r="JD64">
        <f t="shared" si="402"/>
        <v>0</v>
      </c>
      <c r="JF64">
        <f t="shared" si="403"/>
        <v>0</v>
      </c>
      <c r="JG64" s="19">
        <f t="shared" si="404"/>
        <v>0</v>
      </c>
      <c r="JH64" s="19">
        <f t="shared" si="252"/>
        <v>0</v>
      </c>
      <c r="JI64" s="19"/>
      <c r="JJ64" s="19">
        <f t="shared" si="253"/>
        <v>0</v>
      </c>
      <c r="JK64">
        <f t="shared" si="405"/>
        <v>0</v>
      </c>
      <c r="JM64">
        <f t="shared" si="406"/>
        <v>0</v>
      </c>
      <c r="JN64" s="19">
        <f t="shared" si="407"/>
        <v>5.5555555555555552E-2</v>
      </c>
      <c r="JO64" s="19">
        <f t="shared" si="254"/>
        <v>0.1111111111111111</v>
      </c>
      <c r="JP64" s="19"/>
      <c r="JQ64">
        <f t="shared" si="408"/>
        <v>0</v>
      </c>
      <c r="JS64">
        <f t="shared" si="409"/>
        <v>0</v>
      </c>
      <c r="JT64" s="19">
        <f t="shared" si="410"/>
        <v>5.5555555555555552E-2</v>
      </c>
      <c r="JU64" s="19">
        <f t="shared" si="255"/>
        <v>0.1111111111111111</v>
      </c>
      <c r="JV64" s="19"/>
      <c r="JW64">
        <f t="shared" si="411"/>
        <v>0</v>
      </c>
      <c r="JY64">
        <f t="shared" si="412"/>
        <v>0</v>
      </c>
      <c r="JZ64" s="19">
        <f t="shared" si="413"/>
        <v>7.6923076923076927E-2</v>
      </c>
      <c r="KA64" s="19">
        <f t="shared" si="256"/>
        <v>0.1111111111111111</v>
      </c>
      <c r="KB64" s="19"/>
      <c r="KC64">
        <f t="shared" si="414"/>
        <v>0</v>
      </c>
      <c r="KE64">
        <f t="shared" si="415"/>
        <v>0</v>
      </c>
      <c r="KF64" s="19">
        <f t="shared" si="416"/>
        <v>0</v>
      </c>
      <c r="KG64" s="19">
        <f t="shared" si="257"/>
        <v>5.5555555555555552E-2</v>
      </c>
      <c r="KH64" s="19"/>
      <c r="KI64">
        <f t="shared" si="417"/>
        <v>0</v>
      </c>
      <c r="KK64">
        <f t="shared" si="418"/>
        <v>0</v>
      </c>
      <c r="KL64" s="19">
        <f t="shared" si="419"/>
        <v>7.1428571428571425E-2</v>
      </c>
      <c r="KM64" s="19">
        <f t="shared" si="258"/>
        <v>5.5555555555555552E-2</v>
      </c>
      <c r="KN64" s="19"/>
      <c r="KO64">
        <f t="shared" si="420"/>
        <v>0</v>
      </c>
      <c r="KQ64">
        <f t="shared" si="421"/>
        <v>0</v>
      </c>
      <c r="KR64" s="19">
        <f t="shared" si="422"/>
        <v>0.5</v>
      </c>
      <c r="KS64" s="19">
        <f t="shared" si="259"/>
        <v>5.5555555555555552E-2</v>
      </c>
      <c r="KT64" s="19"/>
      <c r="KU64">
        <f t="shared" si="423"/>
        <v>0</v>
      </c>
      <c r="KW64">
        <f t="shared" si="424"/>
        <v>0</v>
      </c>
      <c r="KX64" s="19">
        <f t="shared" si="425"/>
        <v>0</v>
      </c>
      <c r="KY64" s="19">
        <f t="shared" si="426"/>
        <v>5.5555555555555552E-2</v>
      </c>
      <c r="KZ64" s="19"/>
      <c r="LA64" s="19">
        <f t="shared" si="260"/>
        <v>1</v>
      </c>
      <c r="LB64">
        <f t="shared" si="427"/>
        <v>2</v>
      </c>
      <c r="LD64">
        <f t="shared" si="428"/>
        <v>0</v>
      </c>
      <c r="LE64" s="19">
        <f t="shared" si="429"/>
        <v>0</v>
      </c>
      <c r="LF64" s="19">
        <f t="shared" si="261"/>
        <v>0.10526315789473684</v>
      </c>
      <c r="LG64" s="19"/>
      <c r="LH64">
        <f t="shared" si="430"/>
        <v>2</v>
      </c>
      <c r="LJ64">
        <f t="shared" si="431"/>
        <v>0</v>
      </c>
      <c r="LK64" s="19">
        <f t="shared" si="432"/>
        <v>0</v>
      </c>
      <c r="LL64" s="19">
        <f t="shared" si="262"/>
        <v>0.10526315789473684</v>
      </c>
      <c r="LM64" s="19"/>
      <c r="LN64">
        <f t="shared" si="433"/>
        <v>1</v>
      </c>
      <c r="LP64">
        <f t="shared" si="434"/>
        <v>0</v>
      </c>
      <c r="LQ64" s="19">
        <f t="shared" si="435"/>
        <v>0</v>
      </c>
      <c r="LR64" s="19">
        <f t="shared" si="263"/>
        <v>5.2631578947368418E-2</v>
      </c>
      <c r="LS64" s="19"/>
      <c r="LT64">
        <f t="shared" si="436"/>
        <v>2</v>
      </c>
      <c r="LV64">
        <f t="shared" si="437"/>
        <v>0</v>
      </c>
      <c r="LW64" s="19">
        <f t="shared" si="438"/>
        <v>0</v>
      </c>
      <c r="LX64" s="19">
        <f t="shared" si="264"/>
        <v>0.10526315789473684</v>
      </c>
      <c r="LY64" s="19"/>
      <c r="LZ64">
        <f t="shared" si="439"/>
        <v>2</v>
      </c>
      <c r="MB64">
        <f t="shared" si="440"/>
        <v>0</v>
      </c>
      <c r="MC64" s="19">
        <f t="shared" si="441"/>
        <v>0</v>
      </c>
      <c r="MD64" s="19">
        <f t="shared" si="265"/>
        <v>0.10526315789473684</v>
      </c>
      <c r="ME64" s="19"/>
      <c r="MF64">
        <f t="shared" si="442"/>
        <v>0</v>
      </c>
      <c r="MH64">
        <f t="shared" si="443"/>
        <v>0</v>
      </c>
      <c r="MI64" s="19">
        <v>0</v>
      </c>
      <c r="MJ64" s="19">
        <f t="shared" si="444"/>
        <v>0</v>
      </c>
      <c r="MK64" s="19"/>
      <c r="ML64" s="19">
        <f t="shared" si="266"/>
        <v>0</v>
      </c>
      <c r="MM64">
        <f t="shared" si="445"/>
        <v>0</v>
      </c>
      <c r="MO64">
        <f t="shared" si="446"/>
        <v>1</v>
      </c>
      <c r="MP64" s="19">
        <f t="shared" si="447"/>
        <v>5.2631578947368418E-2</v>
      </c>
      <c r="MQ64" s="19">
        <f t="shared" si="267"/>
        <v>0.10526315789473684</v>
      </c>
      <c r="MR64" s="19"/>
      <c r="MS64">
        <f t="shared" si="448"/>
        <v>0</v>
      </c>
      <c r="MU64">
        <f t="shared" si="449"/>
        <v>1</v>
      </c>
      <c r="MV64" s="19">
        <f t="shared" si="450"/>
        <v>5.2631578947368418E-2</v>
      </c>
      <c r="MW64" s="19">
        <f t="shared" si="268"/>
        <v>0.10526315789473684</v>
      </c>
      <c r="MX64" s="19"/>
      <c r="MY64">
        <f t="shared" si="451"/>
        <v>0</v>
      </c>
      <c r="NA64">
        <f t="shared" si="452"/>
        <v>1</v>
      </c>
      <c r="NB64" s="19">
        <f t="shared" si="453"/>
        <v>5.2631578947368418E-2</v>
      </c>
      <c r="NC64" s="19">
        <f t="shared" si="269"/>
        <v>0.10526315789473684</v>
      </c>
      <c r="ND64" s="19"/>
      <c r="NE64">
        <f t="shared" si="454"/>
        <v>0</v>
      </c>
      <c r="NG64">
        <f t="shared" si="455"/>
        <v>1</v>
      </c>
      <c r="NH64" s="19">
        <f t="shared" si="456"/>
        <v>5.2631578947368418E-2</v>
      </c>
      <c r="NI64" s="19">
        <f t="shared" si="270"/>
        <v>0.10526315789473684</v>
      </c>
      <c r="NJ64" s="19"/>
      <c r="NK64">
        <f t="shared" si="457"/>
        <v>0</v>
      </c>
      <c r="NL64" s="19">
        <f t="shared" si="271"/>
        <v>0</v>
      </c>
      <c r="NM64">
        <f t="shared" si="458"/>
        <v>1</v>
      </c>
      <c r="NN64" s="19">
        <f t="shared" si="459"/>
        <v>5.2631578947368418E-2</v>
      </c>
      <c r="NO64" s="19">
        <f t="shared" si="272"/>
        <v>0.10526315789473684</v>
      </c>
      <c r="NP64" s="19"/>
      <c r="NQ64">
        <v>0</v>
      </c>
      <c r="NS64">
        <v>0</v>
      </c>
      <c r="NT64" s="19">
        <v>0</v>
      </c>
      <c r="NU64" s="19">
        <v>0</v>
      </c>
      <c r="NW64">
        <v>0</v>
      </c>
      <c r="NY64">
        <v>0</v>
      </c>
      <c r="NZ64" s="19">
        <v>0</v>
      </c>
      <c r="OA64" s="19">
        <v>0</v>
      </c>
      <c r="OC64">
        <v>0</v>
      </c>
      <c r="OE64">
        <v>0</v>
      </c>
      <c r="OF64" s="19">
        <v>0</v>
      </c>
      <c r="OG64" s="19">
        <v>0</v>
      </c>
      <c r="OI64" s="19">
        <f t="shared" si="273"/>
        <v>0.5714285714285714</v>
      </c>
      <c r="OJ64">
        <f t="shared" si="460"/>
        <v>4</v>
      </c>
      <c r="OL64">
        <f t="shared" si="461"/>
        <v>0</v>
      </c>
      <c r="OM64" s="19">
        <f t="shared" si="462"/>
        <v>0</v>
      </c>
      <c r="ON64" s="19">
        <f t="shared" si="274"/>
        <v>0.3888888888888889</v>
      </c>
      <c r="OO64" s="19"/>
      <c r="OP64">
        <f t="shared" si="463"/>
        <v>0</v>
      </c>
      <c r="OR64">
        <f t="shared" si="464"/>
        <v>1</v>
      </c>
      <c r="OS64" s="19">
        <f t="shared" si="465"/>
        <v>0.25</v>
      </c>
      <c r="OT64" s="19">
        <f t="shared" si="275"/>
        <v>5.5555555555555552E-2</v>
      </c>
      <c r="OU64" s="19"/>
      <c r="OV64">
        <f t="shared" si="466"/>
        <v>0</v>
      </c>
      <c r="OX64">
        <f t="shared" si="467"/>
        <v>0</v>
      </c>
      <c r="OY64" s="19">
        <f t="shared" si="468"/>
        <v>0</v>
      </c>
      <c r="OZ64" s="19">
        <f t="shared" si="276"/>
        <v>5.5555555555555552E-2</v>
      </c>
      <c r="PA64" s="19"/>
      <c r="PB64">
        <f t="shared" si="469"/>
        <v>4</v>
      </c>
      <c r="PD64">
        <f t="shared" si="470"/>
        <v>1</v>
      </c>
      <c r="PE64" s="19">
        <f t="shared" si="471"/>
        <v>6.6666666666666666E-2</v>
      </c>
      <c r="PF64" s="19">
        <f t="shared" si="277"/>
        <v>0.3888888888888889</v>
      </c>
      <c r="PG64" s="19"/>
      <c r="PH64">
        <f t="shared" si="472"/>
        <v>4</v>
      </c>
      <c r="PJ64">
        <f t="shared" si="473"/>
        <v>1</v>
      </c>
      <c r="PK64" s="19">
        <f t="shared" si="474"/>
        <v>5.5555555555555552E-2</v>
      </c>
      <c r="PL64" s="19">
        <f t="shared" si="278"/>
        <v>0.44444444444444442</v>
      </c>
      <c r="PM64" s="19"/>
      <c r="PN64">
        <f t="shared" si="475"/>
        <v>4</v>
      </c>
      <c r="PP64">
        <f t="shared" si="476"/>
        <v>1</v>
      </c>
      <c r="PQ64">
        <f t="shared" si="477"/>
        <v>5.5555555555555552E-2</v>
      </c>
      <c r="PR64" s="19">
        <f t="shared" si="279"/>
        <v>0.44444444444444442</v>
      </c>
      <c r="PS64" s="19"/>
      <c r="PT64">
        <f t="shared" si="478"/>
        <v>0</v>
      </c>
      <c r="PV64">
        <f t="shared" si="479"/>
        <v>0</v>
      </c>
      <c r="PW64" s="19">
        <v>0</v>
      </c>
      <c r="PX64" s="19">
        <f t="shared" si="480"/>
        <v>0</v>
      </c>
      <c r="PY64" s="19"/>
      <c r="PZ64">
        <f t="shared" si="481"/>
        <v>4</v>
      </c>
      <c r="QB64">
        <f t="shared" si="482"/>
        <v>1</v>
      </c>
      <c r="QC64" s="19">
        <f t="shared" si="483"/>
        <v>5.5555555555555552E-2</v>
      </c>
      <c r="QD64" s="19">
        <f t="shared" si="280"/>
        <v>0.44444444444444442</v>
      </c>
    </row>
    <row r="65" spans="1:446" ht="15" thickBot="1" x14ac:dyDescent="0.4">
      <c r="A65" s="24" t="s">
        <v>83</v>
      </c>
      <c r="B65" t="s">
        <v>141</v>
      </c>
      <c r="C65" t="s">
        <v>140</v>
      </c>
      <c r="D65" t="s">
        <v>147</v>
      </c>
      <c r="E65" t="s">
        <v>138</v>
      </c>
      <c r="F65" t="s">
        <v>137</v>
      </c>
      <c r="G65" s="2" t="s">
        <v>21</v>
      </c>
      <c r="H65" s="2" t="s">
        <v>1</v>
      </c>
      <c r="I65" s="26" t="s">
        <v>69</v>
      </c>
      <c r="J65" s="25" t="s">
        <v>70</v>
      </c>
      <c r="K65" s="2" t="s">
        <v>24</v>
      </c>
      <c r="L65" s="2" t="s">
        <v>5</v>
      </c>
      <c r="M65" t="s">
        <v>126</v>
      </c>
      <c r="N65" t="s">
        <v>125</v>
      </c>
      <c r="O65" t="s">
        <v>124</v>
      </c>
      <c r="P65" t="s">
        <v>123</v>
      </c>
      <c r="Q65" t="s">
        <v>122</v>
      </c>
      <c r="R65" s="30" t="s">
        <v>78</v>
      </c>
      <c r="U65" t="s">
        <v>174</v>
      </c>
      <c r="AC65">
        <v>1</v>
      </c>
      <c r="AD65" s="14" t="s">
        <v>30</v>
      </c>
      <c r="AE65" s="19">
        <f t="shared" si="193"/>
        <v>0.25</v>
      </c>
      <c r="AF65">
        <f t="shared" si="281"/>
        <v>1</v>
      </c>
      <c r="AG65" s="19">
        <f t="shared" si="195"/>
        <v>0.25</v>
      </c>
      <c r="AH65">
        <f t="shared" si="282"/>
        <v>5</v>
      </c>
      <c r="AI65" s="19">
        <f t="shared" si="283"/>
        <v>0.47058823529411764</v>
      </c>
      <c r="AJ65" s="19">
        <f t="shared" si="284"/>
        <v>0.70588235294117652</v>
      </c>
      <c r="AK65" s="19"/>
      <c r="AL65">
        <f t="shared" si="285"/>
        <v>1</v>
      </c>
      <c r="AM65">
        <f t="shared" si="199"/>
        <v>0.25</v>
      </c>
      <c r="AN65">
        <f t="shared" si="286"/>
        <v>5</v>
      </c>
      <c r="AO65" s="19">
        <f t="shared" si="287"/>
        <v>0.47058823529411764</v>
      </c>
      <c r="AP65" s="19">
        <f t="shared" si="288"/>
        <v>0.70588235294117652</v>
      </c>
      <c r="AQ65" s="19"/>
      <c r="AR65">
        <f t="shared" si="289"/>
        <v>1</v>
      </c>
      <c r="AS65">
        <f t="shared" si="202"/>
        <v>0.25</v>
      </c>
      <c r="AT65">
        <f t="shared" si="290"/>
        <v>5</v>
      </c>
      <c r="AU65" s="19">
        <f t="shared" si="291"/>
        <v>0.47058823529411764</v>
      </c>
      <c r="AV65" s="19">
        <f t="shared" si="292"/>
        <v>0.70588235294117652</v>
      </c>
      <c r="AW65" s="19"/>
      <c r="AX65">
        <f t="shared" si="293"/>
        <v>0</v>
      </c>
      <c r="AY65" t="str">
        <f t="shared" si="205"/>
        <v>-</v>
      </c>
      <c r="AZ65">
        <f t="shared" si="294"/>
        <v>1</v>
      </c>
      <c r="BA65" s="19">
        <f t="shared" si="207"/>
        <v>0.5</v>
      </c>
      <c r="BB65" s="19">
        <f t="shared" si="295"/>
        <v>0.23529411764705882</v>
      </c>
      <c r="BC65" s="19"/>
      <c r="BD65">
        <f t="shared" si="296"/>
        <v>1</v>
      </c>
      <c r="BE65" s="19">
        <f t="shared" si="209"/>
        <v>0.25</v>
      </c>
      <c r="BF65">
        <f t="shared" si="297"/>
        <v>5</v>
      </c>
      <c r="BG65" s="19">
        <f t="shared" si="210"/>
        <v>0.47058823529411764</v>
      </c>
      <c r="BH65" s="19">
        <f t="shared" si="298"/>
        <v>0.70588235294117652</v>
      </c>
      <c r="BI65" s="19"/>
      <c r="BJ65">
        <f t="shared" si="299"/>
        <v>1</v>
      </c>
      <c r="BK65">
        <f t="shared" si="211"/>
        <v>0.25</v>
      </c>
      <c r="BL65">
        <f t="shared" si="300"/>
        <v>4</v>
      </c>
      <c r="BM65" s="19">
        <f t="shared" si="212"/>
        <v>0.44444444444444442</v>
      </c>
      <c r="BN65" s="19">
        <f t="shared" si="301"/>
        <v>0.29411764705882354</v>
      </c>
      <c r="BO65" s="19"/>
      <c r="BP65">
        <f t="shared" si="302"/>
        <v>0</v>
      </c>
      <c r="BR65">
        <f t="shared" si="303"/>
        <v>0</v>
      </c>
      <c r="BS65" s="19">
        <v>0</v>
      </c>
      <c r="BT65" s="19">
        <f t="shared" si="304"/>
        <v>0</v>
      </c>
      <c r="BU65" s="19"/>
      <c r="BV65" s="19">
        <f t="shared" si="213"/>
        <v>0.4</v>
      </c>
      <c r="BW65">
        <f t="shared" si="305"/>
        <v>0</v>
      </c>
      <c r="BX65" t="str">
        <f t="shared" si="214"/>
        <v>-</v>
      </c>
      <c r="BY65">
        <f t="shared" si="306"/>
        <v>0</v>
      </c>
      <c r="BZ65" s="19">
        <f t="shared" si="307"/>
        <v>0</v>
      </c>
      <c r="CA65" s="19">
        <f t="shared" si="308"/>
        <v>0</v>
      </c>
      <c r="CB65" s="19"/>
      <c r="CC65">
        <f t="shared" si="309"/>
        <v>2</v>
      </c>
      <c r="CD65">
        <f t="shared" si="215"/>
        <v>0.5</v>
      </c>
      <c r="CE65">
        <f t="shared" si="310"/>
        <v>0</v>
      </c>
      <c r="CF65" s="19">
        <f t="shared" si="311"/>
        <v>0.2857142857142857</v>
      </c>
      <c r="CG65" s="19">
        <f t="shared" si="312"/>
        <v>0.44444444444444442</v>
      </c>
      <c r="CH65" s="19"/>
      <c r="CI65">
        <f t="shared" si="313"/>
        <v>2</v>
      </c>
      <c r="CJ65" s="19">
        <f t="shared" si="216"/>
        <v>0.5</v>
      </c>
      <c r="CK65">
        <f t="shared" si="314"/>
        <v>0</v>
      </c>
      <c r="CL65" s="19">
        <f t="shared" si="315"/>
        <v>0.2857142857142857</v>
      </c>
      <c r="CM65" s="19">
        <f t="shared" si="316"/>
        <v>0.44444444444444442</v>
      </c>
      <c r="CN65" s="19"/>
      <c r="CO65">
        <f t="shared" si="317"/>
        <v>2</v>
      </c>
      <c r="CP65">
        <f t="shared" si="217"/>
        <v>0.5</v>
      </c>
      <c r="CQ65">
        <f t="shared" si="318"/>
        <v>0</v>
      </c>
      <c r="CR65" s="19">
        <f t="shared" si="319"/>
        <v>0.2857142857142857</v>
      </c>
      <c r="CS65" s="19">
        <f t="shared" si="320"/>
        <v>0.44444444444444442</v>
      </c>
      <c r="CT65" s="19"/>
      <c r="CU65">
        <f t="shared" si="321"/>
        <v>1</v>
      </c>
      <c r="CV65" s="19">
        <f t="shared" si="218"/>
        <v>0.5</v>
      </c>
      <c r="CW65">
        <f t="shared" si="322"/>
        <v>0</v>
      </c>
      <c r="CX65" s="19">
        <f t="shared" si="323"/>
        <v>0</v>
      </c>
      <c r="CY65" s="19">
        <f t="shared" si="324"/>
        <v>0.1111111111111111</v>
      </c>
      <c r="CZ65" s="19"/>
      <c r="DA65">
        <f t="shared" si="325"/>
        <v>1</v>
      </c>
      <c r="DB65">
        <f t="shared" si="219"/>
        <v>0.4</v>
      </c>
      <c r="DC65">
        <f t="shared" si="326"/>
        <v>0</v>
      </c>
      <c r="DD65" s="19">
        <f t="shared" si="327"/>
        <v>0.3125</v>
      </c>
      <c r="DE65" s="19">
        <f t="shared" si="328"/>
        <v>0.55555555555555558</v>
      </c>
      <c r="DF65" s="19"/>
      <c r="DG65">
        <f t="shared" si="329"/>
        <v>1</v>
      </c>
      <c r="DH65" s="19">
        <f t="shared" si="220"/>
        <v>0.5</v>
      </c>
      <c r="DI65">
        <f t="shared" si="330"/>
        <v>0</v>
      </c>
      <c r="DJ65" s="19">
        <f t="shared" si="331"/>
        <v>0.5714285714285714</v>
      </c>
      <c r="DK65" s="19">
        <f t="shared" si="332"/>
        <v>0.33333333333333331</v>
      </c>
      <c r="DL65" s="19"/>
      <c r="DM65">
        <f t="shared" si="333"/>
        <v>0</v>
      </c>
      <c r="DN65" t="str">
        <f t="shared" si="221"/>
        <v>-</v>
      </c>
      <c r="DO65">
        <f t="shared" si="334"/>
        <v>0</v>
      </c>
      <c r="DP65" s="19">
        <v>0</v>
      </c>
      <c r="DQ65" s="19">
        <f t="shared" si="335"/>
        <v>0</v>
      </c>
      <c r="DR65" s="19"/>
      <c r="DS65" s="19">
        <v>0</v>
      </c>
      <c r="DT65">
        <f t="shared" si="336"/>
        <v>2</v>
      </c>
      <c r="DU65">
        <f t="shared" si="222"/>
        <v>0.66666666666666663</v>
      </c>
      <c r="DV65">
        <f t="shared" si="337"/>
        <v>3</v>
      </c>
      <c r="DW65" s="19">
        <f t="shared" si="338"/>
        <v>0.33333333333333331</v>
      </c>
      <c r="DX65" s="19">
        <f t="shared" si="223"/>
        <v>0.5</v>
      </c>
      <c r="DY65" s="19"/>
      <c r="DZ65">
        <f t="shared" si="339"/>
        <v>0</v>
      </c>
      <c r="EA65" t="str">
        <f t="shared" si="224"/>
        <v>-</v>
      </c>
      <c r="EB65">
        <f t="shared" si="340"/>
        <v>2</v>
      </c>
      <c r="EC65" s="19">
        <f t="shared" si="341"/>
        <v>0.33333333333333331</v>
      </c>
      <c r="ED65" s="19">
        <f t="shared" si="225"/>
        <v>0.22222222222222221</v>
      </c>
      <c r="EE65" s="19"/>
      <c r="EF65">
        <f t="shared" si="342"/>
        <v>2</v>
      </c>
      <c r="EG65" s="19">
        <f t="shared" si="226"/>
        <v>0.66666666666666663</v>
      </c>
      <c r="EH65">
        <f t="shared" si="343"/>
        <v>3</v>
      </c>
      <c r="EI65" s="19">
        <f t="shared" si="344"/>
        <v>0.33333333333333331</v>
      </c>
      <c r="EJ65" s="19">
        <f t="shared" si="227"/>
        <v>0.5</v>
      </c>
      <c r="EK65" s="19"/>
      <c r="EL65">
        <f t="shared" si="345"/>
        <v>2</v>
      </c>
      <c r="EM65">
        <f t="shared" si="228"/>
        <v>1</v>
      </c>
      <c r="EN65">
        <f t="shared" si="346"/>
        <v>1</v>
      </c>
      <c r="EO65" s="19">
        <f t="shared" si="347"/>
        <v>0.33333333333333331</v>
      </c>
      <c r="EP65" s="19">
        <f t="shared" si="229"/>
        <v>0.27777777777777779</v>
      </c>
      <c r="EQ65" s="19"/>
      <c r="ER65">
        <f t="shared" si="348"/>
        <v>2</v>
      </c>
      <c r="ES65">
        <f t="shared" si="230"/>
        <v>0.66666666666666663</v>
      </c>
      <c r="ET65">
        <f t="shared" si="349"/>
        <v>3</v>
      </c>
      <c r="EU65" s="19">
        <f t="shared" si="350"/>
        <v>0.33333333333333331</v>
      </c>
      <c r="EV65" s="19">
        <f t="shared" si="231"/>
        <v>0.5</v>
      </c>
      <c r="EW65" s="19"/>
      <c r="EX65">
        <f t="shared" si="351"/>
        <v>2</v>
      </c>
      <c r="EY65" s="19">
        <f t="shared" si="232"/>
        <v>0.66666666666666663</v>
      </c>
      <c r="EZ65">
        <f t="shared" si="352"/>
        <v>3</v>
      </c>
      <c r="FA65" s="19">
        <f t="shared" si="353"/>
        <v>0.33333333333333331</v>
      </c>
      <c r="FB65" s="19">
        <f t="shared" si="484"/>
        <v>0.27777777777777779</v>
      </c>
      <c r="FC65" s="19"/>
      <c r="FD65">
        <f t="shared" si="354"/>
        <v>0</v>
      </c>
      <c r="FF65">
        <f t="shared" si="355"/>
        <v>0</v>
      </c>
      <c r="FG65" s="19">
        <v>0</v>
      </c>
      <c r="FH65" s="19">
        <f t="shared" si="356"/>
        <v>0</v>
      </c>
      <c r="FI65" s="19"/>
      <c r="FJ65">
        <f t="shared" si="357"/>
        <v>0</v>
      </c>
      <c r="FL65">
        <f t="shared" si="358"/>
        <v>0</v>
      </c>
      <c r="FM65" s="19">
        <v>0</v>
      </c>
      <c r="FN65" s="19">
        <f t="shared" si="359"/>
        <v>0</v>
      </c>
      <c r="FP65" s="19">
        <f t="shared" si="360"/>
        <v>0</v>
      </c>
      <c r="FQ65">
        <f t="shared" si="361"/>
        <v>0</v>
      </c>
      <c r="FS65">
        <f t="shared" si="362"/>
        <v>1</v>
      </c>
      <c r="FT65" s="19">
        <f t="shared" si="363"/>
        <v>0.16666666666666666</v>
      </c>
      <c r="FU65" s="19">
        <f t="shared" si="364"/>
        <v>0.1</v>
      </c>
      <c r="FV65" s="19"/>
      <c r="FW65">
        <f t="shared" si="365"/>
        <v>0</v>
      </c>
      <c r="FY65">
        <f t="shared" si="366"/>
        <v>1</v>
      </c>
      <c r="FZ65" s="19">
        <f t="shared" si="367"/>
        <v>0.5</v>
      </c>
      <c r="GA65" s="19">
        <f t="shared" si="368"/>
        <v>0.2</v>
      </c>
      <c r="GB65" s="19"/>
      <c r="GC65">
        <f t="shared" si="369"/>
        <v>0</v>
      </c>
      <c r="GE65">
        <f t="shared" si="370"/>
        <v>1</v>
      </c>
      <c r="GF65" s="19">
        <f t="shared" si="371"/>
        <v>0.22222222222222221</v>
      </c>
      <c r="GG65" s="19">
        <f t="shared" si="372"/>
        <v>0.1</v>
      </c>
      <c r="GH65" s="19"/>
      <c r="GI65">
        <f t="shared" si="373"/>
        <v>0</v>
      </c>
      <c r="GK65">
        <f t="shared" si="374"/>
        <v>1</v>
      </c>
      <c r="GL65" s="19">
        <f t="shared" si="375"/>
        <v>0.36363636363636365</v>
      </c>
      <c r="GM65" s="19">
        <f t="shared" si="376"/>
        <v>0.2</v>
      </c>
      <c r="GN65" s="19"/>
      <c r="GO65">
        <f t="shared" si="377"/>
        <v>0</v>
      </c>
      <c r="GQ65">
        <f t="shared" si="378"/>
        <v>2</v>
      </c>
      <c r="GR65" s="19">
        <f t="shared" si="379"/>
        <v>0.3</v>
      </c>
      <c r="GS65" s="19">
        <f t="shared" si="380"/>
        <v>0.3</v>
      </c>
      <c r="GT65" s="19"/>
      <c r="GU65">
        <f t="shared" si="381"/>
        <v>0</v>
      </c>
      <c r="GW65">
        <f t="shared" si="382"/>
        <v>0</v>
      </c>
      <c r="GX65" s="19">
        <v>0</v>
      </c>
      <c r="GY65" s="19">
        <f t="shared" si="383"/>
        <v>0</v>
      </c>
      <c r="GZ65" s="19"/>
      <c r="HA65">
        <f t="shared" si="384"/>
        <v>0</v>
      </c>
      <c r="HC65">
        <f t="shared" si="385"/>
        <v>1</v>
      </c>
      <c r="HD65" s="19">
        <f t="shared" si="386"/>
        <v>0.5</v>
      </c>
      <c r="HE65" s="19">
        <f t="shared" si="387"/>
        <v>0.2</v>
      </c>
      <c r="HF65" s="19"/>
      <c r="HG65">
        <f t="shared" si="388"/>
        <v>0</v>
      </c>
      <c r="HI65">
        <f t="shared" si="389"/>
        <v>1</v>
      </c>
      <c r="HJ65" s="19">
        <f t="shared" si="390"/>
        <v>0.16666666666666666</v>
      </c>
      <c r="HK65" s="19">
        <f t="shared" si="391"/>
        <v>0.1</v>
      </c>
      <c r="HL65" s="19"/>
      <c r="HM65">
        <f t="shared" si="392"/>
        <v>0</v>
      </c>
      <c r="HO65">
        <f t="shared" si="393"/>
        <v>2</v>
      </c>
      <c r="HP65" s="19">
        <f t="shared" si="394"/>
        <v>0.3</v>
      </c>
      <c r="HQ65" s="19">
        <f t="shared" si="395"/>
        <v>0.3</v>
      </c>
      <c r="HR65" s="19"/>
      <c r="HS65">
        <f t="shared" si="396"/>
        <v>0</v>
      </c>
      <c r="HU65">
        <f t="shared" si="397"/>
        <v>0</v>
      </c>
      <c r="HV65" s="19">
        <v>0</v>
      </c>
      <c r="HW65" s="19">
        <f t="shared" si="398"/>
        <v>0</v>
      </c>
      <c r="HX65" s="19"/>
      <c r="HY65" s="19">
        <f t="shared" si="234"/>
        <v>1</v>
      </c>
      <c r="HZ65">
        <f t="shared" si="485"/>
        <v>1</v>
      </c>
      <c r="IB65">
        <f t="shared" si="486"/>
        <v>2</v>
      </c>
      <c r="IC65" s="19">
        <f t="shared" si="487"/>
        <v>0.15789473684210525</v>
      </c>
      <c r="ID65" s="19">
        <f t="shared" si="238"/>
        <v>0.21052631578947367</v>
      </c>
      <c r="IE65" s="19"/>
      <c r="IF65">
        <f t="shared" si="399"/>
        <v>1</v>
      </c>
      <c r="IH65">
        <f t="shared" si="400"/>
        <v>2</v>
      </c>
      <c r="II65" s="19">
        <f t="shared" si="401"/>
        <v>0.15789473684210525</v>
      </c>
      <c r="IJ65" s="19">
        <f t="shared" si="239"/>
        <v>0.21052631578947367</v>
      </c>
      <c r="IK65" s="19"/>
      <c r="IL65">
        <f t="shared" si="488"/>
        <v>1</v>
      </c>
      <c r="IN65">
        <f t="shared" si="489"/>
        <v>2</v>
      </c>
      <c r="IO65" s="19">
        <f t="shared" si="490"/>
        <v>0.15789473684210525</v>
      </c>
      <c r="IP65" s="19">
        <f t="shared" si="243"/>
        <v>0.21052631578947367</v>
      </c>
      <c r="IQ65" s="19"/>
      <c r="IR65">
        <f t="shared" si="491"/>
        <v>1</v>
      </c>
      <c r="IT65">
        <f t="shared" si="492"/>
        <v>2</v>
      </c>
      <c r="IU65" s="19">
        <f t="shared" si="493"/>
        <v>0.15789473684210525</v>
      </c>
      <c r="IV65" s="19">
        <f t="shared" si="247"/>
        <v>0.21052631578947367</v>
      </c>
      <c r="IW65" s="19"/>
      <c r="IX65">
        <f t="shared" si="494"/>
        <v>1</v>
      </c>
      <c r="IZ65">
        <f t="shared" si="495"/>
        <v>1</v>
      </c>
      <c r="JA65" s="19">
        <f t="shared" si="496"/>
        <v>9.0909090909090912E-2</v>
      </c>
      <c r="JB65" s="19">
        <f t="shared" si="251"/>
        <v>0</v>
      </c>
      <c r="JC65" s="19"/>
      <c r="JD65">
        <f t="shared" si="402"/>
        <v>0</v>
      </c>
      <c r="JF65">
        <f t="shared" si="403"/>
        <v>1</v>
      </c>
      <c r="JG65" s="19">
        <f t="shared" si="404"/>
        <v>0.25</v>
      </c>
      <c r="JH65" s="19">
        <f t="shared" si="252"/>
        <v>0.10526315789473684</v>
      </c>
      <c r="JI65" s="19"/>
      <c r="JJ65" s="19">
        <f t="shared" si="253"/>
        <v>0.33333333333333331</v>
      </c>
      <c r="JK65">
        <f t="shared" si="405"/>
        <v>1</v>
      </c>
      <c r="JM65">
        <f t="shared" si="406"/>
        <v>0</v>
      </c>
      <c r="JN65" s="19">
        <f t="shared" si="407"/>
        <v>5.5555555555555552E-2</v>
      </c>
      <c r="JO65" s="19">
        <f t="shared" si="254"/>
        <v>0.22222222222222221</v>
      </c>
      <c r="JP65" s="19"/>
      <c r="JQ65">
        <f t="shared" si="408"/>
        <v>1</v>
      </c>
      <c r="JS65">
        <f t="shared" si="409"/>
        <v>0</v>
      </c>
      <c r="JT65" s="19">
        <f t="shared" si="410"/>
        <v>5.5555555555555552E-2</v>
      </c>
      <c r="JU65" s="19">
        <f t="shared" si="255"/>
        <v>0.22222222222222221</v>
      </c>
      <c r="JV65" s="19"/>
      <c r="JW65">
        <f t="shared" si="411"/>
        <v>1</v>
      </c>
      <c r="JY65">
        <f t="shared" si="412"/>
        <v>0</v>
      </c>
      <c r="JZ65" s="19">
        <f t="shared" si="413"/>
        <v>7.6923076923076927E-2</v>
      </c>
      <c r="KA65" s="19">
        <f t="shared" si="256"/>
        <v>0.16666666666666666</v>
      </c>
      <c r="KB65" s="19"/>
      <c r="KC65">
        <f t="shared" si="414"/>
        <v>1</v>
      </c>
      <c r="KE65">
        <f t="shared" si="415"/>
        <v>0</v>
      </c>
      <c r="KF65" s="19">
        <f t="shared" si="416"/>
        <v>6.25E-2</v>
      </c>
      <c r="KG65" s="19">
        <f t="shared" si="257"/>
        <v>0.22222222222222221</v>
      </c>
      <c r="KH65" s="19"/>
      <c r="KI65">
        <f t="shared" si="417"/>
        <v>1</v>
      </c>
      <c r="KK65">
        <f t="shared" si="418"/>
        <v>0</v>
      </c>
      <c r="KL65" s="19">
        <f t="shared" si="419"/>
        <v>7.1428571428571425E-2</v>
      </c>
      <c r="KM65" s="19">
        <f t="shared" si="258"/>
        <v>0.22222222222222221</v>
      </c>
      <c r="KN65" s="19"/>
      <c r="KO65">
        <f t="shared" si="420"/>
        <v>0</v>
      </c>
      <c r="KQ65">
        <f t="shared" si="421"/>
        <v>0</v>
      </c>
      <c r="KR65" s="19">
        <f t="shared" si="422"/>
        <v>0</v>
      </c>
      <c r="KS65" s="19">
        <f t="shared" si="259"/>
        <v>5.5555555555555552E-2</v>
      </c>
      <c r="KT65" s="19"/>
      <c r="KU65">
        <f t="shared" si="423"/>
        <v>0</v>
      </c>
      <c r="KW65">
        <f t="shared" si="424"/>
        <v>0</v>
      </c>
      <c r="KX65" s="19">
        <f t="shared" si="425"/>
        <v>0</v>
      </c>
      <c r="KY65" s="19">
        <f t="shared" si="426"/>
        <v>0</v>
      </c>
      <c r="KZ65" s="19"/>
      <c r="LA65" s="19">
        <f t="shared" si="260"/>
        <v>0</v>
      </c>
      <c r="LB65">
        <f t="shared" si="427"/>
        <v>0</v>
      </c>
      <c r="LD65">
        <f t="shared" si="428"/>
        <v>0</v>
      </c>
      <c r="LE65" s="19">
        <f t="shared" si="429"/>
        <v>0.15789473684210525</v>
      </c>
      <c r="LF65" s="19">
        <f t="shared" si="261"/>
        <v>0.26315789473684209</v>
      </c>
      <c r="LG65" s="19"/>
      <c r="LH65">
        <f t="shared" si="430"/>
        <v>0</v>
      </c>
      <c r="LJ65">
        <f t="shared" si="431"/>
        <v>0</v>
      </c>
      <c r="LK65" s="19">
        <f t="shared" si="432"/>
        <v>0.15789473684210525</v>
      </c>
      <c r="LL65" s="19">
        <f t="shared" si="262"/>
        <v>0.26315789473684209</v>
      </c>
      <c r="LM65" s="19"/>
      <c r="LN65">
        <f t="shared" si="433"/>
        <v>0</v>
      </c>
      <c r="LP65">
        <f t="shared" si="434"/>
        <v>0</v>
      </c>
      <c r="LQ65" s="19">
        <f t="shared" si="435"/>
        <v>0.18181818181818182</v>
      </c>
      <c r="LR65" s="19">
        <f t="shared" si="263"/>
        <v>0.21052631578947367</v>
      </c>
      <c r="LS65" s="19"/>
      <c r="LT65">
        <f t="shared" si="436"/>
        <v>0</v>
      </c>
      <c r="LV65">
        <f t="shared" si="437"/>
        <v>0</v>
      </c>
      <c r="LW65" s="19">
        <f t="shared" si="438"/>
        <v>0.15789473684210525</v>
      </c>
      <c r="LX65" s="19">
        <f t="shared" si="264"/>
        <v>0.26315789473684209</v>
      </c>
      <c r="LY65" s="19"/>
      <c r="LZ65">
        <f t="shared" si="439"/>
        <v>0</v>
      </c>
      <c r="MB65">
        <f t="shared" si="440"/>
        <v>0</v>
      </c>
      <c r="MC65" s="19">
        <f t="shared" si="441"/>
        <v>0.15789473684210525</v>
      </c>
      <c r="MD65" s="19">
        <f t="shared" si="265"/>
        <v>0.26315789473684209</v>
      </c>
      <c r="ME65" s="19"/>
      <c r="MF65">
        <f t="shared" si="442"/>
        <v>0</v>
      </c>
      <c r="MH65">
        <f t="shared" si="443"/>
        <v>0</v>
      </c>
      <c r="MI65" s="19">
        <v>0</v>
      </c>
      <c r="MJ65" s="19">
        <f t="shared" si="444"/>
        <v>0</v>
      </c>
      <c r="MK65" s="19"/>
      <c r="ML65" s="19">
        <f t="shared" si="266"/>
        <v>0</v>
      </c>
      <c r="MM65">
        <f t="shared" si="445"/>
        <v>0</v>
      </c>
      <c r="MO65">
        <f t="shared" si="446"/>
        <v>1</v>
      </c>
      <c r="MP65" s="19">
        <f t="shared" si="447"/>
        <v>0.26315789473684209</v>
      </c>
      <c r="MQ65" s="19">
        <f t="shared" si="267"/>
        <v>0.36842105263157893</v>
      </c>
      <c r="MR65" s="19"/>
      <c r="MS65">
        <f t="shared" si="448"/>
        <v>0</v>
      </c>
      <c r="MU65">
        <f t="shared" si="449"/>
        <v>1</v>
      </c>
      <c r="MV65" s="19">
        <f t="shared" si="450"/>
        <v>0.26315789473684209</v>
      </c>
      <c r="MW65" s="19">
        <f t="shared" si="268"/>
        <v>0.36842105263157893</v>
      </c>
      <c r="MX65" s="19"/>
      <c r="MY65">
        <f t="shared" si="451"/>
        <v>0</v>
      </c>
      <c r="NA65">
        <f t="shared" si="452"/>
        <v>1</v>
      </c>
      <c r="NB65" s="19">
        <f t="shared" si="453"/>
        <v>0.26315789473684209</v>
      </c>
      <c r="NC65" s="19">
        <f t="shared" si="269"/>
        <v>0.36842105263157893</v>
      </c>
      <c r="ND65" s="19"/>
      <c r="NE65">
        <f t="shared" si="454"/>
        <v>0</v>
      </c>
      <c r="NG65">
        <f t="shared" si="455"/>
        <v>1</v>
      </c>
      <c r="NH65" s="19">
        <f t="shared" si="456"/>
        <v>0.26315789473684209</v>
      </c>
      <c r="NI65" s="19">
        <f t="shared" si="270"/>
        <v>0.36842105263157893</v>
      </c>
      <c r="NJ65" s="19"/>
      <c r="NK65">
        <f t="shared" si="457"/>
        <v>0</v>
      </c>
      <c r="NL65" s="19">
        <f t="shared" si="271"/>
        <v>0</v>
      </c>
      <c r="NM65">
        <f t="shared" si="458"/>
        <v>1</v>
      </c>
      <c r="NN65" s="19">
        <f t="shared" si="459"/>
        <v>0.26315789473684209</v>
      </c>
      <c r="NO65" s="19">
        <f t="shared" si="272"/>
        <v>0.36842105263157893</v>
      </c>
      <c r="NP65" s="19"/>
      <c r="NQ65">
        <v>0</v>
      </c>
      <c r="NS65">
        <v>0</v>
      </c>
      <c r="NT65" s="19">
        <v>0</v>
      </c>
      <c r="NU65" s="19">
        <v>0</v>
      </c>
      <c r="NW65">
        <v>0</v>
      </c>
      <c r="NY65">
        <v>0</v>
      </c>
      <c r="NZ65" s="19">
        <v>0</v>
      </c>
      <c r="OA65" s="19">
        <v>0</v>
      </c>
      <c r="OC65">
        <v>0</v>
      </c>
      <c r="OE65">
        <v>0</v>
      </c>
      <c r="OF65" s="19">
        <v>0</v>
      </c>
      <c r="OG65" s="19">
        <v>0</v>
      </c>
      <c r="OI65" s="19">
        <f t="shared" si="273"/>
        <v>0.5</v>
      </c>
      <c r="OJ65">
        <f t="shared" si="460"/>
        <v>2</v>
      </c>
      <c r="OL65">
        <f t="shared" si="461"/>
        <v>2</v>
      </c>
      <c r="OM65" s="19">
        <f t="shared" si="462"/>
        <v>0.35714285714285715</v>
      </c>
      <c r="ON65" s="19">
        <f t="shared" si="274"/>
        <v>0.44444444444444442</v>
      </c>
      <c r="OO65" s="19"/>
      <c r="OP65">
        <f t="shared" si="463"/>
        <v>0</v>
      </c>
      <c r="OR65">
        <f t="shared" si="464"/>
        <v>3</v>
      </c>
      <c r="OS65" s="19">
        <f t="shared" si="465"/>
        <v>0.75</v>
      </c>
      <c r="OT65" s="19">
        <f t="shared" si="275"/>
        <v>0.22222222222222221</v>
      </c>
      <c r="OU65" s="19"/>
      <c r="OV65">
        <f t="shared" si="466"/>
        <v>0</v>
      </c>
      <c r="OX65">
        <f t="shared" si="467"/>
        <v>2</v>
      </c>
      <c r="OY65" s="19">
        <f t="shared" si="468"/>
        <v>0.66666666666666663</v>
      </c>
      <c r="OZ65" s="19">
        <f t="shared" si="276"/>
        <v>0.16666666666666666</v>
      </c>
      <c r="PA65" s="19"/>
      <c r="PB65">
        <f t="shared" si="469"/>
        <v>2</v>
      </c>
      <c r="PD65">
        <f t="shared" si="470"/>
        <v>3</v>
      </c>
      <c r="PE65" s="19">
        <f t="shared" si="471"/>
        <v>0.4</v>
      </c>
      <c r="PF65" s="19">
        <f t="shared" si="277"/>
        <v>0.5</v>
      </c>
      <c r="PG65" s="19"/>
      <c r="PH65">
        <f t="shared" si="472"/>
        <v>2</v>
      </c>
      <c r="PJ65">
        <f t="shared" si="473"/>
        <v>5</v>
      </c>
      <c r="PK65" s="19">
        <f t="shared" si="474"/>
        <v>0.44444444444444442</v>
      </c>
      <c r="PL65" s="19">
        <f t="shared" si="278"/>
        <v>0.66666666666666663</v>
      </c>
      <c r="PM65" s="19"/>
      <c r="PN65">
        <f t="shared" si="475"/>
        <v>2</v>
      </c>
      <c r="PP65">
        <f t="shared" si="476"/>
        <v>5</v>
      </c>
      <c r="PQ65">
        <f t="shared" si="477"/>
        <v>0.44444444444444442</v>
      </c>
      <c r="PR65" s="19">
        <f t="shared" si="279"/>
        <v>0.66666666666666663</v>
      </c>
      <c r="PS65" s="19"/>
      <c r="PT65">
        <f t="shared" si="478"/>
        <v>0</v>
      </c>
      <c r="PV65">
        <f t="shared" si="479"/>
        <v>0</v>
      </c>
      <c r="PW65" s="19">
        <v>0</v>
      </c>
      <c r="PX65" s="19">
        <f t="shared" si="480"/>
        <v>0</v>
      </c>
      <c r="PY65" s="19"/>
      <c r="PZ65">
        <f t="shared" si="481"/>
        <v>2</v>
      </c>
      <c r="QB65">
        <f t="shared" si="482"/>
        <v>5</v>
      </c>
      <c r="QC65" s="19">
        <f t="shared" si="483"/>
        <v>0.44444444444444442</v>
      </c>
      <c r="QD65" s="19">
        <f t="shared" si="280"/>
        <v>0.66666666666666663</v>
      </c>
    </row>
    <row r="66" spans="1:446" ht="15" thickBot="1" x14ac:dyDescent="0.4">
      <c r="A66" s="24" t="s">
        <v>83</v>
      </c>
      <c r="B66" t="s">
        <v>141</v>
      </c>
      <c r="C66" t="s">
        <v>140</v>
      </c>
      <c r="D66" t="s">
        <v>147</v>
      </c>
      <c r="E66" t="s">
        <v>138</v>
      </c>
      <c r="F66" t="s">
        <v>137</v>
      </c>
      <c r="G66" s="3" t="s">
        <v>27</v>
      </c>
      <c r="H66" s="3" t="s">
        <v>60</v>
      </c>
      <c r="I66" s="26" t="s">
        <v>69</v>
      </c>
      <c r="J66" s="25" t="s">
        <v>70</v>
      </c>
      <c r="K66" s="3" t="s">
        <v>8</v>
      </c>
      <c r="L66" s="3" t="s">
        <v>31</v>
      </c>
      <c r="M66" t="s">
        <v>126</v>
      </c>
      <c r="N66" t="s">
        <v>125</v>
      </c>
      <c r="O66" t="s">
        <v>124</v>
      </c>
      <c r="P66" t="s">
        <v>123</v>
      </c>
      <c r="Q66" t="s">
        <v>122</v>
      </c>
      <c r="R66" s="30" t="s">
        <v>78</v>
      </c>
      <c r="U66" t="s">
        <v>175</v>
      </c>
      <c r="AA66">
        <v>1</v>
      </c>
      <c r="AD66" s="14" t="s">
        <v>57</v>
      </c>
      <c r="AE66" s="19">
        <f t="shared" si="193"/>
        <v>0.5</v>
      </c>
      <c r="AF66">
        <f t="shared" si="281"/>
        <v>2</v>
      </c>
      <c r="AG66" s="19">
        <f t="shared" si="195"/>
        <v>0.5</v>
      </c>
      <c r="AH66">
        <f t="shared" si="282"/>
        <v>3</v>
      </c>
      <c r="AI66" s="19">
        <f t="shared" si="283"/>
        <v>0.23529411764705882</v>
      </c>
      <c r="AJ66" s="19">
        <f t="shared" si="284"/>
        <v>0.47058823529411764</v>
      </c>
      <c r="AK66" s="19"/>
      <c r="AL66">
        <f t="shared" si="285"/>
        <v>2</v>
      </c>
      <c r="AM66">
        <f t="shared" si="199"/>
        <v>0.5</v>
      </c>
      <c r="AN66">
        <f t="shared" si="286"/>
        <v>3</v>
      </c>
      <c r="AO66" s="19">
        <f t="shared" si="287"/>
        <v>0.23529411764705882</v>
      </c>
      <c r="AP66" s="19">
        <f t="shared" si="288"/>
        <v>0.47058823529411764</v>
      </c>
      <c r="AQ66" s="19"/>
      <c r="AR66">
        <f t="shared" si="289"/>
        <v>2</v>
      </c>
      <c r="AS66">
        <f t="shared" si="202"/>
        <v>0.5</v>
      </c>
      <c r="AT66">
        <f t="shared" si="290"/>
        <v>3</v>
      </c>
      <c r="AU66" s="19">
        <f t="shared" si="291"/>
        <v>0.23529411764705882</v>
      </c>
      <c r="AV66" s="19">
        <f t="shared" si="292"/>
        <v>0.47058823529411764</v>
      </c>
      <c r="AW66" s="19"/>
      <c r="AX66">
        <f t="shared" si="293"/>
        <v>2</v>
      </c>
      <c r="AY66">
        <f t="shared" si="205"/>
        <v>1</v>
      </c>
      <c r="AZ66">
        <f t="shared" si="294"/>
        <v>2</v>
      </c>
      <c r="BA66" s="19">
        <f t="shared" si="207"/>
        <v>0.25</v>
      </c>
      <c r="BB66" s="19">
        <f t="shared" si="295"/>
        <v>0.23529411764705882</v>
      </c>
      <c r="BC66" s="19"/>
      <c r="BD66">
        <f t="shared" si="296"/>
        <v>2</v>
      </c>
      <c r="BE66" s="19">
        <f t="shared" si="209"/>
        <v>0.5</v>
      </c>
      <c r="BF66">
        <f t="shared" si="297"/>
        <v>3</v>
      </c>
      <c r="BG66" s="19">
        <f t="shared" si="210"/>
        <v>0.23529411764705882</v>
      </c>
      <c r="BH66" s="19">
        <f t="shared" si="298"/>
        <v>0.47058823529411764</v>
      </c>
      <c r="BI66" s="19"/>
      <c r="BJ66">
        <f t="shared" si="299"/>
        <v>0</v>
      </c>
      <c r="BK66">
        <f t="shared" si="211"/>
        <v>0</v>
      </c>
      <c r="BL66">
        <f t="shared" si="300"/>
        <v>1</v>
      </c>
      <c r="BM66" s="19">
        <f t="shared" si="212"/>
        <v>0.22222222222222221</v>
      </c>
      <c r="BN66" s="19">
        <f t="shared" si="301"/>
        <v>0.23529411764705882</v>
      </c>
      <c r="BO66" s="19"/>
      <c r="BP66">
        <f t="shared" si="302"/>
        <v>0</v>
      </c>
      <c r="BR66">
        <f t="shared" si="303"/>
        <v>0</v>
      </c>
      <c r="BS66" s="19">
        <v>0</v>
      </c>
      <c r="BT66" s="19">
        <f t="shared" si="304"/>
        <v>0</v>
      </c>
      <c r="BU66" s="19"/>
      <c r="BV66" s="19">
        <f t="shared" si="213"/>
        <v>0.33333333333333331</v>
      </c>
      <c r="BW66">
        <f t="shared" si="305"/>
        <v>0</v>
      </c>
      <c r="BX66">
        <f t="shared" si="214"/>
        <v>0</v>
      </c>
      <c r="BY66">
        <f t="shared" si="306"/>
        <v>0</v>
      </c>
      <c r="BZ66" s="19">
        <f t="shared" si="307"/>
        <v>0</v>
      </c>
      <c r="CA66" s="19">
        <f t="shared" si="308"/>
        <v>5.5555555555555552E-2</v>
      </c>
      <c r="CB66" s="19"/>
      <c r="CC66">
        <f t="shared" si="309"/>
        <v>0</v>
      </c>
      <c r="CD66">
        <f t="shared" si="215"/>
        <v>0</v>
      </c>
      <c r="CE66">
        <f t="shared" si="310"/>
        <v>2</v>
      </c>
      <c r="CF66" s="19">
        <f t="shared" si="311"/>
        <v>0.35714285714285715</v>
      </c>
      <c r="CG66" s="19">
        <f t="shared" si="312"/>
        <v>0.3888888888888889</v>
      </c>
      <c r="CH66" s="19"/>
      <c r="CI66">
        <f t="shared" si="313"/>
        <v>0</v>
      </c>
      <c r="CJ66" s="19">
        <f t="shared" si="216"/>
        <v>0</v>
      </c>
      <c r="CK66">
        <f t="shared" si="314"/>
        <v>2</v>
      </c>
      <c r="CL66" s="19">
        <f t="shared" si="315"/>
        <v>0.35714285714285715</v>
      </c>
      <c r="CM66" s="19">
        <f t="shared" si="316"/>
        <v>0.3888888888888889</v>
      </c>
      <c r="CN66" s="19"/>
      <c r="CO66">
        <f t="shared" si="317"/>
        <v>0</v>
      </c>
      <c r="CP66">
        <f t="shared" si="217"/>
        <v>0</v>
      </c>
      <c r="CQ66">
        <f t="shared" si="318"/>
        <v>2</v>
      </c>
      <c r="CR66" s="19">
        <f t="shared" si="319"/>
        <v>0.35714285714285715</v>
      </c>
      <c r="CS66" s="19">
        <f t="shared" si="320"/>
        <v>0.3888888888888889</v>
      </c>
      <c r="CT66" s="19"/>
      <c r="CU66">
        <f t="shared" si="321"/>
        <v>0</v>
      </c>
      <c r="CV66" s="19">
        <f t="shared" si="218"/>
        <v>0</v>
      </c>
      <c r="CW66">
        <f t="shared" si="322"/>
        <v>2</v>
      </c>
      <c r="CX66" s="19">
        <f t="shared" si="323"/>
        <v>0.2857142857142857</v>
      </c>
      <c r="CY66" s="19">
        <f t="shared" si="324"/>
        <v>0.16666666666666666</v>
      </c>
      <c r="CZ66" s="19"/>
      <c r="DA66">
        <f t="shared" si="325"/>
        <v>1</v>
      </c>
      <c r="DB66">
        <f t="shared" si="219"/>
        <v>0.5</v>
      </c>
      <c r="DC66">
        <f t="shared" si="326"/>
        <v>2</v>
      </c>
      <c r="DD66" s="19">
        <f t="shared" si="327"/>
        <v>0.3125</v>
      </c>
      <c r="DE66" s="19">
        <f t="shared" si="328"/>
        <v>0.3888888888888889</v>
      </c>
      <c r="DF66" s="19"/>
      <c r="DG66">
        <f t="shared" si="329"/>
        <v>0</v>
      </c>
      <c r="DH66" s="19">
        <f t="shared" si="220"/>
        <v>0</v>
      </c>
      <c r="DI66">
        <f t="shared" si="330"/>
        <v>0</v>
      </c>
      <c r="DJ66" s="19">
        <f t="shared" si="331"/>
        <v>0.42857142857142855</v>
      </c>
      <c r="DK66" s="19">
        <f t="shared" si="332"/>
        <v>0.22222222222222221</v>
      </c>
      <c r="DL66" s="19"/>
      <c r="DM66">
        <f t="shared" si="333"/>
        <v>0</v>
      </c>
      <c r="DN66" t="str">
        <f t="shared" si="221"/>
        <v>-</v>
      </c>
      <c r="DO66">
        <f t="shared" si="334"/>
        <v>0</v>
      </c>
      <c r="DP66" s="19">
        <v>0</v>
      </c>
      <c r="DQ66" s="19">
        <f t="shared" si="335"/>
        <v>0</v>
      </c>
      <c r="DR66" s="19"/>
      <c r="DS66" s="19">
        <v>0</v>
      </c>
      <c r="DT66">
        <f t="shared" si="336"/>
        <v>1</v>
      </c>
      <c r="DU66">
        <f t="shared" si="222"/>
        <v>0.2</v>
      </c>
      <c r="DV66">
        <f t="shared" si="337"/>
        <v>0</v>
      </c>
      <c r="DW66" s="19">
        <f t="shared" si="338"/>
        <v>0.22222222222222221</v>
      </c>
      <c r="DX66" s="19">
        <f t="shared" si="223"/>
        <v>0.5</v>
      </c>
      <c r="DY66" s="19"/>
      <c r="DZ66">
        <f t="shared" si="339"/>
        <v>1</v>
      </c>
      <c r="EA66" t="str">
        <f t="shared" si="224"/>
        <v>-</v>
      </c>
      <c r="EB66">
        <f t="shared" si="340"/>
        <v>0</v>
      </c>
      <c r="EC66" s="19">
        <f t="shared" si="341"/>
        <v>0</v>
      </c>
      <c r="ED66" s="19">
        <f t="shared" si="225"/>
        <v>0.1111111111111111</v>
      </c>
      <c r="EE66" s="19"/>
      <c r="EF66">
        <f t="shared" si="342"/>
        <v>1</v>
      </c>
      <c r="EG66" s="19">
        <f t="shared" si="226"/>
        <v>0.2</v>
      </c>
      <c r="EH66">
        <f t="shared" si="343"/>
        <v>0</v>
      </c>
      <c r="EI66" s="19">
        <f t="shared" si="344"/>
        <v>0.22222222222222221</v>
      </c>
      <c r="EJ66" s="19">
        <f t="shared" si="227"/>
        <v>0.5</v>
      </c>
      <c r="EK66" s="19"/>
      <c r="EL66">
        <f t="shared" si="345"/>
        <v>0</v>
      </c>
      <c r="EM66">
        <f t="shared" si="228"/>
        <v>0</v>
      </c>
      <c r="EN66">
        <f t="shared" si="346"/>
        <v>0</v>
      </c>
      <c r="EO66" s="19">
        <f t="shared" si="347"/>
        <v>0.44444444444444442</v>
      </c>
      <c r="EP66" s="19">
        <f t="shared" si="229"/>
        <v>0.3888888888888889</v>
      </c>
      <c r="EQ66" s="19"/>
      <c r="ER66">
        <f t="shared" si="348"/>
        <v>1</v>
      </c>
      <c r="ES66">
        <f t="shared" si="230"/>
        <v>0.2</v>
      </c>
      <c r="ET66">
        <f t="shared" si="349"/>
        <v>0</v>
      </c>
      <c r="EU66" s="19">
        <f t="shared" si="350"/>
        <v>0.22222222222222221</v>
      </c>
      <c r="EV66" s="19">
        <f t="shared" si="231"/>
        <v>0.5</v>
      </c>
      <c r="EW66" s="19"/>
      <c r="EX66">
        <f t="shared" si="351"/>
        <v>1</v>
      </c>
      <c r="EY66" s="19">
        <f t="shared" si="232"/>
        <v>0.2</v>
      </c>
      <c r="EZ66">
        <f t="shared" si="352"/>
        <v>0</v>
      </c>
      <c r="FA66" s="19">
        <f t="shared" si="353"/>
        <v>0.22222222222222221</v>
      </c>
      <c r="FB66" s="19">
        <f t="shared" si="484"/>
        <v>5.5555555555555552E-2</v>
      </c>
      <c r="FC66" s="19"/>
      <c r="FD66">
        <f t="shared" si="354"/>
        <v>0</v>
      </c>
      <c r="FF66">
        <f t="shared" si="355"/>
        <v>0</v>
      </c>
      <c r="FG66" s="19">
        <v>0</v>
      </c>
      <c r="FH66" s="19">
        <f t="shared" si="356"/>
        <v>0</v>
      </c>
      <c r="FI66" s="19"/>
      <c r="FJ66">
        <f t="shared" si="357"/>
        <v>0</v>
      </c>
      <c r="FL66">
        <f t="shared" si="358"/>
        <v>0</v>
      </c>
      <c r="FM66" s="19">
        <v>0</v>
      </c>
      <c r="FN66" s="19">
        <f t="shared" si="359"/>
        <v>0</v>
      </c>
      <c r="FP66" s="19">
        <f t="shared" si="360"/>
        <v>0.33333333333333331</v>
      </c>
      <c r="FQ66">
        <f t="shared" si="361"/>
        <v>1</v>
      </c>
      <c r="FS66">
        <f t="shared" si="362"/>
        <v>3</v>
      </c>
      <c r="FT66" s="19">
        <f t="shared" si="363"/>
        <v>0.25</v>
      </c>
      <c r="FU66" s="19">
        <f t="shared" si="364"/>
        <v>0.25</v>
      </c>
      <c r="FV66" s="19"/>
      <c r="FW66">
        <f t="shared" si="365"/>
        <v>0</v>
      </c>
      <c r="FY66">
        <f t="shared" si="366"/>
        <v>0</v>
      </c>
      <c r="FZ66" s="19">
        <f t="shared" si="367"/>
        <v>0</v>
      </c>
      <c r="GA66" s="19">
        <f t="shared" si="368"/>
        <v>0.05</v>
      </c>
      <c r="GB66" s="19"/>
      <c r="GC66">
        <f t="shared" si="369"/>
        <v>1</v>
      </c>
      <c r="GE66">
        <f t="shared" si="370"/>
        <v>1</v>
      </c>
      <c r="GF66" s="19">
        <f t="shared" si="371"/>
        <v>0.1111111111111111</v>
      </c>
      <c r="GG66" s="19">
        <f t="shared" si="372"/>
        <v>0.15</v>
      </c>
      <c r="GH66" s="19"/>
      <c r="GI66">
        <f t="shared" si="373"/>
        <v>0</v>
      </c>
      <c r="GK66">
        <f t="shared" si="374"/>
        <v>2</v>
      </c>
      <c r="GL66" s="19">
        <f t="shared" si="375"/>
        <v>0.18181818181818182</v>
      </c>
      <c r="GM66" s="19">
        <f t="shared" si="376"/>
        <v>0.15</v>
      </c>
      <c r="GN66" s="19"/>
      <c r="GO66">
        <f t="shared" si="377"/>
        <v>1</v>
      </c>
      <c r="GQ66">
        <f t="shared" si="378"/>
        <v>3</v>
      </c>
      <c r="GR66" s="19">
        <f t="shared" si="379"/>
        <v>0.15</v>
      </c>
      <c r="GS66" s="19">
        <f t="shared" si="380"/>
        <v>0.3</v>
      </c>
      <c r="GT66" s="19"/>
      <c r="GU66">
        <f t="shared" si="381"/>
        <v>0</v>
      </c>
      <c r="GW66">
        <f t="shared" si="382"/>
        <v>0</v>
      </c>
      <c r="GX66" s="19">
        <v>0</v>
      </c>
      <c r="GY66" s="19">
        <f t="shared" si="383"/>
        <v>0</v>
      </c>
      <c r="GZ66" s="19"/>
      <c r="HA66">
        <f t="shared" si="384"/>
        <v>0</v>
      </c>
      <c r="HC66">
        <f t="shared" si="385"/>
        <v>0</v>
      </c>
      <c r="HD66" s="19">
        <f t="shared" si="386"/>
        <v>0</v>
      </c>
      <c r="HE66" s="19">
        <f t="shared" si="387"/>
        <v>0.05</v>
      </c>
      <c r="HF66" s="19"/>
      <c r="HG66">
        <f t="shared" si="388"/>
        <v>1</v>
      </c>
      <c r="HI66">
        <f t="shared" si="389"/>
        <v>3</v>
      </c>
      <c r="HJ66" s="19">
        <f t="shared" si="390"/>
        <v>0.25</v>
      </c>
      <c r="HK66" s="19">
        <f t="shared" si="391"/>
        <v>0.25</v>
      </c>
      <c r="HL66" s="19"/>
      <c r="HM66">
        <f t="shared" si="392"/>
        <v>1</v>
      </c>
      <c r="HO66">
        <f t="shared" si="393"/>
        <v>3</v>
      </c>
      <c r="HP66" s="19">
        <f t="shared" si="394"/>
        <v>0.15</v>
      </c>
      <c r="HQ66" s="19">
        <f t="shared" si="395"/>
        <v>0.3</v>
      </c>
      <c r="HR66" s="19"/>
      <c r="HS66">
        <f t="shared" si="396"/>
        <v>0</v>
      </c>
      <c r="HU66">
        <f t="shared" si="397"/>
        <v>0</v>
      </c>
      <c r="HV66" s="19">
        <v>0</v>
      </c>
      <c r="HW66" s="19">
        <f t="shared" si="398"/>
        <v>0</v>
      </c>
      <c r="HX66" s="19"/>
      <c r="HY66" s="19">
        <f t="shared" si="234"/>
        <v>0.7142857142857143</v>
      </c>
      <c r="HZ66">
        <f t="shared" si="485"/>
        <v>5</v>
      </c>
      <c r="IB66">
        <f t="shared" si="486"/>
        <v>8</v>
      </c>
      <c r="IC66" s="19">
        <f t="shared" si="487"/>
        <v>0.52631578947368418</v>
      </c>
      <c r="ID66" s="19">
        <f t="shared" si="238"/>
        <v>0.89473684210526316</v>
      </c>
      <c r="IE66" s="19"/>
      <c r="IF66">
        <f t="shared" si="399"/>
        <v>5</v>
      </c>
      <c r="IH66">
        <f t="shared" si="400"/>
        <v>8</v>
      </c>
      <c r="II66" s="19">
        <f t="shared" si="401"/>
        <v>0.52631578947368418</v>
      </c>
      <c r="IJ66" s="19">
        <f t="shared" si="239"/>
        <v>0.89473684210526316</v>
      </c>
      <c r="IK66" s="19"/>
      <c r="IL66">
        <f t="shared" si="488"/>
        <v>5</v>
      </c>
      <c r="IN66">
        <f t="shared" si="489"/>
        <v>8</v>
      </c>
      <c r="IO66" s="19">
        <f t="shared" si="490"/>
        <v>0.52631578947368418</v>
      </c>
      <c r="IP66" s="19">
        <f t="shared" si="243"/>
        <v>0.89473684210526316</v>
      </c>
      <c r="IQ66" s="19"/>
      <c r="IR66">
        <f t="shared" si="491"/>
        <v>5</v>
      </c>
      <c r="IT66">
        <f t="shared" si="492"/>
        <v>8</v>
      </c>
      <c r="IU66" s="19">
        <f t="shared" si="493"/>
        <v>0.52631578947368418</v>
      </c>
      <c r="IV66" s="19">
        <f t="shared" si="247"/>
        <v>0.89473684210526316</v>
      </c>
      <c r="IW66" s="19"/>
      <c r="IX66">
        <f t="shared" si="494"/>
        <v>4</v>
      </c>
      <c r="IZ66">
        <f t="shared" si="495"/>
        <v>2</v>
      </c>
      <c r="JA66" s="19">
        <f t="shared" si="496"/>
        <v>0.27272727272727271</v>
      </c>
      <c r="JB66" s="19">
        <f t="shared" si="251"/>
        <v>0</v>
      </c>
      <c r="JC66" s="19"/>
      <c r="JD66">
        <f t="shared" si="402"/>
        <v>1</v>
      </c>
      <c r="JF66">
        <f t="shared" si="403"/>
        <v>6</v>
      </c>
      <c r="JG66" s="19">
        <f t="shared" si="404"/>
        <v>0.875</v>
      </c>
      <c r="JH66" s="19">
        <f t="shared" si="252"/>
        <v>0.42105263157894735</v>
      </c>
      <c r="JI66" s="19"/>
      <c r="JJ66" s="19">
        <f t="shared" si="253"/>
        <v>0.5</v>
      </c>
      <c r="JK66">
        <f t="shared" si="405"/>
        <v>3</v>
      </c>
      <c r="JM66">
        <f t="shared" si="406"/>
        <v>0</v>
      </c>
      <c r="JN66" s="19">
        <f t="shared" si="407"/>
        <v>0.1111111111111111</v>
      </c>
      <c r="JO66" s="19">
        <f t="shared" si="254"/>
        <v>0.44444444444444442</v>
      </c>
      <c r="JP66" s="19"/>
      <c r="JQ66">
        <f t="shared" si="408"/>
        <v>3</v>
      </c>
      <c r="JS66">
        <f t="shared" si="409"/>
        <v>0</v>
      </c>
      <c r="JT66" s="19">
        <f t="shared" si="410"/>
        <v>0.1111111111111111</v>
      </c>
      <c r="JU66" s="19">
        <f t="shared" si="255"/>
        <v>0.44444444444444442</v>
      </c>
      <c r="JV66" s="19"/>
      <c r="JW66">
        <f t="shared" si="411"/>
        <v>3</v>
      </c>
      <c r="JY66">
        <f t="shared" si="412"/>
        <v>0</v>
      </c>
      <c r="JZ66" s="19">
        <f t="shared" si="413"/>
        <v>7.6923076923076927E-2</v>
      </c>
      <c r="KA66" s="19">
        <f t="shared" si="256"/>
        <v>0.27777777777777779</v>
      </c>
      <c r="KB66" s="19"/>
      <c r="KC66">
        <f t="shared" si="414"/>
        <v>3</v>
      </c>
      <c r="KE66">
        <f t="shared" si="415"/>
        <v>0</v>
      </c>
      <c r="KF66" s="19">
        <f t="shared" si="416"/>
        <v>0.125</v>
      </c>
      <c r="KG66" s="19">
        <f t="shared" si="257"/>
        <v>0.44444444444444442</v>
      </c>
      <c r="KH66" s="19"/>
      <c r="KI66">
        <f t="shared" si="417"/>
        <v>3</v>
      </c>
      <c r="KK66">
        <f t="shared" si="418"/>
        <v>0</v>
      </c>
      <c r="KL66" s="19">
        <f t="shared" si="419"/>
        <v>0.14285714285714285</v>
      </c>
      <c r="KM66" s="19">
        <f t="shared" si="258"/>
        <v>0.3888888888888889</v>
      </c>
      <c r="KN66" s="19"/>
      <c r="KO66">
        <f t="shared" si="420"/>
        <v>0</v>
      </c>
      <c r="KQ66">
        <f t="shared" si="421"/>
        <v>0</v>
      </c>
      <c r="KR66" s="19">
        <f t="shared" si="422"/>
        <v>0.33333333333333331</v>
      </c>
      <c r="KS66" s="19">
        <f t="shared" si="259"/>
        <v>0.16666666666666666</v>
      </c>
      <c r="KT66" s="19"/>
      <c r="KU66">
        <f t="shared" si="423"/>
        <v>0</v>
      </c>
      <c r="KW66">
        <f t="shared" si="424"/>
        <v>0</v>
      </c>
      <c r="KX66" s="19">
        <f t="shared" si="425"/>
        <v>0</v>
      </c>
      <c r="KY66" s="19">
        <f t="shared" si="426"/>
        <v>0.1111111111111111</v>
      </c>
      <c r="KZ66" s="19"/>
      <c r="LA66" s="19">
        <f t="shared" si="260"/>
        <v>0.6</v>
      </c>
      <c r="LB66">
        <f t="shared" si="427"/>
        <v>3</v>
      </c>
      <c r="LD66">
        <f t="shared" si="428"/>
        <v>0</v>
      </c>
      <c r="LE66" s="19">
        <f t="shared" si="429"/>
        <v>5.2631578947368418E-2</v>
      </c>
      <c r="LF66" s="19">
        <f t="shared" si="261"/>
        <v>0.31578947368421051</v>
      </c>
      <c r="LG66" s="19"/>
      <c r="LH66">
        <f t="shared" si="430"/>
        <v>3</v>
      </c>
      <c r="LJ66">
        <f t="shared" si="431"/>
        <v>0</v>
      </c>
      <c r="LK66" s="19">
        <f t="shared" si="432"/>
        <v>5.2631578947368418E-2</v>
      </c>
      <c r="LL66" s="19">
        <f t="shared" si="262"/>
        <v>0.31578947368421051</v>
      </c>
      <c r="LM66" s="19"/>
      <c r="LN66">
        <f t="shared" si="433"/>
        <v>1</v>
      </c>
      <c r="LP66">
        <f t="shared" si="434"/>
        <v>0</v>
      </c>
      <c r="LQ66" s="19">
        <f t="shared" si="435"/>
        <v>0</v>
      </c>
      <c r="LR66" s="19">
        <f t="shared" si="263"/>
        <v>0.15789473684210525</v>
      </c>
      <c r="LS66" s="19"/>
      <c r="LT66">
        <f t="shared" si="436"/>
        <v>3</v>
      </c>
      <c r="LV66">
        <f t="shared" si="437"/>
        <v>0</v>
      </c>
      <c r="LW66" s="19">
        <f t="shared" si="438"/>
        <v>5.2631578947368418E-2</v>
      </c>
      <c r="LX66" s="19">
        <f t="shared" si="264"/>
        <v>0.31578947368421051</v>
      </c>
      <c r="LY66" s="19"/>
      <c r="LZ66">
        <f t="shared" si="439"/>
        <v>3</v>
      </c>
      <c r="MB66">
        <f t="shared" si="440"/>
        <v>0</v>
      </c>
      <c r="MC66" s="19">
        <f t="shared" si="441"/>
        <v>5.2631578947368418E-2</v>
      </c>
      <c r="MD66" s="19">
        <f t="shared" si="265"/>
        <v>0.31578947368421051</v>
      </c>
      <c r="ME66" s="19"/>
      <c r="MF66">
        <f t="shared" si="442"/>
        <v>0</v>
      </c>
      <c r="MH66">
        <f t="shared" si="443"/>
        <v>0</v>
      </c>
      <c r="MI66" s="19">
        <v>0</v>
      </c>
      <c r="MJ66" s="19">
        <f t="shared" si="444"/>
        <v>0</v>
      </c>
      <c r="MK66" s="19"/>
      <c r="ML66" s="19">
        <f t="shared" si="266"/>
        <v>0</v>
      </c>
      <c r="MM66">
        <f t="shared" si="445"/>
        <v>0</v>
      </c>
      <c r="MO66">
        <f t="shared" si="446"/>
        <v>0</v>
      </c>
      <c r="MP66" s="19">
        <f t="shared" si="447"/>
        <v>0</v>
      </c>
      <c r="MQ66" s="19">
        <f t="shared" si="267"/>
        <v>5.2631578947368418E-2</v>
      </c>
      <c r="MR66" s="19"/>
      <c r="MS66">
        <f t="shared" si="448"/>
        <v>0</v>
      </c>
      <c r="MU66">
        <f t="shared" si="449"/>
        <v>0</v>
      </c>
      <c r="MV66" s="19">
        <f t="shared" si="450"/>
        <v>0</v>
      </c>
      <c r="MW66" s="19">
        <f t="shared" si="268"/>
        <v>5.2631578947368418E-2</v>
      </c>
      <c r="MX66" s="19"/>
      <c r="MY66">
        <f t="shared" si="451"/>
        <v>0</v>
      </c>
      <c r="NA66">
        <f t="shared" si="452"/>
        <v>0</v>
      </c>
      <c r="NB66" s="19">
        <f t="shared" si="453"/>
        <v>0</v>
      </c>
      <c r="NC66" s="19">
        <f t="shared" si="269"/>
        <v>5.2631578947368418E-2</v>
      </c>
      <c r="ND66" s="19"/>
      <c r="NE66">
        <f t="shared" si="454"/>
        <v>0</v>
      </c>
      <c r="NG66">
        <f t="shared" si="455"/>
        <v>0</v>
      </c>
      <c r="NH66" s="19">
        <f t="shared" si="456"/>
        <v>0</v>
      </c>
      <c r="NI66" s="19">
        <f t="shared" si="270"/>
        <v>5.2631578947368418E-2</v>
      </c>
      <c r="NJ66" s="19"/>
      <c r="NK66">
        <f t="shared" si="457"/>
        <v>0</v>
      </c>
      <c r="NL66" s="19">
        <f t="shared" si="271"/>
        <v>0</v>
      </c>
      <c r="NM66">
        <f t="shared" si="458"/>
        <v>0</v>
      </c>
      <c r="NN66" s="19">
        <f t="shared" si="459"/>
        <v>0</v>
      </c>
      <c r="NO66" s="19">
        <f t="shared" si="272"/>
        <v>5.2631578947368418E-2</v>
      </c>
      <c r="NP66" s="19"/>
      <c r="NQ66">
        <v>0</v>
      </c>
      <c r="NS66">
        <v>0</v>
      </c>
      <c r="NT66" s="19">
        <v>0</v>
      </c>
      <c r="NU66" s="19">
        <v>0</v>
      </c>
      <c r="NW66">
        <v>0</v>
      </c>
      <c r="NY66">
        <v>0</v>
      </c>
      <c r="NZ66" s="19">
        <v>0</v>
      </c>
      <c r="OA66" s="19">
        <v>0</v>
      </c>
      <c r="OC66">
        <v>0</v>
      </c>
      <c r="OE66">
        <v>0</v>
      </c>
      <c r="OF66" s="19">
        <v>0</v>
      </c>
      <c r="OG66" s="19">
        <v>0</v>
      </c>
      <c r="OI66" s="19">
        <f t="shared" si="273"/>
        <v>0.14285714285714285</v>
      </c>
      <c r="OJ66">
        <f t="shared" si="460"/>
        <v>1</v>
      </c>
      <c r="OL66">
        <f t="shared" si="461"/>
        <v>4</v>
      </c>
      <c r="OM66" s="19">
        <f t="shared" si="462"/>
        <v>0.5</v>
      </c>
      <c r="ON66" s="19">
        <f t="shared" si="274"/>
        <v>0.55555555555555558</v>
      </c>
      <c r="OO66" s="19"/>
      <c r="OP66">
        <f t="shared" si="463"/>
        <v>0</v>
      </c>
      <c r="OR66">
        <f t="shared" si="464"/>
        <v>0</v>
      </c>
      <c r="OS66" s="19">
        <f t="shared" si="465"/>
        <v>0</v>
      </c>
      <c r="OT66" s="19">
        <f t="shared" si="275"/>
        <v>0.22222222222222221</v>
      </c>
      <c r="OU66" s="19"/>
      <c r="OV66">
        <f t="shared" si="466"/>
        <v>0</v>
      </c>
      <c r="OX66">
        <f t="shared" si="467"/>
        <v>1</v>
      </c>
      <c r="OY66" s="19">
        <f t="shared" si="468"/>
        <v>0.33333333333333331</v>
      </c>
      <c r="OZ66" s="19">
        <f t="shared" si="276"/>
        <v>0.16666666666666666</v>
      </c>
      <c r="PA66" s="19"/>
      <c r="PB66">
        <f t="shared" si="469"/>
        <v>1</v>
      </c>
      <c r="PD66">
        <f t="shared" si="470"/>
        <v>3</v>
      </c>
      <c r="PE66" s="19">
        <f t="shared" si="471"/>
        <v>0.4</v>
      </c>
      <c r="PF66" s="19">
        <f t="shared" si="277"/>
        <v>0.61111111111111116</v>
      </c>
      <c r="PG66" s="19"/>
      <c r="PH66">
        <f t="shared" si="472"/>
        <v>1</v>
      </c>
      <c r="PJ66">
        <f t="shared" si="473"/>
        <v>4</v>
      </c>
      <c r="PK66" s="19">
        <f t="shared" si="474"/>
        <v>0.3888888888888889</v>
      </c>
      <c r="PL66" s="19">
        <f t="shared" si="278"/>
        <v>0.77777777777777779</v>
      </c>
      <c r="PM66" s="19"/>
      <c r="PN66">
        <f t="shared" si="475"/>
        <v>1</v>
      </c>
      <c r="PP66">
        <f t="shared" si="476"/>
        <v>4</v>
      </c>
      <c r="PQ66">
        <f t="shared" si="477"/>
        <v>0.3888888888888889</v>
      </c>
      <c r="PR66" s="19">
        <f t="shared" si="279"/>
        <v>0.77777777777777779</v>
      </c>
      <c r="PS66" s="19"/>
      <c r="PT66">
        <f t="shared" si="478"/>
        <v>0</v>
      </c>
      <c r="PV66">
        <f t="shared" si="479"/>
        <v>0</v>
      </c>
      <c r="PW66" s="19">
        <v>0</v>
      </c>
      <c r="PX66" s="19">
        <f t="shared" si="480"/>
        <v>0</v>
      </c>
      <c r="PY66" s="19"/>
      <c r="PZ66">
        <f t="shared" si="481"/>
        <v>1</v>
      </c>
      <c r="QB66">
        <f t="shared" si="482"/>
        <v>4</v>
      </c>
      <c r="QC66" s="19">
        <f t="shared" si="483"/>
        <v>0.3888888888888889</v>
      </c>
      <c r="QD66" s="19">
        <f t="shared" si="280"/>
        <v>0.77777777777777779</v>
      </c>
    </row>
    <row r="67" spans="1:446" ht="15" thickBot="1" x14ac:dyDescent="0.4">
      <c r="A67" s="24" t="s">
        <v>83</v>
      </c>
      <c r="B67" t="s">
        <v>141</v>
      </c>
      <c r="C67" t="s">
        <v>140</v>
      </c>
      <c r="D67" t="s">
        <v>147</v>
      </c>
      <c r="E67" t="s">
        <v>138</v>
      </c>
      <c r="F67" t="s">
        <v>137</v>
      </c>
      <c r="G67" s="1" t="s">
        <v>17</v>
      </c>
      <c r="H67" s="1" t="s">
        <v>20</v>
      </c>
      <c r="I67" s="26" t="s">
        <v>69</v>
      </c>
      <c r="J67" s="25" t="s">
        <v>70</v>
      </c>
      <c r="K67" s="1" t="s">
        <v>53</v>
      </c>
      <c r="L67" s="1" t="s">
        <v>33</v>
      </c>
      <c r="M67" t="s">
        <v>126</v>
      </c>
      <c r="N67" t="s">
        <v>125</v>
      </c>
      <c r="O67" t="s">
        <v>124</v>
      </c>
      <c r="P67" t="s">
        <v>123</v>
      </c>
      <c r="Q67" t="s">
        <v>122</v>
      </c>
      <c r="R67" s="30" t="s">
        <v>78</v>
      </c>
      <c r="U67" t="s">
        <v>173</v>
      </c>
      <c r="AA67">
        <v>1</v>
      </c>
      <c r="AB67">
        <v>1</v>
      </c>
      <c r="AD67" s="14" t="s">
        <v>28</v>
      </c>
      <c r="AE67" s="19">
        <f t="shared" si="193"/>
        <v>0</v>
      </c>
      <c r="AF67">
        <f t="shared" si="281"/>
        <v>0</v>
      </c>
      <c r="AG67" s="19" t="str">
        <f t="shared" si="195"/>
        <v>-</v>
      </c>
      <c r="AH67">
        <f t="shared" si="282"/>
        <v>0</v>
      </c>
      <c r="AI67" s="19">
        <f t="shared" si="283"/>
        <v>0</v>
      </c>
      <c r="AJ67" s="19">
        <f t="shared" si="284"/>
        <v>0</v>
      </c>
      <c r="AK67" s="19"/>
      <c r="AL67">
        <f t="shared" si="285"/>
        <v>0</v>
      </c>
      <c r="AM67" t="str">
        <f t="shared" si="199"/>
        <v>-</v>
      </c>
      <c r="AN67">
        <f t="shared" si="286"/>
        <v>0</v>
      </c>
      <c r="AO67" s="19">
        <f t="shared" si="287"/>
        <v>0</v>
      </c>
      <c r="AP67" s="19">
        <f t="shared" si="288"/>
        <v>0</v>
      </c>
      <c r="AQ67" s="19"/>
      <c r="AR67">
        <f t="shared" si="289"/>
        <v>0</v>
      </c>
      <c r="AS67" t="str">
        <f t="shared" si="202"/>
        <v>-</v>
      </c>
      <c r="AT67">
        <f t="shared" si="290"/>
        <v>0</v>
      </c>
      <c r="AU67" s="19">
        <f t="shared" si="291"/>
        <v>0</v>
      </c>
      <c r="AV67" s="19">
        <f t="shared" si="292"/>
        <v>0</v>
      </c>
      <c r="AW67" s="19"/>
      <c r="AX67">
        <f t="shared" si="293"/>
        <v>0</v>
      </c>
      <c r="AY67" t="str">
        <f t="shared" si="205"/>
        <v>-</v>
      </c>
      <c r="AZ67">
        <f t="shared" si="294"/>
        <v>0</v>
      </c>
      <c r="BA67" s="19">
        <f t="shared" si="207"/>
        <v>0</v>
      </c>
      <c r="BB67" s="19">
        <f t="shared" si="295"/>
        <v>0</v>
      </c>
      <c r="BC67" s="19"/>
      <c r="BD67">
        <f t="shared" si="296"/>
        <v>0</v>
      </c>
      <c r="BE67" s="19" t="str">
        <f t="shared" si="209"/>
        <v>-</v>
      </c>
      <c r="BF67">
        <f t="shared" si="297"/>
        <v>0</v>
      </c>
      <c r="BG67" s="19">
        <f t="shared" si="210"/>
        <v>0</v>
      </c>
      <c r="BH67" s="19">
        <f t="shared" si="298"/>
        <v>0</v>
      </c>
      <c r="BI67" s="19"/>
      <c r="BJ67">
        <f t="shared" si="299"/>
        <v>0</v>
      </c>
      <c r="BK67" t="str">
        <f t="shared" si="211"/>
        <v>-</v>
      </c>
      <c r="BL67">
        <f t="shared" si="300"/>
        <v>0</v>
      </c>
      <c r="BM67" s="19">
        <f t="shared" si="212"/>
        <v>0</v>
      </c>
      <c r="BN67" s="19">
        <f t="shared" si="301"/>
        <v>0</v>
      </c>
      <c r="BO67" s="19"/>
      <c r="BP67">
        <f t="shared" si="302"/>
        <v>0</v>
      </c>
      <c r="BR67">
        <f t="shared" si="303"/>
        <v>0</v>
      </c>
      <c r="BS67" s="19">
        <v>0</v>
      </c>
      <c r="BT67" s="19">
        <f t="shared" si="304"/>
        <v>0</v>
      </c>
      <c r="BU67" s="19"/>
      <c r="BV67" s="19">
        <f t="shared" si="213"/>
        <v>0</v>
      </c>
      <c r="BW67">
        <f t="shared" si="305"/>
        <v>0</v>
      </c>
      <c r="BX67" t="str">
        <f t="shared" si="214"/>
        <v>-</v>
      </c>
      <c r="BY67">
        <f t="shared" si="306"/>
        <v>0</v>
      </c>
      <c r="BZ67" s="19">
        <f t="shared" si="307"/>
        <v>0</v>
      </c>
      <c r="CA67" s="19">
        <f t="shared" si="308"/>
        <v>0</v>
      </c>
      <c r="CB67" s="19"/>
      <c r="CC67">
        <f t="shared" si="309"/>
        <v>0</v>
      </c>
      <c r="CD67" t="str">
        <f t="shared" si="215"/>
        <v>-</v>
      </c>
      <c r="CE67">
        <f t="shared" si="310"/>
        <v>0</v>
      </c>
      <c r="CF67" s="19">
        <f t="shared" si="311"/>
        <v>0</v>
      </c>
      <c r="CG67" s="19">
        <f t="shared" si="312"/>
        <v>0</v>
      </c>
      <c r="CH67" s="19"/>
      <c r="CI67">
        <f t="shared" si="313"/>
        <v>0</v>
      </c>
      <c r="CJ67" s="19" t="str">
        <f t="shared" si="216"/>
        <v>-</v>
      </c>
      <c r="CK67">
        <f t="shared" si="314"/>
        <v>0</v>
      </c>
      <c r="CL67" s="19">
        <f t="shared" si="315"/>
        <v>0</v>
      </c>
      <c r="CM67" s="19">
        <f t="shared" si="316"/>
        <v>0</v>
      </c>
      <c r="CN67" s="19"/>
      <c r="CO67">
        <f t="shared" si="317"/>
        <v>0</v>
      </c>
      <c r="CP67" t="str">
        <f t="shared" si="217"/>
        <v>-</v>
      </c>
      <c r="CQ67">
        <f t="shared" si="318"/>
        <v>0</v>
      </c>
      <c r="CR67" s="19">
        <f t="shared" si="319"/>
        <v>0</v>
      </c>
      <c r="CS67" s="19">
        <f t="shared" si="320"/>
        <v>0</v>
      </c>
      <c r="CT67" s="19"/>
      <c r="CU67">
        <f t="shared" si="321"/>
        <v>0</v>
      </c>
      <c r="CV67" s="19" t="str">
        <f t="shared" si="218"/>
        <v>-</v>
      </c>
      <c r="CW67">
        <f t="shared" si="322"/>
        <v>0</v>
      </c>
      <c r="CX67" s="19">
        <f t="shared" si="323"/>
        <v>0</v>
      </c>
      <c r="CY67" s="19">
        <f t="shared" si="324"/>
        <v>0</v>
      </c>
      <c r="CZ67" s="19"/>
      <c r="DA67">
        <f t="shared" si="325"/>
        <v>0</v>
      </c>
      <c r="DB67" t="str">
        <f t="shared" si="219"/>
        <v>-</v>
      </c>
      <c r="DC67">
        <f t="shared" si="326"/>
        <v>0</v>
      </c>
      <c r="DD67" s="19">
        <f t="shared" si="327"/>
        <v>0</v>
      </c>
      <c r="DE67" s="19">
        <f t="shared" si="328"/>
        <v>0</v>
      </c>
      <c r="DF67" s="19"/>
      <c r="DG67">
        <f t="shared" si="329"/>
        <v>0</v>
      </c>
      <c r="DH67" s="19" t="str">
        <f t="shared" si="220"/>
        <v>-</v>
      </c>
      <c r="DI67">
        <f t="shared" si="330"/>
        <v>0</v>
      </c>
      <c r="DJ67" s="19">
        <f t="shared" si="331"/>
        <v>0</v>
      </c>
      <c r="DK67" s="19">
        <f t="shared" si="332"/>
        <v>0</v>
      </c>
      <c r="DL67" s="19"/>
      <c r="DM67">
        <f t="shared" si="333"/>
        <v>0</v>
      </c>
      <c r="DN67" t="str">
        <f t="shared" si="221"/>
        <v>-</v>
      </c>
      <c r="DO67">
        <f t="shared" si="334"/>
        <v>0</v>
      </c>
      <c r="DP67" s="19">
        <v>0</v>
      </c>
      <c r="DQ67" s="19">
        <f t="shared" si="335"/>
        <v>0</v>
      </c>
      <c r="DR67" s="19"/>
      <c r="DS67" s="19">
        <v>0</v>
      </c>
      <c r="DT67">
        <f t="shared" si="336"/>
        <v>0</v>
      </c>
      <c r="DU67" t="str">
        <f t="shared" si="222"/>
        <v>-</v>
      </c>
      <c r="DV67">
        <f t="shared" si="337"/>
        <v>0</v>
      </c>
      <c r="DW67" s="19">
        <f t="shared" si="338"/>
        <v>0</v>
      </c>
      <c r="DX67" s="19">
        <f t="shared" si="223"/>
        <v>0</v>
      </c>
      <c r="DY67" s="19"/>
      <c r="DZ67">
        <f t="shared" si="339"/>
        <v>0</v>
      </c>
      <c r="EA67" t="str">
        <f t="shared" si="224"/>
        <v>-</v>
      </c>
      <c r="EB67">
        <f t="shared" si="340"/>
        <v>0</v>
      </c>
      <c r="EC67" s="19">
        <f t="shared" si="341"/>
        <v>0</v>
      </c>
      <c r="ED67" s="19">
        <f t="shared" si="225"/>
        <v>0</v>
      </c>
      <c r="EE67" s="19"/>
      <c r="EF67">
        <f t="shared" si="342"/>
        <v>0</v>
      </c>
      <c r="EG67" s="19" t="str">
        <f t="shared" si="226"/>
        <v>-</v>
      </c>
      <c r="EH67">
        <f t="shared" si="343"/>
        <v>0</v>
      </c>
      <c r="EI67" s="19">
        <f t="shared" si="344"/>
        <v>0</v>
      </c>
      <c r="EJ67" s="19">
        <f t="shared" si="227"/>
        <v>0</v>
      </c>
      <c r="EK67" s="19"/>
      <c r="EL67">
        <f t="shared" si="345"/>
        <v>0</v>
      </c>
      <c r="EM67" t="str">
        <f t="shared" si="228"/>
        <v>-</v>
      </c>
      <c r="EN67">
        <f t="shared" si="346"/>
        <v>0</v>
      </c>
      <c r="EO67" s="19">
        <f t="shared" si="347"/>
        <v>0</v>
      </c>
      <c r="EP67" s="19">
        <f t="shared" si="229"/>
        <v>0</v>
      </c>
      <c r="EQ67" s="19"/>
      <c r="ER67">
        <f t="shared" si="348"/>
        <v>0</v>
      </c>
      <c r="ES67" t="str">
        <f t="shared" si="230"/>
        <v>-</v>
      </c>
      <c r="ET67">
        <f t="shared" si="349"/>
        <v>0</v>
      </c>
      <c r="EU67" s="19">
        <f t="shared" si="350"/>
        <v>0</v>
      </c>
      <c r="EV67" s="19">
        <f t="shared" si="231"/>
        <v>0</v>
      </c>
      <c r="EW67" s="19"/>
      <c r="EX67">
        <f t="shared" si="351"/>
        <v>0</v>
      </c>
      <c r="EY67" s="19" t="str">
        <f t="shared" si="232"/>
        <v>-</v>
      </c>
      <c r="EZ67">
        <f t="shared" si="352"/>
        <v>0</v>
      </c>
      <c r="FA67" s="19">
        <f t="shared" si="353"/>
        <v>0</v>
      </c>
      <c r="FB67" s="19">
        <f t="shared" si="484"/>
        <v>0</v>
      </c>
      <c r="FC67" s="19"/>
      <c r="FD67">
        <f t="shared" si="354"/>
        <v>0</v>
      </c>
      <c r="FF67">
        <f t="shared" si="355"/>
        <v>0</v>
      </c>
      <c r="FG67" s="19">
        <v>0</v>
      </c>
      <c r="FH67" s="19">
        <f t="shared" si="356"/>
        <v>0</v>
      </c>
      <c r="FI67" s="19"/>
      <c r="FJ67">
        <f t="shared" si="357"/>
        <v>0</v>
      </c>
      <c r="FL67">
        <f t="shared" si="358"/>
        <v>0</v>
      </c>
      <c r="FM67" s="19">
        <v>0</v>
      </c>
      <c r="FN67" s="19">
        <f t="shared" si="359"/>
        <v>0</v>
      </c>
      <c r="FP67" s="19">
        <f t="shared" si="360"/>
        <v>0</v>
      </c>
      <c r="FQ67">
        <f t="shared" si="361"/>
        <v>0</v>
      </c>
      <c r="FS67">
        <f t="shared" si="362"/>
        <v>0</v>
      </c>
      <c r="FT67" s="19">
        <f t="shared" si="363"/>
        <v>0</v>
      </c>
      <c r="FU67" s="19">
        <f t="shared" si="364"/>
        <v>0</v>
      </c>
      <c r="FV67" s="19"/>
      <c r="FW67">
        <f t="shared" si="365"/>
        <v>0</v>
      </c>
      <c r="FY67">
        <f t="shared" si="366"/>
        <v>0</v>
      </c>
      <c r="FZ67" s="19">
        <f t="shared" si="367"/>
        <v>0</v>
      </c>
      <c r="GA67" s="19">
        <f t="shared" si="368"/>
        <v>0</v>
      </c>
      <c r="GB67" s="19"/>
      <c r="GC67">
        <f t="shared" si="369"/>
        <v>0</v>
      </c>
      <c r="GE67">
        <f t="shared" si="370"/>
        <v>0</v>
      </c>
      <c r="GF67" s="19">
        <f t="shared" si="371"/>
        <v>0</v>
      </c>
      <c r="GG67" s="19">
        <f t="shared" si="372"/>
        <v>0</v>
      </c>
      <c r="GH67" s="19"/>
      <c r="GI67">
        <f t="shared" si="373"/>
        <v>0</v>
      </c>
      <c r="GK67">
        <f t="shared" si="374"/>
        <v>0</v>
      </c>
      <c r="GL67" s="19">
        <f t="shared" si="375"/>
        <v>0</v>
      </c>
      <c r="GM67" s="19">
        <f t="shared" si="376"/>
        <v>0</v>
      </c>
      <c r="GN67" s="19"/>
      <c r="GO67">
        <f t="shared" si="377"/>
        <v>0</v>
      </c>
      <c r="GQ67">
        <f t="shared" si="378"/>
        <v>0</v>
      </c>
      <c r="GR67" s="19">
        <f t="shared" si="379"/>
        <v>0</v>
      </c>
      <c r="GS67" s="19">
        <f t="shared" si="380"/>
        <v>0</v>
      </c>
      <c r="GT67" s="19"/>
      <c r="GU67">
        <f t="shared" si="381"/>
        <v>0</v>
      </c>
      <c r="GW67">
        <f t="shared" si="382"/>
        <v>0</v>
      </c>
      <c r="GX67" s="19">
        <v>0</v>
      </c>
      <c r="GY67" s="19">
        <f t="shared" si="383"/>
        <v>0</v>
      </c>
      <c r="GZ67" s="19"/>
      <c r="HA67">
        <f t="shared" si="384"/>
        <v>0</v>
      </c>
      <c r="HC67">
        <f t="shared" si="385"/>
        <v>0</v>
      </c>
      <c r="HD67" s="19">
        <f t="shared" si="386"/>
        <v>0</v>
      </c>
      <c r="HE67" s="19">
        <f t="shared" si="387"/>
        <v>0</v>
      </c>
      <c r="HF67" s="19"/>
      <c r="HG67">
        <f t="shared" si="388"/>
        <v>0</v>
      </c>
      <c r="HI67">
        <f t="shared" si="389"/>
        <v>0</v>
      </c>
      <c r="HJ67" s="19">
        <f t="shared" si="390"/>
        <v>0</v>
      </c>
      <c r="HK67" s="19">
        <f t="shared" si="391"/>
        <v>0</v>
      </c>
      <c r="HL67" s="19"/>
      <c r="HM67">
        <f t="shared" si="392"/>
        <v>0</v>
      </c>
      <c r="HO67">
        <f t="shared" si="393"/>
        <v>0</v>
      </c>
      <c r="HP67" s="19">
        <f t="shared" si="394"/>
        <v>0</v>
      </c>
      <c r="HQ67" s="19">
        <f t="shared" si="395"/>
        <v>0</v>
      </c>
      <c r="HR67" s="19"/>
      <c r="HS67">
        <f t="shared" si="396"/>
        <v>0</v>
      </c>
      <c r="HU67">
        <f t="shared" si="397"/>
        <v>0</v>
      </c>
      <c r="HV67" s="19">
        <v>0</v>
      </c>
      <c r="HW67" s="19">
        <f t="shared" si="398"/>
        <v>0</v>
      </c>
      <c r="HX67" s="19"/>
      <c r="HY67" s="19">
        <f t="shared" si="234"/>
        <v>0</v>
      </c>
      <c r="HZ67">
        <f t="shared" si="485"/>
        <v>0</v>
      </c>
      <c r="IB67">
        <f t="shared" si="486"/>
        <v>0</v>
      </c>
      <c r="IC67" s="19">
        <f t="shared" si="487"/>
        <v>0</v>
      </c>
      <c r="ID67" s="19">
        <f t="shared" si="238"/>
        <v>0</v>
      </c>
      <c r="IE67" s="19"/>
      <c r="IF67">
        <f t="shared" si="399"/>
        <v>0</v>
      </c>
      <c r="IH67">
        <f t="shared" si="400"/>
        <v>0</v>
      </c>
      <c r="II67" s="19">
        <f t="shared" si="401"/>
        <v>0</v>
      </c>
      <c r="IJ67" s="19">
        <f t="shared" si="239"/>
        <v>0</v>
      </c>
      <c r="IK67" s="19"/>
      <c r="IL67">
        <f t="shared" si="488"/>
        <v>0</v>
      </c>
      <c r="IN67">
        <f t="shared" si="489"/>
        <v>0</v>
      </c>
      <c r="IO67" s="19">
        <f t="shared" si="490"/>
        <v>0</v>
      </c>
      <c r="IP67" s="19">
        <f t="shared" si="243"/>
        <v>0</v>
      </c>
      <c r="IQ67" s="19"/>
      <c r="IR67">
        <f t="shared" si="491"/>
        <v>0</v>
      </c>
      <c r="IT67">
        <f t="shared" si="492"/>
        <v>0</v>
      </c>
      <c r="IU67" s="19">
        <f t="shared" si="493"/>
        <v>0</v>
      </c>
      <c r="IV67" s="19">
        <f t="shared" si="247"/>
        <v>0</v>
      </c>
      <c r="IW67" s="19"/>
      <c r="IX67">
        <f t="shared" si="494"/>
        <v>0</v>
      </c>
      <c r="IZ67">
        <f t="shared" si="495"/>
        <v>0</v>
      </c>
      <c r="JA67" s="19">
        <f t="shared" si="496"/>
        <v>0</v>
      </c>
      <c r="JB67" s="19">
        <f t="shared" si="251"/>
        <v>0</v>
      </c>
      <c r="JC67" s="19"/>
      <c r="JD67">
        <f t="shared" si="402"/>
        <v>0</v>
      </c>
      <c r="JF67">
        <f t="shared" si="403"/>
        <v>0</v>
      </c>
      <c r="JG67" s="19">
        <f t="shared" si="404"/>
        <v>0</v>
      </c>
      <c r="JH67" s="19">
        <f t="shared" si="252"/>
        <v>0</v>
      </c>
      <c r="JI67" s="19"/>
      <c r="JJ67" s="19">
        <f t="shared" si="253"/>
        <v>0</v>
      </c>
      <c r="JK67">
        <f t="shared" si="405"/>
        <v>0</v>
      </c>
      <c r="JM67">
        <f t="shared" si="406"/>
        <v>0</v>
      </c>
      <c r="JN67" s="19">
        <f t="shared" si="407"/>
        <v>0</v>
      </c>
      <c r="JO67" s="19">
        <f t="shared" si="254"/>
        <v>0</v>
      </c>
      <c r="JP67" s="19"/>
      <c r="JQ67">
        <f t="shared" si="408"/>
        <v>0</v>
      </c>
      <c r="JS67">
        <f t="shared" si="409"/>
        <v>0</v>
      </c>
      <c r="JT67" s="19">
        <f t="shared" si="410"/>
        <v>0</v>
      </c>
      <c r="JU67" s="19">
        <f t="shared" si="255"/>
        <v>0</v>
      </c>
      <c r="JV67" s="19"/>
      <c r="JW67">
        <f t="shared" si="411"/>
        <v>0</v>
      </c>
      <c r="JY67">
        <f t="shared" si="412"/>
        <v>0</v>
      </c>
      <c r="JZ67" s="19">
        <f t="shared" si="413"/>
        <v>0</v>
      </c>
      <c r="KA67" s="19">
        <f t="shared" si="256"/>
        <v>0</v>
      </c>
      <c r="KB67" s="19"/>
      <c r="KC67">
        <f t="shared" si="414"/>
        <v>0</v>
      </c>
      <c r="KE67">
        <f t="shared" si="415"/>
        <v>0</v>
      </c>
      <c r="KF67" s="19">
        <f t="shared" si="416"/>
        <v>0</v>
      </c>
      <c r="KG67" s="19">
        <f t="shared" si="257"/>
        <v>0</v>
      </c>
      <c r="KH67" s="19"/>
      <c r="KI67">
        <f t="shared" si="417"/>
        <v>0</v>
      </c>
      <c r="KK67">
        <f t="shared" si="418"/>
        <v>0</v>
      </c>
      <c r="KL67" s="19">
        <f t="shared" si="419"/>
        <v>0</v>
      </c>
      <c r="KM67" s="19">
        <f t="shared" si="258"/>
        <v>0</v>
      </c>
      <c r="KN67" s="19"/>
      <c r="KO67">
        <f t="shared" si="420"/>
        <v>0</v>
      </c>
      <c r="KQ67">
        <f t="shared" si="421"/>
        <v>0</v>
      </c>
      <c r="KR67" s="19">
        <f t="shared" si="422"/>
        <v>0</v>
      </c>
      <c r="KS67" s="19">
        <f t="shared" si="259"/>
        <v>0</v>
      </c>
      <c r="KT67" s="19"/>
      <c r="KU67">
        <f t="shared" si="423"/>
        <v>0</v>
      </c>
      <c r="KW67">
        <f t="shared" si="424"/>
        <v>0</v>
      </c>
      <c r="KX67" s="19">
        <f t="shared" si="425"/>
        <v>0</v>
      </c>
      <c r="KY67" s="19">
        <f t="shared" si="426"/>
        <v>0</v>
      </c>
      <c r="KZ67" s="19"/>
      <c r="LA67" s="19">
        <f t="shared" si="260"/>
        <v>0</v>
      </c>
      <c r="LB67">
        <f t="shared" si="427"/>
        <v>0</v>
      </c>
      <c r="LD67">
        <f t="shared" si="428"/>
        <v>0</v>
      </c>
      <c r="LE67" s="19">
        <f t="shared" si="429"/>
        <v>0</v>
      </c>
      <c r="LF67" s="19">
        <f t="shared" si="261"/>
        <v>0</v>
      </c>
      <c r="LG67" s="19"/>
      <c r="LH67">
        <f t="shared" si="430"/>
        <v>0</v>
      </c>
      <c r="LJ67">
        <f t="shared" si="431"/>
        <v>0</v>
      </c>
      <c r="LK67" s="19">
        <f t="shared" si="432"/>
        <v>0</v>
      </c>
      <c r="LL67" s="19">
        <f t="shared" si="262"/>
        <v>0</v>
      </c>
      <c r="LM67" s="19"/>
      <c r="LN67">
        <f t="shared" si="433"/>
        <v>0</v>
      </c>
      <c r="LP67">
        <f t="shared" si="434"/>
        <v>0</v>
      </c>
      <c r="LQ67" s="19">
        <f t="shared" si="435"/>
        <v>0</v>
      </c>
      <c r="LR67" s="19">
        <f t="shared" si="263"/>
        <v>0</v>
      </c>
      <c r="LS67" s="19"/>
      <c r="LT67">
        <f t="shared" si="436"/>
        <v>0</v>
      </c>
      <c r="LV67">
        <f t="shared" si="437"/>
        <v>0</v>
      </c>
      <c r="LW67" s="19">
        <f t="shared" si="438"/>
        <v>0</v>
      </c>
      <c r="LX67" s="19">
        <f t="shared" si="264"/>
        <v>0</v>
      </c>
      <c r="LY67" s="19"/>
      <c r="LZ67">
        <f t="shared" si="439"/>
        <v>0</v>
      </c>
      <c r="MB67">
        <f t="shared" si="440"/>
        <v>0</v>
      </c>
      <c r="MC67" s="19">
        <f t="shared" si="441"/>
        <v>0</v>
      </c>
      <c r="MD67" s="19">
        <f t="shared" si="265"/>
        <v>0</v>
      </c>
      <c r="ME67" s="19"/>
      <c r="MF67">
        <f t="shared" si="442"/>
        <v>0</v>
      </c>
      <c r="MH67">
        <f t="shared" si="443"/>
        <v>0</v>
      </c>
      <c r="MI67" s="19">
        <v>0</v>
      </c>
      <c r="MJ67" s="19">
        <f t="shared" si="444"/>
        <v>0</v>
      </c>
      <c r="MK67" s="19"/>
      <c r="ML67" s="19">
        <f t="shared" si="266"/>
        <v>0</v>
      </c>
      <c r="MM67">
        <f t="shared" si="445"/>
        <v>0</v>
      </c>
      <c r="MO67">
        <f t="shared" si="446"/>
        <v>0</v>
      </c>
      <c r="MP67" s="19">
        <f t="shared" si="447"/>
        <v>0</v>
      </c>
      <c r="MQ67" s="19">
        <f t="shared" si="267"/>
        <v>5.2631578947368418E-2</v>
      </c>
      <c r="MR67" s="19"/>
      <c r="MS67">
        <f t="shared" si="448"/>
        <v>0</v>
      </c>
      <c r="MU67">
        <f t="shared" si="449"/>
        <v>0</v>
      </c>
      <c r="MV67" s="19">
        <f t="shared" si="450"/>
        <v>0</v>
      </c>
      <c r="MW67" s="19">
        <f t="shared" si="268"/>
        <v>5.2631578947368418E-2</v>
      </c>
      <c r="MX67" s="19"/>
      <c r="MY67">
        <f t="shared" si="451"/>
        <v>0</v>
      </c>
      <c r="NA67">
        <f t="shared" si="452"/>
        <v>0</v>
      </c>
      <c r="NB67" s="19">
        <f t="shared" si="453"/>
        <v>0</v>
      </c>
      <c r="NC67" s="19">
        <f t="shared" si="269"/>
        <v>5.2631578947368418E-2</v>
      </c>
      <c r="ND67" s="19"/>
      <c r="NE67">
        <f t="shared" si="454"/>
        <v>0</v>
      </c>
      <c r="NG67">
        <f t="shared" si="455"/>
        <v>0</v>
      </c>
      <c r="NH67" s="19">
        <f t="shared" si="456"/>
        <v>0</v>
      </c>
      <c r="NI67" s="19">
        <f t="shared" si="270"/>
        <v>5.2631578947368418E-2</v>
      </c>
      <c r="NJ67" s="19"/>
      <c r="NK67">
        <f t="shared" si="457"/>
        <v>0</v>
      </c>
      <c r="NL67" s="19">
        <f t="shared" si="271"/>
        <v>0</v>
      </c>
      <c r="NM67">
        <f t="shared" si="458"/>
        <v>0</v>
      </c>
      <c r="NN67" s="19">
        <f t="shared" si="459"/>
        <v>0</v>
      </c>
      <c r="NO67" s="19">
        <f t="shared" si="272"/>
        <v>5.2631578947368418E-2</v>
      </c>
      <c r="NP67" s="19"/>
      <c r="NQ67">
        <v>0</v>
      </c>
      <c r="NS67">
        <v>0</v>
      </c>
      <c r="NT67" s="19">
        <v>0</v>
      </c>
      <c r="NU67" s="19">
        <v>0</v>
      </c>
      <c r="NW67">
        <v>0</v>
      </c>
      <c r="NY67">
        <v>0</v>
      </c>
      <c r="NZ67" s="19">
        <v>0</v>
      </c>
      <c r="OA67" s="19">
        <v>0</v>
      </c>
      <c r="OC67">
        <v>0</v>
      </c>
      <c r="OE67">
        <v>0</v>
      </c>
      <c r="OF67" s="19">
        <v>0</v>
      </c>
      <c r="OG67" s="19">
        <v>0</v>
      </c>
      <c r="OI67" s="19">
        <f t="shared" si="273"/>
        <v>0</v>
      </c>
      <c r="OJ67">
        <f t="shared" si="460"/>
        <v>0</v>
      </c>
      <c r="OL67">
        <f t="shared" si="461"/>
        <v>0</v>
      </c>
      <c r="OM67" s="19">
        <f t="shared" si="462"/>
        <v>0</v>
      </c>
      <c r="ON67" s="19">
        <f t="shared" si="274"/>
        <v>0</v>
      </c>
      <c r="OO67" s="19"/>
      <c r="OP67">
        <f t="shared" si="463"/>
        <v>0</v>
      </c>
      <c r="OR67">
        <f t="shared" si="464"/>
        <v>0</v>
      </c>
      <c r="OS67" s="19">
        <f t="shared" si="465"/>
        <v>0</v>
      </c>
      <c r="OT67" s="19">
        <f t="shared" si="275"/>
        <v>0</v>
      </c>
      <c r="OU67" s="19"/>
      <c r="OV67">
        <f t="shared" si="466"/>
        <v>0</v>
      </c>
      <c r="OX67">
        <f t="shared" si="467"/>
        <v>0</v>
      </c>
      <c r="OY67" s="19">
        <f t="shared" si="468"/>
        <v>0</v>
      </c>
      <c r="OZ67" s="19">
        <f t="shared" si="276"/>
        <v>0</v>
      </c>
      <c r="PA67" s="19"/>
      <c r="PB67">
        <f t="shared" si="469"/>
        <v>0</v>
      </c>
      <c r="PD67">
        <f t="shared" si="470"/>
        <v>0</v>
      </c>
      <c r="PE67" s="19">
        <f t="shared" si="471"/>
        <v>0</v>
      </c>
      <c r="PF67" s="19">
        <f t="shared" si="277"/>
        <v>0</v>
      </c>
      <c r="PG67" s="19"/>
      <c r="PH67">
        <f t="shared" si="472"/>
        <v>0</v>
      </c>
      <c r="PJ67">
        <f t="shared" si="473"/>
        <v>0</v>
      </c>
      <c r="PK67" s="19">
        <f t="shared" si="474"/>
        <v>0</v>
      </c>
      <c r="PL67" s="19">
        <f t="shared" si="278"/>
        <v>0</v>
      </c>
      <c r="PM67" s="19"/>
      <c r="PN67">
        <f t="shared" si="475"/>
        <v>0</v>
      </c>
      <c r="PP67">
        <f t="shared" si="476"/>
        <v>0</v>
      </c>
      <c r="PQ67">
        <f t="shared" si="477"/>
        <v>0</v>
      </c>
      <c r="PR67" s="19">
        <f t="shared" si="279"/>
        <v>0</v>
      </c>
      <c r="PS67" s="19"/>
      <c r="PT67">
        <f t="shared" si="478"/>
        <v>0</v>
      </c>
      <c r="PV67">
        <f t="shared" si="479"/>
        <v>0</v>
      </c>
      <c r="PW67" s="19">
        <v>0</v>
      </c>
      <c r="PX67" s="19">
        <f t="shared" si="480"/>
        <v>0</v>
      </c>
      <c r="PY67" s="19"/>
      <c r="PZ67">
        <f t="shared" si="481"/>
        <v>0</v>
      </c>
      <c r="QB67">
        <f t="shared" si="482"/>
        <v>0</v>
      </c>
      <c r="QC67" s="19">
        <f t="shared" si="483"/>
        <v>0</v>
      </c>
      <c r="QD67" s="19">
        <f t="shared" si="280"/>
        <v>0</v>
      </c>
    </row>
    <row r="68" spans="1:446" ht="15" thickBot="1" x14ac:dyDescent="0.4">
      <c r="A68" s="24" t="s">
        <v>83</v>
      </c>
      <c r="B68" t="s">
        <v>141</v>
      </c>
      <c r="C68" t="s">
        <v>140</v>
      </c>
      <c r="D68" t="s">
        <v>147</v>
      </c>
      <c r="E68" t="s">
        <v>138</v>
      </c>
      <c r="F68" t="s">
        <v>137</v>
      </c>
      <c r="G68" s="2" t="s">
        <v>30</v>
      </c>
      <c r="H68" s="2" t="s">
        <v>55</v>
      </c>
      <c r="I68" s="26" t="s">
        <v>69</v>
      </c>
      <c r="J68" s="25" t="s">
        <v>70</v>
      </c>
      <c r="K68" s="2" t="s">
        <v>57</v>
      </c>
      <c r="L68" s="2" t="s">
        <v>37</v>
      </c>
      <c r="M68" t="s">
        <v>126</v>
      </c>
      <c r="N68" t="s">
        <v>125</v>
      </c>
      <c r="O68" t="s">
        <v>124</v>
      </c>
      <c r="P68" t="s">
        <v>123</v>
      </c>
      <c r="Q68" t="s">
        <v>122</v>
      </c>
      <c r="R68" s="30" t="s">
        <v>78</v>
      </c>
      <c r="Y68">
        <v>1</v>
      </c>
      <c r="AD68" s="14" t="s">
        <v>46</v>
      </c>
      <c r="AE68" s="19">
        <f t="shared" si="193"/>
        <v>0</v>
      </c>
      <c r="AF68">
        <f t="shared" si="281"/>
        <v>0</v>
      </c>
      <c r="AG68" s="19" t="str">
        <f t="shared" si="195"/>
        <v>-</v>
      </c>
      <c r="AH68">
        <f t="shared" si="282"/>
        <v>1</v>
      </c>
      <c r="AI68" s="19">
        <f t="shared" si="283"/>
        <v>5.8823529411764705E-2</v>
      </c>
      <c r="AJ68" s="19">
        <f t="shared" si="284"/>
        <v>5.8823529411764705E-2</v>
      </c>
      <c r="AK68" s="19"/>
      <c r="AL68">
        <f t="shared" si="285"/>
        <v>0</v>
      </c>
      <c r="AM68" t="str">
        <f t="shared" si="199"/>
        <v>-</v>
      </c>
      <c r="AN68">
        <f t="shared" si="286"/>
        <v>1</v>
      </c>
      <c r="AO68" s="19">
        <f t="shared" si="287"/>
        <v>5.8823529411764705E-2</v>
      </c>
      <c r="AP68" s="19">
        <f t="shared" si="288"/>
        <v>5.8823529411764705E-2</v>
      </c>
      <c r="AQ68" s="19"/>
      <c r="AR68">
        <f t="shared" si="289"/>
        <v>0</v>
      </c>
      <c r="AS68" t="str">
        <f t="shared" si="202"/>
        <v>-</v>
      </c>
      <c r="AT68">
        <f t="shared" si="290"/>
        <v>1</v>
      </c>
      <c r="AU68" s="19">
        <f t="shared" si="291"/>
        <v>5.8823529411764705E-2</v>
      </c>
      <c r="AV68" s="19">
        <f t="shared" si="292"/>
        <v>5.8823529411764705E-2</v>
      </c>
      <c r="AW68" s="19"/>
      <c r="AX68">
        <f t="shared" si="293"/>
        <v>0</v>
      </c>
      <c r="AY68" t="str">
        <f t="shared" si="205"/>
        <v>-</v>
      </c>
      <c r="AZ68">
        <f t="shared" si="294"/>
        <v>0</v>
      </c>
      <c r="BA68" s="19">
        <f t="shared" si="207"/>
        <v>0</v>
      </c>
      <c r="BB68" s="19">
        <f t="shared" si="295"/>
        <v>0</v>
      </c>
      <c r="BC68" s="19"/>
      <c r="BD68">
        <f t="shared" si="296"/>
        <v>0</v>
      </c>
      <c r="BE68" s="19" t="str">
        <f t="shared" si="209"/>
        <v>-</v>
      </c>
      <c r="BF68">
        <f t="shared" si="297"/>
        <v>1</v>
      </c>
      <c r="BG68" s="19">
        <f t="shared" si="210"/>
        <v>5.8823529411764705E-2</v>
      </c>
      <c r="BH68" s="19">
        <f t="shared" si="298"/>
        <v>5.8823529411764705E-2</v>
      </c>
      <c r="BI68" s="19"/>
      <c r="BJ68">
        <f t="shared" si="299"/>
        <v>0</v>
      </c>
      <c r="BK68" t="str">
        <f t="shared" si="211"/>
        <v>-</v>
      </c>
      <c r="BL68">
        <f t="shared" si="300"/>
        <v>1</v>
      </c>
      <c r="BM68" s="19">
        <f t="shared" si="212"/>
        <v>0.1111111111111111</v>
      </c>
      <c r="BN68" s="19">
        <f t="shared" si="301"/>
        <v>5.8823529411764705E-2</v>
      </c>
      <c r="BO68" s="19"/>
      <c r="BP68">
        <f t="shared" si="302"/>
        <v>0</v>
      </c>
      <c r="BR68">
        <f t="shared" si="303"/>
        <v>0</v>
      </c>
      <c r="BS68" s="19">
        <v>0</v>
      </c>
      <c r="BT68" s="19">
        <f t="shared" si="304"/>
        <v>0</v>
      </c>
      <c r="BU68" s="19"/>
      <c r="BV68" s="19">
        <f t="shared" si="213"/>
        <v>0</v>
      </c>
      <c r="BW68">
        <f t="shared" si="305"/>
        <v>0</v>
      </c>
      <c r="BX68" t="str">
        <f t="shared" si="214"/>
        <v>-</v>
      </c>
      <c r="BY68">
        <f t="shared" si="306"/>
        <v>0</v>
      </c>
      <c r="BZ68" s="19">
        <f t="shared" si="307"/>
        <v>0</v>
      </c>
      <c r="CA68" s="19">
        <f t="shared" si="308"/>
        <v>0</v>
      </c>
      <c r="CB68" s="19"/>
      <c r="CC68">
        <f t="shared" si="309"/>
        <v>0</v>
      </c>
      <c r="CD68" t="str">
        <f t="shared" si="215"/>
        <v>-</v>
      </c>
      <c r="CE68">
        <f t="shared" si="310"/>
        <v>2</v>
      </c>
      <c r="CF68" s="19">
        <f t="shared" si="311"/>
        <v>0.21428571428571427</v>
      </c>
      <c r="CG68" s="19">
        <f t="shared" si="312"/>
        <v>0.16666666666666666</v>
      </c>
      <c r="CH68" s="19"/>
      <c r="CI68">
        <f t="shared" si="313"/>
        <v>0</v>
      </c>
      <c r="CJ68" s="19" t="str">
        <f t="shared" si="216"/>
        <v>-</v>
      </c>
      <c r="CK68">
        <f t="shared" si="314"/>
        <v>2</v>
      </c>
      <c r="CL68" s="19">
        <f t="shared" si="315"/>
        <v>0.21428571428571427</v>
      </c>
      <c r="CM68" s="19">
        <f t="shared" si="316"/>
        <v>0.16666666666666666</v>
      </c>
      <c r="CN68" s="19"/>
      <c r="CO68">
        <f t="shared" si="317"/>
        <v>0</v>
      </c>
      <c r="CP68" t="str">
        <f t="shared" si="217"/>
        <v>-</v>
      </c>
      <c r="CQ68">
        <f t="shared" si="318"/>
        <v>2</v>
      </c>
      <c r="CR68" s="19">
        <f t="shared" si="319"/>
        <v>0.21428571428571427</v>
      </c>
      <c r="CS68" s="19">
        <f t="shared" si="320"/>
        <v>0.16666666666666666</v>
      </c>
      <c r="CT68" s="19"/>
      <c r="CU68">
        <f t="shared" si="321"/>
        <v>0</v>
      </c>
      <c r="CV68" s="19" t="str">
        <f t="shared" si="218"/>
        <v>-</v>
      </c>
      <c r="CW68">
        <f t="shared" si="322"/>
        <v>2</v>
      </c>
      <c r="CX68" s="19">
        <f t="shared" si="323"/>
        <v>0.42857142857142855</v>
      </c>
      <c r="CY68" s="19">
        <f t="shared" si="324"/>
        <v>0.16666666666666666</v>
      </c>
      <c r="CZ68" s="19"/>
      <c r="DA68">
        <f t="shared" si="325"/>
        <v>0</v>
      </c>
      <c r="DB68" t="str">
        <f t="shared" si="219"/>
        <v>-</v>
      </c>
      <c r="DC68">
        <f t="shared" si="326"/>
        <v>2</v>
      </c>
      <c r="DD68" s="19">
        <f t="shared" si="327"/>
        <v>0.1875</v>
      </c>
      <c r="DE68" s="19">
        <f t="shared" si="328"/>
        <v>0.16666666666666666</v>
      </c>
      <c r="DF68" s="19"/>
      <c r="DG68">
        <f t="shared" si="329"/>
        <v>0</v>
      </c>
      <c r="DH68" s="19" t="str">
        <f t="shared" si="220"/>
        <v>-</v>
      </c>
      <c r="DI68">
        <f t="shared" si="330"/>
        <v>0</v>
      </c>
      <c r="DJ68" s="19">
        <f t="shared" si="331"/>
        <v>0</v>
      </c>
      <c r="DK68" s="19">
        <f t="shared" si="332"/>
        <v>0</v>
      </c>
      <c r="DL68" s="19"/>
      <c r="DM68">
        <f t="shared" si="333"/>
        <v>0</v>
      </c>
      <c r="DN68" t="str">
        <f t="shared" si="221"/>
        <v>-</v>
      </c>
      <c r="DO68">
        <f t="shared" si="334"/>
        <v>0</v>
      </c>
      <c r="DP68" s="19">
        <v>0</v>
      </c>
      <c r="DQ68" s="19">
        <f t="shared" si="335"/>
        <v>0</v>
      </c>
      <c r="DR68" s="19"/>
      <c r="DS68" s="19">
        <v>0</v>
      </c>
      <c r="DT68">
        <f t="shared" si="336"/>
        <v>2</v>
      </c>
      <c r="DU68">
        <f t="shared" si="222"/>
        <v>0.5</v>
      </c>
      <c r="DV68">
        <f t="shared" si="337"/>
        <v>0</v>
      </c>
      <c r="DW68" s="19">
        <f t="shared" si="338"/>
        <v>5.5555555555555552E-2</v>
      </c>
      <c r="DX68" s="19">
        <f t="shared" si="223"/>
        <v>0.27777777777777779</v>
      </c>
      <c r="DY68" s="19"/>
      <c r="DZ68">
        <f t="shared" si="339"/>
        <v>1</v>
      </c>
      <c r="EA68" t="str">
        <f t="shared" si="224"/>
        <v>-</v>
      </c>
      <c r="EB68">
        <f t="shared" si="340"/>
        <v>0</v>
      </c>
      <c r="EC68" s="19">
        <f t="shared" si="341"/>
        <v>0</v>
      </c>
      <c r="ED68" s="19">
        <f t="shared" si="225"/>
        <v>0.1111111111111111</v>
      </c>
      <c r="EE68" s="19"/>
      <c r="EF68">
        <f t="shared" si="342"/>
        <v>2</v>
      </c>
      <c r="EG68" s="19">
        <f t="shared" si="226"/>
        <v>0.5</v>
      </c>
      <c r="EH68">
        <f t="shared" si="343"/>
        <v>0</v>
      </c>
      <c r="EI68" s="19">
        <f t="shared" si="344"/>
        <v>5.5555555555555552E-2</v>
      </c>
      <c r="EJ68" s="19">
        <f t="shared" si="227"/>
        <v>0.27777777777777779</v>
      </c>
      <c r="EK68" s="19"/>
      <c r="EL68">
        <f t="shared" si="345"/>
        <v>1</v>
      </c>
      <c r="EM68">
        <f t="shared" si="228"/>
        <v>0.5</v>
      </c>
      <c r="EN68">
        <f t="shared" si="346"/>
        <v>0</v>
      </c>
      <c r="EO68" s="19">
        <f t="shared" si="347"/>
        <v>0.1111111111111111</v>
      </c>
      <c r="EP68" s="19">
        <f t="shared" si="229"/>
        <v>0.16666666666666666</v>
      </c>
      <c r="EQ68" s="19"/>
      <c r="ER68">
        <f t="shared" si="348"/>
        <v>2</v>
      </c>
      <c r="ES68">
        <f t="shared" si="230"/>
        <v>0.5</v>
      </c>
      <c r="ET68">
        <f t="shared" si="349"/>
        <v>0</v>
      </c>
      <c r="EU68" s="19">
        <f t="shared" si="350"/>
        <v>5.5555555555555552E-2</v>
      </c>
      <c r="EV68" s="19">
        <f t="shared" si="231"/>
        <v>0.27777777777777779</v>
      </c>
      <c r="EW68" s="19"/>
      <c r="EX68">
        <f t="shared" si="351"/>
        <v>2</v>
      </c>
      <c r="EY68" s="19">
        <f t="shared" si="232"/>
        <v>0.5</v>
      </c>
      <c r="EZ68">
        <f t="shared" si="352"/>
        <v>0</v>
      </c>
      <c r="FA68" s="19">
        <f t="shared" si="353"/>
        <v>5.5555555555555552E-2</v>
      </c>
      <c r="FB68" s="19">
        <f t="shared" si="484"/>
        <v>0.1111111111111111</v>
      </c>
      <c r="FC68" s="19"/>
      <c r="FD68">
        <f t="shared" si="354"/>
        <v>0</v>
      </c>
      <c r="FF68">
        <f t="shared" si="355"/>
        <v>0</v>
      </c>
      <c r="FG68" s="19">
        <v>0</v>
      </c>
      <c r="FH68" s="19">
        <f t="shared" si="356"/>
        <v>0</v>
      </c>
      <c r="FI68" s="19"/>
      <c r="FJ68">
        <f t="shared" si="357"/>
        <v>0</v>
      </c>
      <c r="FL68">
        <f t="shared" si="358"/>
        <v>0</v>
      </c>
      <c r="FM68" s="19">
        <v>0</v>
      </c>
      <c r="FN68" s="19">
        <f t="shared" si="359"/>
        <v>0</v>
      </c>
      <c r="FP68" s="19">
        <f t="shared" si="360"/>
        <v>0</v>
      </c>
      <c r="FQ68">
        <f t="shared" si="361"/>
        <v>0</v>
      </c>
      <c r="FS68">
        <f t="shared" si="362"/>
        <v>1</v>
      </c>
      <c r="FT68" s="19">
        <f t="shared" si="363"/>
        <v>8.3333333333333329E-2</v>
      </c>
      <c r="FU68" s="19">
        <f t="shared" si="364"/>
        <v>0.05</v>
      </c>
      <c r="FV68" s="19"/>
      <c r="FW68">
        <f t="shared" si="365"/>
        <v>0</v>
      </c>
      <c r="FY68">
        <f t="shared" si="366"/>
        <v>0</v>
      </c>
      <c r="FZ68" s="19">
        <f t="shared" si="367"/>
        <v>0</v>
      </c>
      <c r="GA68" s="19">
        <f t="shared" si="368"/>
        <v>0</v>
      </c>
      <c r="GB68" s="19"/>
      <c r="GC68">
        <f t="shared" si="369"/>
        <v>0</v>
      </c>
      <c r="GE68">
        <f t="shared" si="370"/>
        <v>1</v>
      </c>
      <c r="GF68" s="19">
        <f t="shared" si="371"/>
        <v>0.1111111111111111</v>
      </c>
      <c r="GG68" s="19">
        <f t="shared" si="372"/>
        <v>0.05</v>
      </c>
      <c r="GH68" s="19"/>
      <c r="GI68">
        <f t="shared" si="373"/>
        <v>0</v>
      </c>
      <c r="GK68">
        <f t="shared" si="374"/>
        <v>0</v>
      </c>
      <c r="GL68" s="19">
        <f t="shared" si="375"/>
        <v>0</v>
      </c>
      <c r="GM68" s="19">
        <f t="shared" si="376"/>
        <v>0</v>
      </c>
      <c r="GN68" s="19"/>
      <c r="GO68">
        <f t="shared" si="377"/>
        <v>0</v>
      </c>
      <c r="GQ68">
        <f t="shared" si="378"/>
        <v>1</v>
      </c>
      <c r="GR68" s="19">
        <f t="shared" si="379"/>
        <v>0.05</v>
      </c>
      <c r="GS68" s="19">
        <f t="shared" si="380"/>
        <v>0.05</v>
      </c>
      <c r="GT68" s="19"/>
      <c r="GU68">
        <f t="shared" si="381"/>
        <v>0</v>
      </c>
      <c r="GW68">
        <f t="shared" si="382"/>
        <v>0</v>
      </c>
      <c r="GX68" s="19">
        <v>0</v>
      </c>
      <c r="GY68" s="19">
        <f t="shared" si="383"/>
        <v>0</v>
      </c>
      <c r="GZ68" s="19"/>
      <c r="HA68">
        <f t="shared" si="384"/>
        <v>0</v>
      </c>
      <c r="HC68">
        <f t="shared" si="385"/>
        <v>0</v>
      </c>
      <c r="HD68" s="19">
        <f t="shared" si="386"/>
        <v>0</v>
      </c>
      <c r="HE68" s="19">
        <f t="shared" si="387"/>
        <v>0</v>
      </c>
      <c r="HF68" s="19"/>
      <c r="HG68">
        <f t="shared" si="388"/>
        <v>0</v>
      </c>
      <c r="HI68">
        <f t="shared" si="389"/>
        <v>1</v>
      </c>
      <c r="HJ68" s="19">
        <f t="shared" si="390"/>
        <v>8.3333333333333329E-2</v>
      </c>
      <c r="HK68" s="19">
        <f t="shared" si="391"/>
        <v>0.05</v>
      </c>
      <c r="HL68" s="19"/>
      <c r="HM68">
        <f t="shared" si="392"/>
        <v>0</v>
      </c>
      <c r="HO68">
        <f t="shared" si="393"/>
        <v>1</v>
      </c>
      <c r="HP68" s="19">
        <f t="shared" si="394"/>
        <v>0.05</v>
      </c>
      <c r="HQ68" s="19">
        <f t="shared" si="395"/>
        <v>0.05</v>
      </c>
      <c r="HR68" s="19"/>
      <c r="HS68">
        <f t="shared" si="396"/>
        <v>0</v>
      </c>
      <c r="HU68">
        <f t="shared" si="397"/>
        <v>0</v>
      </c>
      <c r="HV68" s="19">
        <v>0</v>
      </c>
      <c r="HW68" s="19">
        <f t="shared" si="398"/>
        <v>0</v>
      </c>
      <c r="HX68" s="19"/>
      <c r="HY68" s="19">
        <f t="shared" si="234"/>
        <v>0.5</v>
      </c>
      <c r="HZ68">
        <f t="shared" si="485"/>
        <v>1</v>
      </c>
      <c r="IB68">
        <f t="shared" si="486"/>
        <v>0</v>
      </c>
      <c r="IC68" s="19">
        <f t="shared" si="487"/>
        <v>0</v>
      </c>
      <c r="ID68" s="19">
        <f t="shared" si="238"/>
        <v>0.10526315789473684</v>
      </c>
      <c r="IE68" s="19"/>
      <c r="IF68">
        <f t="shared" si="399"/>
        <v>1</v>
      </c>
      <c r="IH68">
        <f t="shared" si="400"/>
        <v>0</v>
      </c>
      <c r="II68" s="19">
        <f t="shared" si="401"/>
        <v>0</v>
      </c>
      <c r="IJ68" s="19">
        <f t="shared" si="239"/>
        <v>0.10526315789473684</v>
      </c>
      <c r="IK68" s="19"/>
      <c r="IL68">
        <f t="shared" si="488"/>
        <v>1</v>
      </c>
      <c r="IN68">
        <f t="shared" si="489"/>
        <v>0</v>
      </c>
      <c r="IO68" s="19">
        <f t="shared" si="490"/>
        <v>0</v>
      </c>
      <c r="IP68" s="19">
        <f t="shared" si="243"/>
        <v>0.10526315789473684</v>
      </c>
      <c r="IQ68" s="19"/>
      <c r="IR68">
        <f t="shared" si="491"/>
        <v>1</v>
      </c>
      <c r="IT68">
        <f t="shared" si="492"/>
        <v>0</v>
      </c>
      <c r="IU68" s="19">
        <f t="shared" si="493"/>
        <v>0</v>
      </c>
      <c r="IV68" s="19">
        <f t="shared" si="247"/>
        <v>0.10526315789473684</v>
      </c>
      <c r="IW68" s="19"/>
      <c r="IX68">
        <f t="shared" si="494"/>
        <v>0</v>
      </c>
      <c r="IZ68">
        <f t="shared" si="495"/>
        <v>0</v>
      </c>
      <c r="JA68" s="19">
        <f t="shared" si="496"/>
        <v>0</v>
      </c>
      <c r="JB68" s="19">
        <f t="shared" si="251"/>
        <v>0</v>
      </c>
      <c r="JC68" s="19"/>
      <c r="JD68">
        <f t="shared" si="402"/>
        <v>1</v>
      </c>
      <c r="JF68">
        <f t="shared" si="403"/>
        <v>0</v>
      </c>
      <c r="JG68" s="19">
        <f t="shared" si="404"/>
        <v>0</v>
      </c>
      <c r="JH68" s="19">
        <f t="shared" si="252"/>
        <v>0.10526315789473684</v>
      </c>
      <c r="JI68" s="19"/>
      <c r="JJ68" s="19">
        <f t="shared" si="253"/>
        <v>1</v>
      </c>
      <c r="JK68">
        <f t="shared" si="405"/>
        <v>1</v>
      </c>
      <c r="JM68">
        <f t="shared" si="406"/>
        <v>0</v>
      </c>
      <c r="JN68" s="19">
        <f t="shared" si="407"/>
        <v>5.5555555555555552E-2</v>
      </c>
      <c r="JO68" s="19">
        <f t="shared" si="254"/>
        <v>0.1111111111111111</v>
      </c>
      <c r="JP68" s="19"/>
      <c r="JQ68">
        <f t="shared" si="408"/>
        <v>1</v>
      </c>
      <c r="JS68">
        <f t="shared" si="409"/>
        <v>0</v>
      </c>
      <c r="JT68" s="19">
        <f t="shared" si="410"/>
        <v>5.5555555555555552E-2</v>
      </c>
      <c r="JU68" s="19">
        <f t="shared" si="255"/>
        <v>0.1111111111111111</v>
      </c>
      <c r="JV68" s="19"/>
      <c r="JW68">
        <f t="shared" si="411"/>
        <v>1</v>
      </c>
      <c r="JY68">
        <f t="shared" si="412"/>
        <v>0</v>
      </c>
      <c r="JZ68" s="19">
        <f t="shared" si="413"/>
        <v>7.6923076923076927E-2</v>
      </c>
      <c r="KA68" s="19">
        <f t="shared" si="256"/>
        <v>0.1111111111111111</v>
      </c>
      <c r="KB68" s="19"/>
      <c r="KC68">
        <f t="shared" si="414"/>
        <v>1</v>
      </c>
      <c r="KE68">
        <f t="shared" si="415"/>
        <v>0</v>
      </c>
      <c r="KF68" s="19">
        <f t="shared" si="416"/>
        <v>6.25E-2</v>
      </c>
      <c r="KG68" s="19">
        <f t="shared" si="257"/>
        <v>0.1111111111111111</v>
      </c>
      <c r="KH68" s="19"/>
      <c r="KI68">
        <f t="shared" si="417"/>
        <v>1</v>
      </c>
      <c r="KK68">
        <f t="shared" si="418"/>
        <v>0</v>
      </c>
      <c r="KL68" s="19">
        <f t="shared" si="419"/>
        <v>7.1428571428571425E-2</v>
      </c>
      <c r="KM68" s="19">
        <f t="shared" si="258"/>
        <v>0.1111111111111111</v>
      </c>
      <c r="KN68" s="19"/>
      <c r="KO68">
        <f t="shared" si="420"/>
        <v>0</v>
      </c>
      <c r="KQ68">
        <f t="shared" si="421"/>
        <v>0</v>
      </c>
      <c r="KR68" s="19">
        <f t="shared" si="422"/>
        <v>0</v>
      </c>
      <c r="KS68" s="19">
        <f t="shared" si="259"/>
        <v>0</v>
      </c>
      <c r="KT68" s="19"/>
      <c r="KU68">
        <f t="shared" si="423"/>
        <v>0</v>
      </c>
      <c r="KW68">
        <f t="shared" si="424"/>
        <v>0</v>
      </c>
      <c r="KX68" s="19">
        <f t="shared" si="425"/>
        <v>0</v>
      </c>
      <c r="KY68" s="19">
        <f t="shared" si="426"/>
        <v>0</v>
      </c>
      <c r="KZ68" s="19"/>
      <c r="LA68" s="19">
        <f t="shared" si="260"/>
        <v>0</v>
      </c>
      <c r="LB68">
        <f t="shared" si="427"/>
        <v>0</v>
      </c>
      <c r="LD68">
        <f t="shared" si="428"/>
        <v>3</v>
      </c>
      <c r="LE68" s="19">
        <f t="shared" si="429"/>
        <v>0.26315789473684209</v>
      </c>
      <c r="LF68" s="19">
        <f t="shared" si="261"/>
        <v>0.26315789473684209</v>
      </c>
      <c r="LG68" s="19"/>
      <c r="LH68">
        <f t="shared" si="430"/>
        <v>0</v>
      </c>
      <c r="LJ68">
        <f t="shared" si="431"/>
        <v>3</v>
      </c>
      <c r="LK68" s="19">
        <f t="shared" si="432"/>
        <v>0.26315789473684209</v>
      </c>
      <c r="LL68" s="19">
        <f t="shared" si="262"/>
        <v>0.26315789473684209</v>
      </c>
      <c r="LM68" s="19"/>
      <c r="LN68">
        <f t="shared" si="433"/>
        <v>0</v>
      </c>
      <c r="LP68">
        <f t="shared" si="434"/>
        <v>3</v>
      </c>
      <c r="LQ68" s="19">
        <f t="shared" si="435"/>
        <v>0.36363636363636365</v>
      </c>
      <c r="LR68" s="19">
        <f t="shared" si="263"/>
        <v>0.21052631578947367</v>
      </c>
      <c r="LS68" s="19"/>
      <c r="LT68">
        <f t="shared" si="436"/>
        <v>0</v>
      </c>
      <c r="LV68">
        <f t="shared" si="437"/>
        <v>3</v>
      </c>
      <c r="LW68" s="19">
        <f t="shared" si="438"/>
        <v>0.26315789473684209</v>
      </c>
      <c r="LX68" s="19">
        <f t="shared" si="264"/>
        <v>0.26315789473684209</v>
      </c>
      <c r="LY68" s="19"/>
      <c r="LZ68">
        <f t="shared" si="439"/>
        <v>0</v>
      </c>
      <c r="MB68">
        <f t="shared" si="440"/>
        <v>3</v>
      </c>
      <c r="MC68" s="19">
        <f t="shared" si="441"/>
        <v>0.26315789473684209</v>
      </c>
      <c r="MD68" s="19">
        <f t="shared" si="265"/>
        <v>0.26315789473684209</v>
      </c>
      <c r="ME68" s="19"/>
      <c r="MF68">
        <f t="shared" si="442"/>
        <v>0</v>
      </c>
      <c r="MH68">
        <f t="shared" si="443"/>
        <v>0</v>
      </c>
      <c r="MI68" s="19">
        <v>0</v>
      </c>
      <c r="MJ68" s="19">
        <f t="shared" si="444"/>
        <v>0</v>
      </c>
      <c r="MK68" s="19"/>
      <c r="ML68" s="19">
        <f t="shared" si="266"/>
        <v>0</v>
      </c>
      <c r="MM68">
        <f t="shared" si="445"/>
        <v>0</v>
      </c>
      <c r="MO68">
        <f t="shared" si="446"/>
        <v>0</v>
      </c>
      <c r="MP68" s="19">
        <f t="shared" si="447"/>
        <v>0.10526315789473684</v>
      </c>
      <c r="MQ68" s="19">
        <f t="shared" si="267"/>
        <v>0.10526315789473684</v>
      </c>
      <c r="MR68" s="19"/>
      <c r="MS68">
        <f t="shared" si="448"/>
        <v>0</v>
      </c>
      <c r="MU68">
        <f t="shared" si="449"/>
        <v>0</v>
      </c>
      <c r="MV68" s="19">
        <f t="shared" si="450"/>
        <v>0.10526315789473684</v>
      </c>
      <c r="MW68" s="19">
        <f t="shared" si="268"/>
        <v>0.10526315789473684</v>
      </c>
      <c r="MX68" s="19"/>
      <c r="MY68">
        <f t="shared" si="451"/>
        <v>0</v>
      </c>
      <c r="NA68">
        <f t="shared" si="452"/>
        <v>0</v>
      </c>
      <c r="NB68" s="19">
        <f t="shared" si="453"/>
        <v>0.10526315789473684</v>
      </c>
      <c r="NC68" s="19">
        <f t="shared" si="269"/>
        <v>0.10526315789473684</v>
      </c>
      <c r="ND68" s="19"/>
      <c r="NE68">
        <f t="shared" si="454"/>
        <v>0</v>
      </c>
      <c r="NG68">
        <f t="shared" si="455"/>
        <v>0</v>
      </c>
      <c r="NH68" s="19">
        <f t="shared" si="456"/>
        <v>0.10526315789473684</v>
      </c>
      <c r="NI68" s="19">
        <f t="shared" si="270"/>
        <v>0.10526315789473684</v>
      </c>
      <c r="NJ68" s="19"/>
      <c r="NK68">
        <f t="shared" si="457"/>
        <v>0</v>
      </c>
      <c r="NL68" s="19" t="str">
        <f t="shared" si="271"/>
        <v>-</v>
      </c>
      <c r="NM68">
        <f t="shared" si="458"/>
        <v>0</v>
      </c>
      <c r="NN68" s="19">
        <f t="shared" si="459"/>
        <v>0.10526315789473684</v>
      </c>
      <c r="NO68" s="19">
        <f t="shared" si="272"/>
        <v>0.10526315789473684</v>
      </c>
      <c r="NP68" s="19"/>
      <c r="NQ68">
        <v>0</v>
      </c>
      <c r="NS68">
        <v>0</v>
      </c>
      <c r="NT68" s="19">
        <v>0</v>
      </c>
      <c r="NU68" s="19">
        <v>0</v>
      </c>
      <c r="NW68">
        <v>0</v>
      </c>
      <c r="NY68">
        <v>0</v>
      </c>
      <c r="NZ68" s="19">
        <v>0</v>
      </c>
      <c r="OA68" s="19">
        <v>0</v>
      </c>
      <c r="OC68">
        <v>0</v>
      </c>
      <c r="OE68">
        <v>0</v>
      </c>
      <c r="OF68" s="19">
        <v>0</v>
      </c>
      <c r="OG68" s="19">
        <v>0</v>
      </c>
      <c r="OI68" s="19">
        <f t="shared" si="273"/>
        <v>0</v>
      </c>
      <c r="OJ68">
        <f t="shared" si="460"/>
        <v>0</v>
      </c>
      <c r="OL68">
        <f t="shared" si="461"/>
        <v>0</v>
      </c>
      <c r="OM68" s="19">
        <f t="shared" si="462"/>
        <v>0</v>
      </c>
      <c r="ON68" s="19">
        <f t="shared" si="274"/>
        <v>0</v>
      </c>
      <c r="OO68" s="19"/>
      <c r="OP68">
        <f t="shared" si="463"/>
        <v>0</v>
      </c>
      <c r="OR68">
        <f t="shared" si="464"/>
        <v>1</v>
      </c>
      <c r="OS68" s="19">
        <f t="shared" si="465"/>
        <v>0.25</v>
      </c>
      <c r="OT68" s="19">
        <f t="shared" si="275"/>
        <v>0.1111111111111111</v>
      </c>
      <c r="OU68" s="19"/>
      <c r="OV68">
        <f t="shared" si="466"/>
        <v>0</v>
      </c>
      <c r="OX68">
        <f t="shared" si="467"/>
        <v>0</v>
      </c>
      <c r="OY68" s="19">
        <f t="shared" si="468"/>
        <v>0</v>
      </c>
      <c r="OZ68" s="19">
        <f t="shared" si="276"/>
        <v>0</v>
      </c>
      <c r="PA68" s="19"/>
      <c r="PB68">
        <f t="shared" si="469"/>
        <v>0</v>
      </c>
      <c r="PD68">
        <f t="shared" si="470"/>
        <v>1</v>
      </c>
      <c r="PE68" s="19">
        <f t="shared" si="471"/>
        <v>6.6666666666666666E-2</v>
      </c>
      <c r="PF68" s="19">
        <f t="shared" si="277"/>
        <v>0.1111111111111111</v>
      </c>
      <c r="PG68" s="19"/>
      <c r="PH68">
        <f t="shared" si="472"/>
        <v>0</v>
      </c>
      <c r="PJ68">
        <f t="shared" si="473"/>
        <v>1</v>
      </c>
      <c r="PK68" s="19">
        <f t="shared" si="474"/>
        <v>5.5555555555555552E-2</v>
      </c>
      <c r="PL68" s="19">
        <f t="shared" si="278"/>
        <v>0.1111111111111111</v>
      </c>
      <c r="PM68" s="19"/>
      <c r="PN68">
        <f t="shared" si="475"/>
        <v>0</v>
      </c>
      <c r="PP68">
        <f t="shared" si="476"/>
        <v>1</v>
      </c>
      <c r="PQ68">
        <f t="shared" si="477"/>
        <v>5.5555555555555552E-2</v>
      </c>
      <c r="PR68" s="19">
        <f t="shared" si="279"/>
        <v>0.1111111111111111</v>
      </c>
      <c r="PS68" s="19"/>
      <c r="PT68">
        <f t="shared" si="478"/>
        <v>0</v>
      </c>
      <c r="PV68">
        <f t="shared" si="479"/>
        <v>0</v>
      </c>
      <c r="PW68" s="19">
        <v>0</v>
      </c>
      <c r="PX68" s="19">
        <f t="shared" si="480"/>
        <v>0</v>
      </c>
      <c r="PY68" s="19"/>
      <c r="PZ68">
        <f t="shared" si="481"/>
        <v>0</v>
      </c>
      <c r="QB68">
        <f t="shared" si="482"/>
        <v>1</v>
      </c>
      <c r="QC68" s="19">
        <f t="shared" si="483"/>
        <v>5.5555555555555552E-2</v>
      </c>
      <c r="QD68" s="19">
        <f t="shared" si="280"/>
        <v>0.1111111111111111</v>
      </c>
    </row>
    <row r="69" spans="1:446" ht="15" thickBot="1" x14ac:dyDescent="0.4">
      <c r="A69" s="24" t="s">
        <v>83</v>
      </c>
      <c r="B69" t="s">
        <v>141</v>
      </c>
      <c r="C69" t="s">
        <v>140</v>
      </c>
      <c r="D69" t="s">
        <v>147</v>
      </c>
      <c r="E69" t="s">
        <v>138</v>
      </c>
      <c r="F69" t="s">
        <v>137</v>
      </c>
      <c r="G69" s="3" t="s">
        <v>91</v>
      </c>
      <c r="H69" s="3" t="s">
        <v>52</v>
      </c>
      <c r="I69" s="26" t="s">
        <v>69</v>
      </c>
      <c r="J69" s="25" t="s">
        <v>70</v>
      </c>
      <c r="K69" s="3" t="s">
        <v>13</v>
      </c>
      <c r="L69" s="3" t="s">
        <v>50</v>
      </c>
      <c r="M69" t="s">
        <v>126</v>
      </c>
      <c r="N69" t="s">
        <v>125</v>
      </c>
      <c r="O69" t="s">
        <v>124</v>
      </c>
      <c r="P69" t="s">
        <v>123</v>
      </c>
      <c r="Q69" t="s">
        <v>122</v>
      </c>
      <c r="R69" s="30" t="s">
        <v>78</v>
      </c>
      <c r="T69" t="s">
        <v>74</v>
      </c>
      <c r="U69" t="s">
        <v>103</v>
      </c>
      <c r="AC69">
        <v>1</v>
      </c>
      <c r="AD69" s="14" t="s">
        <v>92</v>
      </c>
      <c r="AE69" s="19">
        <f t="shared" si="193"/>
        <v>0</v>
      </c>
      <c r="AF69">
        <f t="shared" si="281"/>
        <v>0</v>
      </c>
      <c r="AG69" s="19">
        <f t="shared" si="195"/>
        <v>0</v>
      </c>
      <c r="AH69">
        <f t="shared" ref="AH69:AH71" si="497">COUNTIFS($K:$K,$AD69,$A:$A,$AE$2,$I:$I,"Lose",$F:$F,AF$3)+COUNTIFS($G:$G,$AD69,$R:$R,$AE$2,$J:$J,"Lose",$M:$M,AF$3)</f>
        <v>0</v>
      </c>
      <c r="AI69" s="19">
        <f t="shared" si="283"/>
        <v>5.8823529411764705E-2</v>
      </c>
      <c r="AJ69" s="19">
        <f t="shared" si="284"/>
        <v>0.11764705882352941</v>
      </c>
      <c r="AK69" s="19"/>
      <c r="AL69">
        <f t="shared" si="285"/>
        <v>0</v>
      </c>
      <c r="AM69">
        <f t="shared" si="199"/>
        <v>0</v>
      </c>
      <c r="AN69">
        <f t="shared" ref="AN69:AN71" si="498">COUNTIFS($K:$K,$AD69,$A:$A,$AE$2,$I:$I,"Lose",$C:$C,AL$3)+COUNTIFS($G:$G,$AD69,$R:$R,$AE$2,$J:$J,"Lose",$P:$P,AL$3)</f>
        <v>0</v>
      </c>
      <c r="AO69" s="19">
        <f t="shared" si="287"/>
        <v>5.8823529411764705E-2</v>
      </c>
      <c r="AP69" s="19">
        <f t="shared" si="288"/>
        <v>0.11764705882352941</v>
      </c>
      <c r="AQ69" s="19"/>
      <c r="AR69">
        <f t="shared" si="289"/>
        <v>0</v>
      </c>
      <c r="AS69">
        <f t="shared" si="202"/>
        <v>0</v>
      </c>
      <c r="AT69">
        <f t="shared" ref="AT69:AT71" si="499">COUNTIFS($K:$K,$AD69,$A:$A,$AE$2,$I:$I,"Lose",$D:$D,AR$3)+COUNTIFS($G:$G,$AD69,$R:$R,$AE$2,$J:$J,"Lose",$O:$O,AR$3)</f>
        <v>0</v>
      </c>
      <c r="AU69" s="19">
        <f t="shared" si="291"/>
        <v>5.8823529411764705E-2</v>
      </c>
      <c r="AV69" s="19">
        <f t="shared" si="292"/>
        <v>0.11764705882352941</v>
      </c>
      <c r="AW69" s="19"/>
      <c r="AX69">
        <f t="shared" si="293"/>
        <v>0</v>
      </c>
      <c r="AY69" t="str">
        <f t="shared" si="205"/>
        <v>-</v>
      </c>
      <c r="AZ69">
        <f t="shared" ref="AZ69:AZ71" si="500">COUNTIFS($K:$K,$AD69,$A:$A,$AE$2,$I:$I,"Lose",$E:$E,AX$3)+COUNTIFS($G:$G,$AD69,$R:$R,$AE$2,$J:$J,"Lose",$N:$N,AX$3)</f>
        <v>0</v>
      </c>
      <c r="BA69" s="19">
        <f t="shared" si="207"/>
        <v>0.125</v>
      </c>
      <c r="BB69" s="19">
        <f t="shared" si="295"/>
        <v>5.8823529411764705E-2</v>
      </c>
      <c r="BC69" s="19"/>
      <c r="BD69">
        <f t="shared" si="296"/>
        <v>0</v>
      </c>
      <c r="BE69" s="19">
        <f t="shared" si="209"/>
        <v>0</v>
      </c>
      <c r="BF69">
        <f t="shared" ref="BF69:BF71" si="501">COUNTIFS($K:$K,$AD69,$A:$A,$AE$2,$I:$I,"Lose",$B:$B,BD$3)+COUNTIFS($G:$G,$AD69,$R:$R,$AE$2,$J:$J,"Lose",$Q:$Q,BD$3)</f>
        <v>0</v>
      </c>
      <c r="BG69" s="19">
        <f t="shared" si="210"/>
        <v>5.8823529411764705E-2</v>
      </c>
      <c r="BH69" s="19">
        <f t="shared" si="298"/>
        <v>0.11764705882352941</v>
      </c>
      <c r="BI69" s="19"/>
      <c r="BJ69">
        <f t="shared" si="299"/>
        <v>0</v>
      </c>
      <c r="BK69">
        <f t="shared" si="211"/>
        <v>0</v>
      </c>
      <c r="BL69">
        <f t="shared" ref="BL69:BL71" si="502">COUNTIFS($K:$K,$AD69,$A:$A,$AE$2,$I:$I,"Lose",$E:$E,BJ$3)+COUNTIFS($G:$G,$AD69,$R:$R,$AE$2,$J:$J,"Lose",$N:$N,BJ$3)</f>
        <v>0</v>
      </c>
      <c r="BM69" s="19">
        <f t="shared" si="212"/>
        <v>0</v>
      </c>
      <c r="BN69" s="19">
        <f t="shared" si="301"/>
        <v>5.8823529411764705E-2</v>
      </c>
      <c r="BO69" s="19"/>
      <c r="BP69">
        <f t="shared" si="302"/>
        <v>0</v>
      </c>
      <c r="BR69">
        <f t="shared" ref="BR69:BR71" si="503">COUNTIFS($K:$K,$AD69,$A:$A,$AE$2,$I:$I,"Lose",$C:$C,BP$3)+COUNTIFS($G:$G,$AD69,$R:$R,$AE$2,$J:$J,"Lose",$P:$P,BP$3)</f>
        <v>0</v>
      </c>
      <c r="BS69" s="19">
        <v>0</v>
      </c>
      <c r="BT69" s="19">
        <f t="shared" si="304"/>
        <v>0</v>
      </c>
      <c r="BU69" s="19"/>
      <c r="BV69" s="19">
        <f t="shared" si="213"/>
        <v>0</v>
      </c>
      <c r="BW69">
        <f t="shared" si="305"/>
        <v>0</v>
      </c>
      <c r="BX69" t="str">
        <f t="shared" si="214"/>
        <v>-</v>
      </c>
      <c r="BY69">
        <f t="shared" si="306"/>
        <v>0</v>
      </c>
      <c r="BZ69" s="19">
        <f t="shared" si="307"/>
        <v>0</v>
      </c>
      <c r="CA69" s="19">
        <f t="shared" si="308"/>
        <v>0</v>
      </c>
      <c r="CB69" s="19"/>
      <c r="CC69">
        <f t="shared" si="309"/>
        <v>0</v>
      </c>
      <c r="CD69" t="str">
        <f t="shared" si="215"/>
        <v>-</v>
      </c>
      <c r="CE69">
        <f t="shared" si="310"/>
        <v>1</v>
      </c>
      <c r="CF69" s="19">
        <f t="shared" si="311"/>
        <v>7.1428571428571425E-2</v>
      </c>
      <c r="CG69" s="19">
        <f t="shared" si="312"/>
        <v>5.5555555555555552E-2</v>
      </c>
      <c r="CH69" s="19"/>
      <c r="CI69">
        <f t="shared" si="313"/>
        <v>0</v>
      </c>
      <c r="CJ69" s="19" t="str">
        <f t="shared" si="216"/>
        <v>-</v>
      </c>
      <c r="CK69">
        <f t="shared" si="314"/>
        <v>1</v>
      </c>
      <c r="CL69" s="19">
        <f t="shared" si="315"/>
        <v>7.1428571428571425E-2</v>
      </c>
      <c r="CM69" s="19">
        <f t="shared" si="316"/>
        <v>5.5555555555555552E-2</v>
      </c>
      <c r="CN69" s="19"/>
      <c r="CO69">
        <f t="shared" si="317"/>
        <v>0</v>
      </c>
      <c r="CP69" t="str">
        <f t="shared" si="217"/>
        <v>-</v>
      </c>
      <c r="CQ69">
        <f t="shared" si="318"/>
        <v>1</v>
      </c>
      <c r="CR69" s="19">
        <f t="shared" si="319"/>
        <v>7.1428571428571425E-2</v>
      </c>
      <c r="CS69" s="19">
        <f t="shared" si="320"/>
        <v>5.5555555555555552E-2</v>
      </c>
      <c r="CT69" s="19"/>
      <c r="CU69">
        <f t="shared" si="321"/>
        <v>0</v>
      </c>
      <c r="CV69" s="19" t="str">
        <f t="shared" si="218"/>
        <v>-</v>
      </c>
      <c r="CW69">
        <f t="shared" si="322"/>
        <v>0</v>
      </c>
      <c r="CX69" s="19">
        <f t="shared" si="323"/>
        <v>0</v>
      </c>
      <c r="CY69" s="19">
        <f t="shared" si="324"/>
        <v>0</v>
      </c>
      <c r="CZ69" s="19"/>
      <c r="DA69">
        <f t="shared" si="325"/>
        <v>0</v>
      </c>
      <c r="DB69">
        <f t="shared" si="219"/>
        <v>0</v>
      </c>
      <c r="DC69">
        <f t="shared" si="326"/>
        <v>1</v>
      </c>
      <c r="DD69" s="19">
        <f t="shared" si="327"/>
        <v>6.25E-2</v>
      </c>
      <c r="DE69" s="19">
        <f t="shared" si="328"/>
        <v>0.1111111111111111</v>
      </c>
      <c r="DF69" s="19"/>
      <c r="DG69">
        <f t="shared" si="329"/>
        <v>0</v>
      </c>
      <c r="DH69" s="19" t="str">
        <f t="shared" si="220"/>
        <v>-</v>
      </c>
      <c r="DI69">
        <f t="shared" si="330"/>
        <v>1</v>
      </c>
      <c r="DJ69" s="19">
        <f t="shared" si="331"/>
        <v>0.14285714285714285</v>
      </c>
      <c r="DK69" s="19">
        <f t="shared" si="332"/>
        <v>5.5555555555555552E-2</v>
      </c>
      <c r="DL69" s="19"/>
      <c r="DM69">
        <f t="shared" si="333"/>
        <v>0</v>
      </c>
      <c r="DN69" t="str">
        <f t="shared" si="221"/>
        <v>-</v>
      </c>
      <c r="DO69">
        <f t="shared" ref="DO69:DO71" si="504">COUNTIFS($K:$K,$AD69,$A:$A,$AE$2,$I:$I,"Lose",$E:$E,DM$3)+COUNTIFS($G:$G,$AD69,$R:$R,$AE$2,$J:$J,"Lose",$N:$N,DM$3)</f>
        <v>0</v>
      </c>
      <c r="DP69" s="19">
        <v>0</v>
      </c>
      <c r="DQ69" s="19">
        <f t="shared" si="335"/>
        <v>0</v>
      </c>
      <c r="DR69" s="19"/>
      <c r="DS69" s="19">
        <v>0</v>
      </c>
      <c r="DT69">
        <f t="shared" si="336"/>
        <v>0</v>
      </c>
      <c r="DU69">
        <f t="shared" si="222"/>
        <v>0</v>
      </c>
      <c r="DV69">
        <f t="shared" si="337"/>
        <v>1</v>
      </c>
      <c r="DW69" s="19">
        <f t="shared" si="338"/>
        <v>5.5555555555555552E-2</v>
      </c>
      <c r="DX69" s="19">
        <f t="shared" si="223"/>
        <v>0.1111111111111111</v>
      </c>
      <c r="DY69" s="19"/>
      <c r="DZ69">
        <f t="shared" si="339"/>
        <v>0</v>
      </c>
      <c r="EA69" t="str">
        <f t="shared" si="224"/>
        <v>-</v>
      </c>
      <c r="EB69">
        <f t="shared" si="340"/>
        <v>1</v>
      </c>
      <c r="EC69" s="19">
        <f t="shared" si="341"/>
        <v>0.1111111111111111</v>
      </c>
      <c r="ED69" s="19">
        <f t="shared" si="225"/>
        <v>5.5555555555555552E-2</v>
      </c>
      <c r="EE69" s="19"/>
      <c r="EF69">
        <f t="shared" si="342"/>
        <v>0</v>
      </c>
      <c r="EG69" s="19">
        <f t="shared" si="226"/>
        <v>0</v>
      </c>
      <c r="EH69">
        <f t="shared" si="343"/>
        <v>1</v>
      </c>
      <c r="EI69" s="19">
        <f t="shared" si="344"/>
        <v>5.5555555555555552E-2</v>
      </c>
      <c r="EJ69" s="19">
        <f t="shared" si="227"/>
        <v>0.1111111111111111</v>
      </c>
      <c r="EK69" s="19"/>
      <c r="EL69">
        <f t="shared" si="345"/>
        <v>0</v>
      </c>
      <c r="EM69">
        <f t="shared" si="228"/>
        <v>0</v>
      </c>
      <c r="EN69">
        <f t="shared" si="346"/>
        <v>0</v>
      </c>
      <c r="EO69" s="19">
        <f t="shared" si="347"/>
        <v>0</v>
      </c>
      <c r="EP69" s="19">
        <f t="shared" si="229"/>
        <v>5.5555555555555552E-2</v>
      </c>
      <c r="EQ69" s="19"/>
      <c r="ER69">
        <f t="shared" si="348"/>
        <v>0</v>
      </c>
      <c r="ES69">
        <f t="shared" si="230"/>
        <v>0</v>
      </c>
      <c r="ET69">
        <f t="shared" si="349"/>
        <v>1</v>
      </c>
      <c r="EU69" s="19">
        <f t="shared" si="350"/>
        <v>5.5555555555555552E-2</v>
      </c>
      <c r="EV69" s="19">
        <f t="shared" si="231"/>
        <v>0.1111111111111111</v>
      </c>
      <c r="EW69" s="19"/>
      <c r="EX69">
        <f t="shared" si="351"/>
        <v>0</v>
      </c>
      <c r="EY69" s="19">
        <f t="shared" si="232"/>
        <v>0</v>
      </c>
      <c r="EZ69">
        <f t="shared" si="352"/>
        <v>1</v>
      </c>
      <c r="FA69" s="19">
        <f t="shared" si="353"/>
        <v>5.5555555555555552E-2</v>
      </c>
      <c r="FB69" s="19">
        <f t="shared" si="484"/>
        <v>5.5555555555555552E-2</v>
      </c>
      <c r="FC69" s="19"/>
      <c r="FD69">
        <f t="shared" si="354"/>
        <v>0</v>
      </c>
      <c r="FF69">
        <f t="shared" si="355"/>
        <v>0</v>
      </c>
      <c r="FG69" s="19">
        <v>0</v>
      </c>
      <c r="FH69" s="19">
        <f t="shared" si="356"/>
        <v>0</v>
      </c>
      <c r="FI69" s="19"/>
      <c r="FJ69">
        <f t="shared" si="357"/>
        <v>0</v>
      </c>
      <c r="FL69">
        <f t="shared" si="358"/>
        <v>0</v>
      </c>
      <c r="FM69" s="19">
        <v>0</v>
      </c>
      <c r="FN69" s="19">
        <f t="shared" si="359"/>
        <v>0</v>
      </c>
      <c r="FP69" s="19">
        <f t="shared" si="360"/>
        <v>1</v>
      </c>
      <c r="FQ69">
        <f t="shared" si="361"/>
        <v>1</v>
      </c>
      <c r="FS69">
        <f t="shared" si="362"/>
        <v>0</v>
      </c>
      <c r="FT69" s="19">
        <f t="shared" si="363"/>
        <v>0</v>
      </c>
      <c r="FU69" s="19">
        <f t="shared" si="364"/>
        <v>0.05</v>
      </c>
      <c r="FV69" s="19"/>
      <c r="FW69">
        <f t="shared" si="365"/>
        <v>0</v>
      </c>
      <c r="FY69">
        <f t="shared" si="366"/>
        <v>0</v>
      </c>
      <c r="FZ69" s="19">
        <f t="shared" si="367"/>
        <v>0</v>
      </c>
      <c r="GA69" s="19">
        <f t="shared" si="368"/>
        <v>0</v>
      </c>
      <c r="GB69" s="19"/>
      <c r="GC69">
        <f t="shared" si="369"/>
        <v>1</v>
      </c>
      <c r="GE69">
        <f t="shared" si="370"/>
        <v>0</v>
      </c>
      <c r="GF69" s="19">
        <f t="shared" si="371"/>
        <v>0</v>
      </c>
      <c r="GG69" s="19">
        <f t="shared" si="372"/>
        <v>0.05</v>
      </c>
      <c r="GH69" s="19"/>
      <c r="GI69">
        <f t="shared" si="373"/>
        <v>0</v>
      </c>
      <c r="GK69">
        <f t="shared" si="374"/>
        <v>0</v>
      </c>
      <c r="GL69" s="19">
        <f t="shared" si="375"/>
        <v>0</v>
      </c>
      <c r="GM69" s="19">
        <f t="shared" si="376"/>
        <v>0</v>
      </c>
      <c r="GN69" s="19"/>
      <c r="GO69">
        <f t="shared" si="377"/>
        <v>1</v>
      </c>
      <c r="GQ69">
        <f t="shared" si="378"/>
        <v>0</v>
      </c>
      <c r="GR69" s="19">
        <f t="shared" si="379"/>
        <v>0</v>
      </c>
      <c r="GS69" s="19">
        <f t="shared" si="380"/>
        <v>0.05</v>
      </c>
      <c r="GT69" s="19"/>
      <c r="GU69">
        <f t="shared" si="381"/>
        <v>0</v>
      </c>
      <c r="GW69">
        <f t="shared" si="382"/>
        <v>0</v>
      </c>
      <c r="GX69" s="19">
        <v>0</v>
      </c>
      <c r="GY69" s="19">
        <f t="shared" si="383"/>
        <v>0</v>
      </c>
      <c r="GZ69" s="19"/>
      <c r="HA69">
        <f t="shared" si="384"/>
        <v>0</v>
      </c>
      <c r="HC69">
        <f t="shared" si="385"/>
        <v>0</v>
      </c>
      <c r="HD69" s="19">
        <f t="shared" si="386"/>
        <v>0</v>
      </c>
      <c r="HE69" s="19">
        <f t="shared" si="387"/>
        <v>0</v>
      </c>
      <c r="HF69" s="19"/>
      <c r="HG69">
        <f t="shared" si="388"/>
        <v>1</v>
      </c>
      <c r="HI69">
        <f t="shared" si="389"/>
        <v>0</v>
      </c>
      <c r="HJ69" s="19">
        <f t="shared" si="390"/>
        <v>0</v>
      </c>
      <c r="HK69" s="19">
        <f t="shared" si="391"/>
        <v>0.05</v>
      </c>
      <c r="HL69" s="19"/>
      <c r="HM69">
        <f t="shared" si="392"/>
        <v>1</v>
      </c>
      <c r="HO69">
        <f t="shared" si="393"/>
        <v>0</v>
      </c>
      <c r="HP69" s="19">
        <f t="shared" si="394"/>
        <v>0</v>
      </c>
      <c r="HQ69" s="19">
        <f t="shared" si="395"/>
        <v>0.05</v>
      </c>
      <c r="HR69" s="19"/>
      <c r="HS69">
        <f t="shared" si="396"/>
        <v>0</v>
      </c>
      <c r="HU69">
        <f t="shared" si="397"/>
        <v>0</v>
      </c>
      <c r="HV69" s="19">
        <v>0</v>
      </c>
      <c r="HW69" s="19">
        <f t="shared" si="398"/>
        <v>0</v>
      </c>
      <c r="HX69" s="19"/>
      <c r="HY69" s="19">
        <f t="shared" si="234"/>
        <v>0</v>
      </c>
      <c r="HZ69">
        <f t="shared" si="485"/>
        <v>0</v>
      </c>
      <c r="IB69">
        <f t="shared" si="486"/>
        <v>0</v>
      </c>
      <c r="IC69" s="19">
        <f t="shared" si="487"/>
        <v>0</v>
      </c>
      <c r="ID69" s="19">
        <f t="shared" si="238"/>
        <v>0</v>
      </c>
      <c r="IE69" s="19"/>
      <c r="IF69">
        <f t="shared" si="399"/>
        <v>0</v>
      </c>
      <c r="IH69">
        <f t="shared" si="400"/>
        <v>0</v>
      </c>
      <c r="II69" s="19">
        <f t="shared" si="401"/>
        <v>0</v>
      </c>
      <c r="IJ69" s="19">
        <f t="shared" si="239"/>
        <v>0</v>
      </c>
      <c r="IK69" s="19"/>
      <c r="IL69">
        <f t="shared" si="488"/>
        <v>0</v>
      </c>
      <c r="IN69">
        <f t="shared" si="489"/>
        <v>0</v>
      </c>
      <c r="IO69" s="19">
        <f t="shared" si="490"/>
        <v>0</v>
      </c>
      <c r="IP69" s="19">
        <f t="shared" si="243"/>
        <v>0</v>
      </c>
      <c r="IQ69" s="19"/>
      <c r="IR69">
        <f t="shared" si="491"/>
        <v>0</v>
      </c>
      <c r="IT69">
        <f t="shared" si="492"/>
        <v>0</v>
      </c>
      <c r="IU69" s="19">
        <f t="shared" si="493"/>
        <v>0</v>
      </c>
      <c r="IV69" s="19">
        <f t="shared" si="247"/>
        <v>0</v>
      </c>
      <c r="IW69" s="19"/>
      <c r="IX69">
        <f t="shared" si="494"/>
        <v>0</v>
      </c>
      <c r="IZ69">
        <f t="shared" si="495"/>
        <v>0</v>
      </c>
      <c r="JA69" s="19">
        <f t="shared" si="496"/>
        <v>0</v>
      </c>
      <c r="JB69" s="19">
        <f t="shared" si="251"/>
        <v>0</v>
      </c>
      <c r="JC69" s="19"/>
      <c r="JD69">
        <f t="shared" si="402"/>
        <v>0</v>
      </c>
      <c r="JF69">
        <f t="shared" si="403"/>
        <v>0</v>
      </c>
      <c r="JG69" s="19">
        <f t="shared" si="404"/>
        <v>0</v>
      </c>
      <c r="JH69" s="19">
        <f t="shared" si="252"/>
        <v>0</v>
      </c>
      <c r="JI69" s="19"/>
      <c r="JJ69" s="19">
        <f t="shared" si="253"/>
        <v>0</v>
      </c>
      <c r="JK69">
        <f t="shared" si="405"/>
        <v>0</v>
      </c>
      <c r="JM69">
        <f t="shared" si="406"/>
        <v>0</v>
      </c>
      <c r="JN69" s="19">
        <f t="shared" si="407"/>
        <v>0</v>
      </c>
      <c r="JO69" s="19">
        <f t="shared" si="254"/>
        <v>0</v>
      </c>
      <c r="JP69" s="19"/>
      <c r="JQ69">
        <f t="shared" si="408"/>
        <v>0</v>
      </c>
      <c r="JS69">
        <f t="shared" si="409"/>
        <v>0</v>
      </c>
      <c r="JT69" s="19">
        <f t="shared" si="410"/>
        <v>0</v>
      </c>
      <c r="JU69" s="19">
        <f t="shared" si="255"/>
        <v>0</v>
      </c>
      <c r="JV69" s="19"/>
      <c r="JW69">
        <f t="shared" si="411"/>
        <v>0</v>
      </c>
      <c r="JY69">
        <f t="shared" si="412"/>
        <v>0</v>
      </c>
      <c r="JZ69" s="19">
        <f t="shared" si="413"/>
        <v>0</v>
      </c>
      <c r="KA69" s="19">
        <f t="shared" si="256"/>
        <v>0</v>
      </c>
      <c r="KB69" s="19"/>
      <c r="KC69">
        <f t="shared" si="414"/>
        <v>0</v>
      </c>
      <c r="KE69">
        <f t="shared" si="415"/>
        <v>0</v>
      </c>
      <c r="KF69" s="19">
        <f t="shared" si="416"/>
        <v>0</v>
      </c>
      <c r="KG69" s="19">
        <f t="shared" si="257"/>
        <v>0</v>
      </c>
      <c r="KH69" s="19"/>
      <c r="KI69">
        <f t="shared" si="417"/>
        <v>0</v>
      </c>
      <c r="KK69">
        <f t="shared" si="418"/>
        <v>0</v>
      </c>
      <c r="KL69" s="19">
        <f t="shared" si="419"/>
        <v>0</v>
      </c>
      <c r="KM69" s="19">
        <f t="shared" si="258"/>
        <v>0</v>
      </c>
      <c r="KN69" s="19"/>
      <c r="KO69">
        <f t="shared" si="420"/>
        <v>0</v>
      </c>
      <c r="KQ69">
        <f t="shared" si="421"/>
        <v>0</v>
      </c>
      <c r="KR69" s="19">
        <f t="shared" si="422"/>
        <v>0</v>
      </c>
      <c r="KS69" s="19">
        <f t="shared" si="259"/>
        <v>0</v>
      </c>
      <c r="KT69" s="19"/>
      <c r="KU69">
        <f t="shared" si="423"/>
        <v>0</v>
      </c>
      <c r="KW69">
        <f t="shared" si="424"/>
        <v>0</v>
      </c>
      <c r="KX69" s="19">
        <f t="shared" si="425"/>
        <v>0</v>
      </c>
      <c r="KY69" s="19">
        <f t="shared" si="426"/>
        <v>0</v>
      </c>
      <c r="KZ69" s="19"/>
      <c r="LA69" s="19">
        <f t="shared" si="260"/>
        <v>0</v>
      </c>
      <c r="LB69">
        <f t="shared" ref="LB69:LB71" si="505">COUNTIFS($H:$H,$AD69,$A:$A,LA$2,$I:$I,"Win",$F:$F,LB$3)+COUNTIFS($L:$L,$AD69,$R:$R,LA$2,$J:$J,"Win",$M:$M,LB$3)</f>
        <v>0</v>
      </c>
      <c r="LD69">
        <f t="shared" ref="LD69:LD71" si="506">COUNTIFS($K:$K,$AD69,$A:$A,LA$2,$I:$I,"Lose",$F:$F,LB$3)+COUNTIFS($G:$G,$AD69,$R:$R,LA$2,$J:$J,"Lose",$M:$M,LB$3)</f>
        <v>0</v>
      </c>
      <c r="LE69" s="19">
        <f t="shared" si="429"/>
        <v>0</v>
      </c>
      <c r="LF69" s="19">
        <f t="shared" si="261"/>
        <v>0</v>
      </c>
      <c r="LG69" s="19"/>
      <c r="LH69">
        <f t="shared" si="430"/>
        <v>0</v>
      </c>
      <c r="LJ69">
        <f t="shared" ref="LJ69:LJ71" si="507">COUNTIFS($K:$K,$AD69,$A:$A,LA$2,$I:$I,"Lose",$C:$C,LH$3)+COUNTIFS($G:$G,$AD69,$R:$R,LA$2,$J:$J,"Lose",$P:$P,LH$3)</f>
        <v>0</v>
      </c>
      <c r="LK69" s="19">
        <f t="shared" si="432"/>
        <v>0</v>
      </c>
      <c r="LL69" s="19">
        <f t="shared" si="262"/>
        <v>0</v>
      </c>
      <c r="LM69" s="19"/>
      <c r="LN69">
        <f t="shared" si="433"/>
        <v>0</v>
      </c>
      <c r="LP69">
        <f t="shared" ref="LP69:LP71" si="508">COUNTIFS($K:$K,$AD69,$A:$A,LA$2,$I:$I,"Lose",$D:$D,LN$3)+COUNTIFS($G:$G,$AD69,$R:$R,LA$2,$J:$J,"Lose",$O:$O,LN$3)</f>
        <v>0</v>
      </c>
      <c r="LQ69" s="19">
        <f t="shared" si="435"/>
        <v>0</v>
      </c>
      <c r="LR69" s="19">
        <f t="shared" si="263"/>
        <v>0</v>
      </c>
      <c r="LS69" s="19"/>
      <c r="LT69">
        <f t="shared" si="436"/>
        <v>0</v>
      </c>
      <c r="LV69">
        <f t="shared" ref="LV69:LV71" si="509">COUNTIFS($K:$K,$AD69,$A:$A,LA$2,$I:$I,"Lose",$E:$E,LT$3)+COUNTIFS($G:$G,$AD69,$R:$R,LA$2,$J:$J,"Lose",$N:$N,LT$3)</f>
        <v>0</v>
      </c>
      <c r="LW69" s="19">
        <f t="shared" si="438"/>
        <v>0</v>
      </c>
      <c r="LX69" s="19">
        <f t="shared" si="264"/>
        <v>0</v>
      </c>
      <c r="LY69" s="19"/>
      <c r="LZ69">
        <f t="shared" si="439"/>
        <v>0</v>
      </c>
      <c r="MB69">
        <f t="shared" ref="MB69:MB71" si="510">COUNTIFS($K:$K,$AD69,$A:$A,LA$2,$I:$I,"Lose",$B:$B,LZ$3)+COUNTIFS($G:$G,$AD69,$R:$R,LA$2,$J:$J,"Lose",$Q:$Q,LZ$3)</f>
        <v>0</v>
      </c>
      <c r="MC69" s="19">
        <f t="shared" si="441"/>
        <v>0</v>
      </c>
      <c r="MD69" s="19">
        <f t="shared" si="265"/>
        <v>0</v>
      </c>
      <c r="ME69" s="19"/>
      <c r="MF69">
        <f t="shared" si="442"/>
        <v>0</v>
      </c>
      <c r="MH69">
        <f t="shared" ref="MH69:MH71" si="511">COUNTIFS($K:$K,$AD69,$A:$A,LA$2,$I:$I,"Lose",$D:$D,MF$3)+COUNTIFS($G:$G,$AD69,$R:$R,LA$2,$J:$J,"Lose",$O:$O,MF$3)</f>
        <v>0</v>
      </c>
      <c r="MI69" s="19">
        <v>0</v>
      </c>
      <c r="MJ69" s="19">
        <f t="shared" si="444"/>
        <v>0</v>
      </c>
      <c r="MK69" s="19"/>
      <c r="ML69" s="19">
        <f t="shared" si="266"/>
        <v>0.66666666666666663</v>
      </c>
      <c r="MM69">
        <f t="shared" ref="MM69:MM71" si="512">COUNTIFS($H:$H,$AD69,$A:$A,ML$2,$I:$I,"Win",$F:$F,MM$3)+COUNTIFS($L:$L,$AD69,$R:$R,ML$2,$J:$J,"Win",$M:$M,MM$3)</f>
        <v>2</v>
      </c>
      <c r="MO69">
        <f t="shared" ref="MO69:MO71" si="513">COUNTIFS($K:$K,$AD69,$A:$A,ML$2,$I:$I,"Lose",$F:$F,MM$3)+COUNTIFS($G:$G,$AD69,$R:$R,ML$2,$J:$J,"Lose",$M:$M,MM$3)</f>
        <v>0</v>
      </c>
      <c r="MP69" s="19">
        <f t="shared" si="447"/>
        <v>0.10526315789473684</v>
      </c>
      <c r="MQ69" s="19">
        <f t="shared" si="267"/>
        <v>0.26315789473684209</v>
      </c>
      <c r="MR69" s="19"/>
      <c r="MS69">
        <f t="shared" si="448"/>
        <v>2</v>
      </c>
      <c r="MU69">
        <f t="shared" ref="MU69:MU71" si="514">COUNTIFS($K:$K,$AD69,$A:$A,ML$2,$I:$I,"Lose",$C:$C,MS$3)+COUNTIFS($G:$G,$AD69,$R:$R,ML$2,$J:$J,"Lose",$P:$P,MS$3)</f>
        <v>0</v>
      </c>
      <c r="MV69" s="19">
        <f t="shared" si="450"/>
        <v>0.10526315789473684</v>
      </c>
      <c r="MW69" s="19">
        <f t="shared" si="268"/>
        <v>0.26315789473684209</v>
      </c>
      <c r="MX69" s="19"/>
      <c r="MY69">
        <f t="shared" si="451"/>
        <v>2</v>
      </c>
      <c r="NA69">
        <f t="shared" ref="NA69:NA71" si="515">COUNTIFS($K:$K,$AD69,$A:$A,ML$2,$I:$I,"Lose",$D:$D,MY$3)+COUNTIFS($G:$G,$AD69,$R:$R,ML$2,$J:$J,"Lose",$O:$O,MY$3)</f>
        <v>0</v>
      </c>
      <c r="NB69" s="19">
        <f t="shared" si="453"/>
        <v>0.10526315789473684</v>
      </c>
      <c r="NC69" s="19">
        <f t="shared" si="269"/>
        <v>0.26315789473684209</v>
      </c>
      <c r="ND69" s="19"/>
      <c r="NE69">
        <f t="shared" si="454"/>
        <v>2</v>
      </c>
      <c r="NG69">
        <f t="shared" ref="NG69:NG71" si="516">COUNTIFS($K:$K,$AD69,$A:$A,ML$2,$I:$I,"Lose",$E:$E,NE$3)+COUNTIFS($G:$G,$AD69,$R:$R,ML$2,$J:$J,"Lose",$N:$N,NE$3)</f>
        <v>0</v>
      </c>
      <c r="NH69" s="19">
        <f t="shared" si="456"/>
        <v>0.10526315789473684</v>
      </c>
      <c r="NI69" s="19">
        <f t="shared" si="270"/>
        <v>0.26315789473684209</v>
      </c>
      <c r="NJ69" s="19"/>
      <c r="NK69">
        <f t="shared" si="457"/>
        <v>2</v>
      </c>
      <c r="NL69" s="19">
        <f t="shared" si="271"/>
        <v>0.66666666666666663</v>
      </c>
      <c r="NM69">
        <f t="shared" si="458"/>
        <v>0</v>
      </c>
      <c r="NN69" s="19">
        <f t="shared" si="459"/>
        <v>0.10526315789473684</v>
      </c>
      <c r="NO69" s="19">
        <f t="shared" si="272"/>
        <v>0.26315789473684209</v>
      </c>
      <c r="NP69" s="19"/>
      <c r="NQ69">
        <v>0</v>
      </c>
      <c r="NS69">
        <v>0</v>
      </c>
      <c r="NT69" s="19">
        <v>0</v>
      </c>
      <c r="NU69" s="19">
        <v>0</v>
      </c>
      <c r="NW69">
        <v>0</v>
      </c>
      <c r="NY69">
        <v>0</v>
      </c>
      <c r="NZ69" s="19">
        <v>0</v>
      </c>
      <c r="OA69" s="19">
        <v>0</v>
      </c>
      <c r="OC69">
        <v>0</v>
      </c>
      <c r="OE69">
        <v>0</v>
      </c>
      <c r="OF69" s="19">
        <v>0</v>
      </c>
      <c r="OG69" s="19">
        <v>0</v>
      </c>
      <c r="OI69" s="19">
        <f t="shared" si="273"/>
        <v>0</v>
      </c>
      <c r="OJ69">
        <f t="shared" ref="OJ69:OJ71" si="517">COUNTIFS($H:$H,$AD69,$A:$A,OI$2,$I:$I,"Win",$F:$F,OJ$3)+COUNTIFS($L:$L,$AD69,$R:$R,OI$2,$J:$J,"Win",$M:$M,OJ$3)</f>
        <v>0</v>
      </c>
      <c r="OL69">
        <f t="shared" ref="OL69:OL71" si="518">COUNTIFS($K:$K,$AD69,$A:$A,OI$2,$I:$I,"Lose",$F:$F,OJ$3)+COUNTIFS($G:$G,$AD69,$R:$R,OI$2,$J:$J,"Lose",$M:$M,OJ$3)</f>
        <v>0</v>
      </c>
      <c r="OM69" s="19">
        <f t="shared" si="462"/>
        <v>0</v>
      </c>
      <c r="ON69" s="19">
        <f t="shared" si="274"/>
        <v>0</v>
      </c>
      <c r="OO69" s="19"/>
      <c r="OP69">
        <f t="shared" si="463"/>
        <v>0</v>
      </c>
      <c r="OR69">
        <f t="shared" ref="OR69:OR71" si="519">COUNTIFS($K:$K,$AD69,$A:$A,OI$2,$I:$I,"Lose",$F:$F,OP$3)+COUNTIFS($G:$G,$AD69,$R:$R,OI$2,$J:$J,"Lose",$M:$M,OP$3)</f>
        <v>0</v>
      </c>
      <c r="OS69" s="19">
        <f t="shared" si="465"/>
        <v>0</v>
      </c>
      <c r="OT69" s="19">
        <f t="shared" si="275"/>
        <v>0</v>
      </c>
      <c r="OU69" s="19"/>
      <c r="OV69">
        <f t="shared" si="466"/>
        <v>0</v>
      </c>
      <c r="OX69">
        <f t="shared" si="467"/>
        <v>0</v>
      </c>
      <c r="OY69" s="19">
        <f t="shared" si="468"/>
        <v>0</v>
      </c>
      <c r="OZ69" s="19">
        <f t="shared" si="276"/>
        <v>0</v>
      </c>
      <c r="PA69" s="19"/>
      <c r="PB69">
        <f t="shared" si="469"/>
        <v>0</v>
      </c>
      <c r="PD69">
        <f t="shared" si="470"/>
        <v>0</v>
      </c>
      <c r="PE69" s="19">
        <f t="shared" si="471"/>
        <v>0</v>
      </c>
      <c r="PF69" s="19">
        <f t="shared" si="277"/>
        <v>0</v>
      </c>
      <c r="PG69" s="19"/>
      <c r="PH69">
        <f t="shared" si="472"/>
        <v>0</v>
      </c>
      <c r="PJ69">
        <f t="shared" si="473"/>
        <v>0</v>
      </c>
      <c r="PK69" s="19">
        <f t="shared" si="474"/>
        <v>0</v>
      </c>
      <c r="PL69" s="19">
        <f t="shared" si="278"/>
        <v>0</v>
      </c>
      <c r="PM69" s="19"/>
      <c r="PN69">
        <f t="shared" si="475"/>
        <v>0</v>
      </c>
      <c r="PP69">
        <f t="shared" si="476"/>
        <v>0</v>
      </c>
      <c r="PQ69">
        <f t="shared" si="477"/>
        <v>0</v>
      </c>
      <c r="PR69" s="19">
        <f t="shared" si="279"/>
        <v>0</v>
      </c>
      <c r="PS69" s="19"/>
      <c r="PT69">
        <f t="shared" si="478"/>
        <v>0</v>
      </c>
      <c r="PV69">
        <f t="shared" si="479"/>
        <v>0</v>
      </c>
      <c r="PW69" s="19">
        <v>0</v>
      </c>
      <c r="PX69" s="19">
        <f t="shared" si="480"/>
        <v>0</v>
      </c>
      <c r="PY69" s="19"/>
      <c r="PZ69">
        <f t="shared" si="481"/>
        <v>0</v>
      </c>
      <c r="QB69">
        <f t="shared" si="482"/>
        <v>0</v>
      </c>
      <c r="QC69" s="19">
        <f t="shared" si="483"/>
        <v>0</v>
      </c>
      <c r="QD69" s="19">
        <f t="shared" si="280"/>
        <v>0</v>
      </c>
    </row>
    <row r="70" spans="1:446" ht="15" thickBot="1" x14ac:dyDescent="0.4">
      <c r="A70" s="24" t="s">
        <v>83</v>
      </c>
      <c r="B70" t="s">
        <v>141</v>
      </c>
      <c r="C70" t="s">
        <v>140</v>
      </c>
      <c r="D70" t="s">
        <v>147</v>
      </c>
      <c r="E70" t="s">
        <v>138</v>
      </c>
      <c r="F70" t="s">
        <v>137</v>
      </c>
      <c r="G70" s="2" t="s">
        <v>89</v>
      </c>
      <c r="H70" s="2" t="s">
        <v>40</v>
      </c>
      <c r="I70" s="26" t="s">
        <v>69</v>
      </c>
      <c r="J70" s="25" t="s">
        <v>70</v>
      </c>
      <c r="K70" s="2" t="s">
        <v>38</v>
      </c>
      <c r="L70" s="2" t="s">
        <v>45</v>
      </c>
      <c r="M70" t="s">
        <v>126</v>
      </c>
      <c r="N70" t="s">
        <v>125</v>
      </c>
      <c r="O70" t="s">
        <v>124</v>
      </c>
      <c r="P70" t="s">
        <v>123</v>
      </c>
      <c r="Q70" t="s">
        <v>122</v>
      </c>
      <c r="R70" s="30" t="s">
        <v>78</v>
      </c>
      <c r="U70" t="s">
        <v>176</v>
      </c>
      <c r="AC70">
        <v>1</v>
      </c>
      <c r="AD70" s="14" t="s">
        <v>49</v>
      </c>
      <c r="AE70" s="19">
        <f t="shared" ref="AE70:AE71" si="520">IFERROR((COUNTIFS($H:$H,$AD70,$A:$A,AE$2,$I:$I,"Win")+COUNTIFS($L:$L,$AD70,$R:$R,AE$2,$J:$J,"Win"))/(COUNTIFS($H:$H,$AD70,$A:$A,AE$2)+COUNTIFS($L:$L,$AD70,$R:$R,AE$2)),0)</f>
        <v>1</v>
      </c>
      <c r="AF70">
        <f t="shared" si="281"/>
        <v>1</v>
      </c>
      <c r="AG70" s="19">
        <f t="shared" ref="AG70:AG71" si="521">IFERROR((COUNTIFS($H:$H,$AD70,$I:$I,"Win",$F:$F,AF$3)+COUNTIFS($L:$L,$AD70,$J:$J,"Win",$M:$M,AF$3))/(COUNTIFS($H:$H,$AD70,$F:$F,AF$3)+COUNTIFS($L:$L,$AD70,$M:$M,AF$3)),"-")</f>
        <v>1</v>
      </c>
      <c r="AH70">
        <f t="shared" si="497"/>
        <v>0</v>
      </c>
      <c r="AI70" s="19">
        <f t="shared" si="283"/>
        <v>0</v>
      </c>
      <c r="AJ70" s="19">
        <f t="shared" si="284"/>
        <v>5.8823529411764705E-2</v>
      </c>
      <c r="AK70" s="19"/>
      <c r="AL70">
        <f t="shared" si="285"/>
        <v>1</v>
      </c>
      <c r="AM70">
        <f t="shared" ref="AM70:AM71" si="522">IFERROR((COUNTIFS($H:$H,$AD70,$I:$I,"Win",$C:$C,AL$3)+COUNTIFS($L:$L,$AD70,$J:$J,"Win",$P:$P,AL$3))/(COUNTIFS($H:$H,$AD70,$C:$C,AL$3)+COUNTIFS($L:$L,$AD70,$P:$P,AL$3)),"-")</f>
        <v>1</v>
      </c>
      <c r="AN70">
        <f t="shared" si="498"/>
        <v>0</v>
      </c>
      <c r="AO70" s="19">
        <f t="shared" si="287"/>
        <v>0</v>
      </c>
      <c r="AP70" s="19">
        <f t="shared" si="288"/>
        <v>5.8823529411764705E-2</v>
      </c>
      <c r="AQ70" s="19"/>
      <c r="AR70">
        <f t="shared" si="289"/>
        <v>1</v>
      </c>
      <c r="AS70">
        <f t="shared" ref="AS70:AS71" si="523">IFERROR((COUNTIFS($H:$H,$AD70,$I:$I,"Win",$D:$D,AR$3)+COUNTIFS($L:$L,$AD70,$J:$J,"Win",$O:$O,AR$3))/(COUNTIFS($H:$H,$AD70,$D:$D,AR$3)+COUNTIFS($L:$L,$AD70,$O:$O,AR$3)),"-")</f>
        <v>1</v>
      </c>
      <c r="AT70">
        <f t="shared" si="499"/>
        <v>0</v>
      </c>
      <c r="AU70" s="19">
        <f t="shared" si="291"/>
        <v>0</v>
      </c>
      <c r="AV70" s="19">
        <f t="shared" si="292"/>
        <v>5.8823529411764705E-2</v>
      </c>
      <c r="AW70" s="19"/>
      <c r="AX70">
        <f t="shared" si="293"/>
        <v>1</v>
      </c>
      <c r="AY70">
        <f t="shared" ref="AY70:AY71" si="524">IFERROR((COUNTIFS($H:$H,$AD70,$I:$I,"Win",$E:$E,AX$3)+COUNTIFS($L:$L,$AD70,$J:$J,"Win",$N:$N,AX$3))/(COUNTIFS($H:$H,$AD70,$E:$E,AX$3)+COUNTIFS($L:$L,$AD70,$N:$N,AX$3)),"-")</f>
        <v>1</v>
      </c>
      <c r="AZ70">
        <f t="shared" si="500"/>
        <v>0</v>
      </c>
      <c r="BA70" s="19">
        <f t="shared" ref="BA70:BA71" si="525">(COUNTIFS($K:$K,$AD70,$A:$A,$AE$2,$E:$E,AX$3)+COUNTIFS($G:$G,$AD70,$R:$R,$AE$2,$N:$N,AX$3))/((COUNTIFS($A:$A,$AE$2,$E:$E,AX$3)+COUNTIFS( $R:$R,$AE$2,$N:$N,AX$3))/5)</f>
        <v>0</v>
      </c>
      <c r="BB70" s="19">
        <f t="shared" si="295"/>
        <v>5.8823529411764705E-2</v>
      </c>
      <c r="BC70" s="19"/>
      <c r="BD70">
        <f t="shared" si="296"/>
        <v>1</v>
      </c>
      <c r="BE70" s="19">
        <f t="shared" ref="BE70:BE71" si="526">IFERROR((COUNTIFS($H:$H,$AD70,$I:$I,"Win",$B:$B,BD$3)+COUNTIFS($L:$L,$AD70,$J:$J,"Win",$Q:$Q,BD$3))/(COUNTIFS($H:$H,$AD70,$B:$B,BD$3)+COUNTIFS($L:$L,$AD70,$Q:$Q,BD$3)),"-")</f>
        <v>1</v>
      </c>
      <c r="BF70">
        <f t="shared" si="501"/>
        <v>0</v>
      </c>
      <c r="BG70" s="19">
        <f t="shared" ref="BG70:BG71" si="527">(COUNTIFS($K:$K,$AD70,$A:$A,$AE$2,$B:$B,BD$3)+COUNTIFS($G:$G,$AD70,$R:$R,$AE$2,$Q:$Q,BD$3))/((COUNTIFS($A:$A,$AE$2,$B:$B,BD$3)+COUNTIFS( $R:$R,$AE$2,$Q:$Q,BD$3))/5)</f>
        <v>0</v>
      </c>
      <c r="BH70" s="19">
        <f t="shared" si="298"/>
        <v>5.8823529411764705E-2</v>
      </c>
      <c r="BI70" s="19"/>
      <c r="BJ70">
        <f t="shared" si="299"/>
        <v>0</v>
      </c>
      <c r="BK70" t="str">
        <f t="shared" ref="BK70:BK71" si="528">IFERROR((COUNTIFS($H:$H,$AD70,$I:$I,"Win",$E:$E,BJ$3)+COUNTIFS($L:$L,$AD70,$J:$J,"Win",$N:$N,BJ$3))/(COUNTIFS($H:$H,$AD70,$E:$E,BJ$3)+COUNTIFS($L:$L,$AD70,$N:$N,BJ$3)),"-")</f>
        <v>-</v>
      </c>
      <c r="BL70">
        <f t="shared" si="502"/>
        <v>0</v>
      </c>
      <c r="BM70" s="19">
        <f t="shared" ref="BM70:BM71" si="529">(COUNTIFS($K:$K,$AD70,$A:$A,$AE$2,$E:$E,BJ$3)+COUNTIFS($G:$G,$AD70,$R:$R,$AE$2,$N:$N,BJ$3))/((COUNTIFS($A:$A,$AE$2,$E:$E,BJ$3)+COUNTIFS($R:$R,$AE$2,$N:$N,BJ$3))/5)</f>
        <v>0</v>
      </c>
      <c r="BN70" s="19">
        <f t="shared" si="301"/>
        <v>0</v>
      </c>
      <c r="BO70" s="19"/>
      <c r="BP70">
        <f t="shared" si="302"/>
        <v>0</v>
      </c>
      <c r="BR70">
        <f t="shared" si="503"/>
        <v>0</v>
      </c>
      <c r="BS70" s="19">
        <v>0</v>
      </c>
      <c r="BT70" s="19">
        <f t="shared" si="304"/>
        <v>0</v>
      </c>
      <c r="BU70" s="19"/>
      <c r="BV70" s="19">
        <f t="shared" ref="BV70:BV71" si="530">IFERROR((COUNTIFS($H:$H,$AD70,$A:$A,BV$2,$I:$I,"Win")+COUNTIFS($L:$L,$AD70,$R:$R,BV$2,$J:$J,"Win"))/(COUNTIFS($H:$H,$AD70,$A:$A,BV$2)+COUNTIFS($L:$L,$AD70,$R:$R,BV$2)),0)</f>
        <v>1</v>
      </c>
      <c r="BW70">
        <f t="shared" si="305"/>
        <v>0</v>
      </c>
      <c r="BX70" t="str">
        <f t="shared" ref="BX70:BX71" si="531">IFERROR((COUNTIFS($H:$H,$AD70,$I:$I,"Win",$D:$D,BW$3)+COUNTIFS($L:$L,$AD70,$J:$J,"Win",$O:$O,BW$3))/(COUNTIFS($H:$H,$AD70,$D:$D,BW$3)+COUNTIFS($L:$L,$AD70,$O:$O,BW$3)),"-")</f>
        <v>-</v>
      </c>
      <c r="BY70">
        <f t="shared" si="306"/>
        <v>0</v>
      </c>
      <c r="BZ70" s="19">
        <f t="shared" si="307"/>
        <v>0</v>
      </c>
      <c r="CA70" s="19">
        <f t="shared" si="308"/>
        <v>0</v>
      </c>
      <c r="CB70" s="19"/>
      <c r="CC70">
        <f t="shared" si="309"/>
        <v>0</v>
      </c>
      <c r="CD70" t="str">
        <f t="shared" ref="CD70:CD71" si="532">IFERROR((COUNTIFS($H:$H,$AD70,$I:$I,"Win",$E:$E,CC$3)+COUNTIFS($L:$L,$AD70,$J:$J,"Win",$N:$N,CC$3))/(COUNTIFS($H:$H,$AD70,$E:$E,CC$3)+COUNTIFS($L:$L,$AD70,$N:$N,CC$3)),"-")</f>
        <v>-</v>
      </c>
      <c r="CE70">
        <f t="shared" si="310"/>
        <v>0</v>
      </c>
      <c r="CF70" s="19">
        <f t="shared" si="311"/>
        <v>0</v>
      </c>
      <c r="CG70" s="19">
        <f t="shared" si="312"/>
        <v>0</v>
      </c>
      <c r="CH70" s="19"/>
      <c r="CI70">
        <f t="shared" si="313"/>
        <v>0</v>
      </c>
      <c r="CJ70" s="19" t="str">
        <f t="shared" ref="CJ70:CJ71" si="533">IFERROR((COUNTIFS($H:$H,$AD70,$I:$I,"Win",$B:$B,CI$3)+COUNTIFS($L:$L,$AD70,$J:$J,"Win",$Q:$Q,CI$3))/(COUNTIFS($H:$H,$AD70,$B:$B,CI$3)+COUNTIFS($L:$L,$AD70,$Q:$Q,CI$3)),"-")</f>
        <v>-</v>
      </c>
      <c r="CK70">
        <f t="shared" si="314"/>
        <v>0</v>
      </c>
      <c r="CL70" s="19">
        <f t="shared" si="315"/>
        <v>0</v>
      </c>
      <c r="CM70" s="19">
        <f t="shared" si="316"/>
        <v>0</v>
      </c>
      <c r="CN70" s="19"/>
      <c r="CO70">
        <f t="shared" si="317"/>
        <v>0</v>
      </c>
      <c r="CP70" t="str">
        <f t="shared" ref="CP70:CP71" si="534">IFERROR((COUNTIFS($H:$H,$AD70,$I:$I,"Win",$C:$C,CO$3)+COUNTIFS($L:$L,$AD70,$J:$J,"Win",$P:$P,CO$3))/(COUNTIFS($H:$H,$AD70,$C:$C,CO$3)+COUNTIFS($L:$L,$AD70,$P:$P,CO$3)),"-")</f>
        <v>-</v>
      </c>
      <c r="CQ70">
        <f t="shared" si="318"/>
        <v>0</v>
      </c>
      <c r="CR70" s="19">
        <f t="shared" si="319"/>
        <v>0</v>
      </c>
      <c r="CS70" s="19">
        <f t="shared" si="320"/>
        <v>0</v>
      </c>
      <c r="CT70" s="19"/>
      <c r="CU70">
        <f t="shared" si="321"/>
        <v>0</v>
      </c>
      <c r="CV70" s="19" t="str">
        <f t="shared" ref="CV70:CV71" si="535">IFERROR((COUNTIFS($H:$H,$AD70,$I:$I,"Win",$F:$F,CU$3)+COUNTIFS($L:$L,$AD70,$J:$J,"Win",$M:$M,CU$3))/(COUNTIFS($H:$H,$AD70,$F:$F,CU$3)+COUNTIFS($L:$L,$AD70,$M:$M,CU$3)),"-")</f>
        <v>-</v>
      </c>
      <c r="CW70">
        <f t="shared" si="322"/>
        <v>0</v>
      </c>
      <c r="CX70" s="19">
        <f t="shared" si="323"/>
        <v>0</v>
      </c>
      <c r="CY70" s="19">
        <f t="shared" si="324"/>
        <v>0</v>
      </c>
      <c r="CZ70" s="19"/>
      <c r="DA70">
        <f t="shared" si="325"/>
        <v>1</v>
      </c>
      <c r="DB70">
        <f t="shared" ref="DB70:DB71" si="536">IFERROR((COUNTIFS($H:$H,$AD70,$I:$I,"Win",$D:$D,DA$3)+COUNTIFS($L:$L,$AD70,$J:$J,"Win",$O:$O,DA$3))/(COUNTIFS($H:$H,$AD70,$D:$D,DA$3)+COUNTIFS($L:$L,$AD70,$O:$O,DA$3)),"-")</f>
        <v>1</v>
      </c>
      <c r="DC70">
        <f t="shared" si="326"/>
        <v>0</v>
      </c>
      <c r="DD70" s="19">
        <f t="shared" si="327"/>
        <v>0</v>
      </c>
      <c r="DE70" s="19">
        <f t="shared" si="328"/>
        <v>5.5555555555555552E-2</v>
      </c>
      <c r="DF70" s="19"/>
      <c r="DG70">
        <f t="shared" si="329"/>
        <v>0</v>
      </c>
      <c r="DH70" s="19" t="str">
        <f t="shared" ref="DH70:DH71" si="537">IFERROR((COUNTIFS($H:$H,$AD70,$I:$I,"Win",$F:$F,DG$3)+COUNTIFS($L:$L,$AD70,$J:$J,"Win",$M:$M,DG$3))/(COUNTIFS($H:$H,$AD70,$F:$F,DG$3)+COUNTIFS($L:$L,$AD70,$M:$M,DG$3)),"-")</f>
        <v>-</v>
      </c>
      <c r="DI70">
        <f t="shared" si="330"/>
        <v>0</v>
      </c>
      <c r="DJ70" s="19">
        <f t="shared" si="331"/>
        <v>0</v>
      </c>
      <c r="DK70" s="19">
        <f t="shared" si="332"/>
        <v>0</v>
      </c>
      <c r="DL70" s="19"/>
      <c r="DM70">
        <f t="shared" si="333"/>
        <v>0</v>
      </c>
      <c r="DN70" t="str">
        <f t="shared" ref="DN70:DN71" si="538">IFERROR((COUNTIFS($H:$H,$AD70,$I:$I,"Win",$E:$E,DM$3)+COUNTIFS($L:$L,$AD70,$J:$J,"Win",$N:$N,DM$3))/(COUNTIFS($H:$H,$AD70,$E:$E,DM$3)+COUNTIFS($L:$L,$AD70,$N:$N,DM$3)),"-")</f>
        <v>-</v>
      </c>
      <c r="DO70">
        <f t="shared" si="504"/>
        <v>0</v>
      </c>
      <c r="DP70" s="19">
        <v>0</v>
      </c>
      <c r="DQ70" s="19">
        <f t="shared" si="335"/>
        <v>0</v>
      </c>
      <c r="DR70" s="19"/>
      <c r="DS70" s="19">
        <v>0</v>
      </c>
      <c r="DT70">
        <f t="shared" si="336"/>
        <v>0</v>
      </c>
      <c r="DU70" t="str">
        <f t="shared" ref="DU70:DU71" si="539">IFERROR((COUNTIFS($H:$H,$AD70,$I:$I,"Win",$E:$E,DT$3)+COUNTIFS($L:$L,$AD70,$J:$J,"Win",$N:$N,DT$3))/(COUNTIFS($H:$H,$AD70,$E:$E,DT$3)+COUNTIFS($L:$L,$AD70,$N:$N,DT$3)),"-")</f>
        <v>-</v>
      </c>
      <c r="DV70">
        <f t="shared" si="337"/>
        <v>0</v>
      </c>
      <c r="DW70" s="19">
        <f t="shared" si="338"/>
        <v>0</v>
      </c>
      <c r="DX70" s="19">
        <f t="shared" ref="DX70:DX71" si="540">((COUNTIFS($H:$H,$AD70,$A:$A,DS$2,$E:$E,DT$3)+COUNTIFS($L:$L,$AD70,$R:$R,DS$2,$N:$N,DT$3))+(COUNTIFS($K:$K,$AD70,$A:$A,DS$2,$E:$E,DT$3)+COUNTIFS($G:$G,$AD70,$R:$R,DS$2,$N:$N,DT$3)))/((COUNTIF($A:$A,DS$2)+COUNTIF( $R:$R,DS$2))/5)</f>
        <v>0</v>
      </c>
      <c r="DY70" s="19"/>
      <c r="DZ70">
        <f t="shared" si="339"/>
        <v>0</v>
      </c>
      <c r="EA70" t="str">
        <f t="shared" ref="EA70:EA71" si="541">IFERROR((COUNTIFS($H:$H,$AD70,$I:$I,"Win",$E:$E,DZ$3)+COUNTIFS($L:$L,$AD70,$J:$J,"Win",$N:$N,DZ$3))/(COUNTIFS($H:$H,$AD70,$E:$E,DZ$3)+COUNTIFS($L:$L,$AD70,$N:$N,DZ$3)),"-")</f>
        <v>-</v>
      </c>
      <c r="EB70">
        <f t="shared" si="340"/>
        <v>0</v>
      </c>
      <c r="EC70" s="19">
        <f t="shared" si="341"/>
        <v>0</v>
      </c>
      <c r="ED70" s="19">
        <f t="shared" ref="ED70:ED71" si="542">((COUNTIFS($H:$H,$AD70,$A:$A,DS$2,$D:$D,DZ$3)+COUNTIFS($L:$L,$AD70,$R:$R,DS$2,$O:$O,DZ$3))+(COUNTIFS($K:$K,$AD70,$A:$A,DS$2,$D:$D,DZ$3)+COUNTIFS($G:$G,$AD70,$R:$R,DS$2,$O:$O,DZ$3)))/((COUNTIF($A:$A,DS$2)+COUNTIF( $R:$R,DS$2))/5)</f>
        <v>0</v>
      </c>
      <c r="EE70" s="19"/>
      <c r="EF70">
        <f t="shared" si="342"/>
        <v>0</v>
      </c>
      <c r="EG70" s="19" t="str">
        <f t="shared" ref="EG70:EG71" si="543">IFERROR((COUNTIFS($H:$H,$AD70,$I:$I,"Win",$F:$F,EF$3)+COUNTIFS($L:$L,$AD70,$J:$J,"Win",$M:$M,EF$3))/(COUNTIFS($H:$H,$AD70,$F:$F,EF$3)+COUNTIFS($L:$L,$AD70,$M:$M,EF$3)),"-")</f>
        <v>-</v>
      </c>
      <c r="EH70">
        <f t="shared" si="343"/>
        <v>0</v>
      </c>
      <c r="EI70" s="19">
        <f t="shared" si="344"/>
        <v>0</v>
      </c>
      <c r="EJ70" s="19">
        <f t="shared" ref="EJ70:EJ71" si="544">((COUNTIFS($H:$H,$AD70,$A:$A,DS$2,$F:$F,EF$3)+COUNTIFS($L:$L,$AD70,$R:$R,DS$2,$M:$M,EF$3))+(COUNTIFS($K:$K,$AD70,$A:$A,DS$2,$F:$F,EF$3)+COUNTIFS($G:$G,$AD70,$R:$R,DS$2,$M:$M,EF$3)))/((COUNTIF($A:$A,DS$2)+COUNTIF( $R:$R,DS$2))/5)</f>
        <v>0</v>
      </c>
      <c r="EK70" s="19"/>
      <c r="EL70">
        <f t="shared" si="345"/>
        <v>0</v>
      </c>
      <c r="EM70" t="str">
        <f t="shared" ref="EM70:EM71" si="545">IFERROR((COUNTIFS($H:$H,$AD70,$I:$I,"Win",$D:$D,EL$3)+COUNTIFS($L:$L,$AD70,$J:$J,"Win",$O:$O,EL$3))/(COUNTIFS($H:$H,$AD70,$D:$D,EL$3)+COUNTIFS($L:$L,$AD70,$O:$O,EL$3)),"-")</f>
        <v>-</v>
      </c>
      <c r="EN70">
        <f t="shared" si="346"/>
        <v>0</v>
      </c>
      <c r="EO70" s="19">
        <f t="shared" si="347"/>
        <v>0</v>
      </c>
      <c r="EP70" s="19">
        <f t="shared" ref="EP70:EP71" si="546">((COUNTIFS($H:$H,$AD70,$A:$A,DS$2,$D:$D,EL$3)+COUNTIFS($L:$L,$AD70,$R:$R,DS$2,$O:$O,EL$3))+(COUNTIFS($K:$K,$AD70,$A:$A,DS$2,$D:$D,EL$3)+COUNTIFS($G:$G,$AD70,$R:$R,DS$2,$O:$O,EL$3)))/((COUNTIF($A:$A,DS$2)+COUNTIF( $R:$R,DS$2))/5)</f>
        <v>0</v>
      </c>
      <c r="EQ70" s="19"/>
      <c r="ER70">
        <f t="shared" si="348"/>
        <v>0</v>
      </c>
      <c r="ES70" t="str">
        <f t="shared" ref="ES70:ES71" si="547">IFERROR((COUNTIFS($H:$H,$AD70,$I:$I,"Win",$C:$C,ER$3)+COUNTIFS($L:$L,$AD70,$J:$J,"Win",$P:$P,ER$3))/(COUNTIFS($H:$H,$AD70,$C:$C,ER$3)+COUNTIFS($L:$L,$AD70,$P:$P,ER$3)),"-")</f>
        <v>-</v>
      </c>
      <c r="ET70">
        <f t="shared" si="349"/>
        <v>0</v>
      </c>
      <c r="EU70" s="19">
        <f t="shared" si="350"/>
        <v>0</v>
      </c>
      <c r="EV70" s="19">
        <f t="shared" ref="EV70:EV71" si="548">((COUNTIFS($H:$H,$AD70,$A:$A,DS$2,$C:$C,ER$3)+COUNTIFS($L:$L,$AD70,$R:$R,DS$2,$P:$P,ER$3))+(COUNTIFS($K:$K,$AD70,$A:$A,DS$2,$C:$C,ER$3)+COUNTIFS($G:$G,$AD70,$R:$R,DS$2,$P:$P,ER$3)))/((COUNTIF($A:$A,DS$2)+COUNTIF( $R:$R,DS$2))/5)</f>
        <v>0</v>
      </c>
      <c r="EW70" s="19"/>
      <c r="EX70">
        <f t="shared" si="351"/>
        <v>0</v>
      </c>
      <c r="EY70" s="19" t="str">
        <f t="shared" ref="EY70:EY71" si="549">IFERROR((COUNTIFS($H:$H,$AD70,$I:$I,"Win",$B:$B,EX$3)+COUNTIFS($L:$L,$AD70,$J:$J,"Win",$Q:$Q,EX$3))/(COUNTIFS($H:$H,$AD70,$B:$B,EX$3)+COUNTIFS($L:$L,$AD70,$Q:$Q,EX$3)),"-")</f>
        <v>-</v>
      </c>
      <c r="EZ70">
        <f t="shared" si="352"/>
        <v>0</v>
      </c>
      <c r="FA70" s="19">
        <f t="shared" si="353"/>
        <v>0</v>
      </c>
      <c r="FB70" s="19">
        <f t="shared" si="484"/>
        <v>0</v>
      </c>
      <c r="FC70" s="19"/>
      <c r="FD70">
        <f t="shared" si="354"/>
        <v>0</v>
      </c>
      <c r="FF70">
        <f t="shared" si="355"/>
        <v>0</v>
      </c>
      <c r="FG70" s="19">
        <v>0</v>
      </c>
      <c r="FH70" s="19">
        <f t="shared" si="356"/>
        <v>0</v>
      </c>
      <c r="FI70" s="19"/>
      <c r="FJ70">
        <f t="shared" si="357"/>
        <v>0</v>
      </c>
      <c r="FL70">
        <f t="shared" si="358"/>
        <v>0</v>
      </c>
      <c r="FM70" s="19">
        <v>0</v>
      </c>
      <c r="FN70" s="19">
        <f t="shared" si="359"/>
        <v>0</v>
      </c>
      <c r="FP70" s="19">
        <f t="shared" si="360"/>
        <v>0</v>
      </c>
      <c r="FQ70">
        <f t="shared" si="361"/>
        <v>0</v>
      </c>
      <c r="FS70">
        <f t="shared" si="362"/>
        <v>0</v>
      </c>
      <c r="FT70" s="19">
        <f t="shared" si="363"/>
        <v>0</v>
      </c>
      <c r="FU70" s="19">
        <f t="shared" si="364"/>
        <v>0</v>
      </c>
      <c r="FV70" s="19"/>
      <c r="FW70">
        <f t="shared" si="365"/>
        <v>0</v>
      </c>
      <c r="FY70">
        <f t="shared" si="366"/>
        <v>0</v>
      </c>
      <c r="FZ70" s="19">
        <f t="shared" si="367"/>
        <v>0</v>
      </c>
      <c r="GA70" s="19">
        <f t="shared" si="368"/>
        <v>0</v>
      </c>
      <c r="GB70" s="19"/>
      <c r="GC70">
        <f t="shared" si="369"/>
        <v>0</v>
      </c>
      <c r="GE70">
        <f t="shared" si="370"/>
        <v>0</v>
      </c>
      <c r="GF70" s="19">
        <f t="shared" si="371"/>
        <v>0</v>
      </c>
      <c r="GG70" s="19">
        <f t="shared" si="372"/>
        <v>0</v>
      </c>
      <c r="GH70" s="19"/>
      <c r="GI70">
        <f t="shared" si="373"/>
        <v>0</v>
      </c>
      <c r="GK70">
        <f t="shared" si="374"/>
        <v>0</v>
      </c>
      <c r="GL70" s="19">
        <f t="shared" si="375"/>
        <v>0</v>
      </c>
      <c r="GM70" s="19">
        <f t="shared" si="376"/>
        <v>0</v>
      </c>
      <c r="GN70" s="19"/>
      <c r="GO70">
        <f t="shared" si="377"/>
        <v>0</v>
      </c>
      <c r="GQ70">
        <f t="shared" si="378"/>
        <v>0</v>
      </c>
      <c r="GR70" s="19">
        <f t="shared" si="379"/>
        <v>0</v>
      </c>
      <c r="GS70" s="19">
        <f t="shared" si="380"/>
        <v>0</v>
      </c>
      <c r="GT70" s="19"/>
      <c r="GU70">
        <f t="shared" si="381"/>
        <v>0</v>
      </c>
      <c r="GW70">
        <f t="shared" si="382"/>
        <v>0</v>
      </c>
      <c r="GX70" s="19">
        <v>0</v>
      </c>
      <c r="GY70" s="19">
        <f t="shared" si="383"/>
        <v>0</v>
      </c>
      <c r="GZ70" s="19"/>
      <c r="HA70">
        <f t="shared" si="384"/>
        <v>0</v>
      </c>
      <c r="HC70">
        <f t="shared" si="385"/>
        <v>0</v>
      </c>
      <c r="HD70" s="19">
        <f t="shared" si="386"/>
        <v>0</v>
      </c>
      <c r="HE70" s="19">
        <f t="shared" si="387"/>
        <v>0</v>
      </c>
      <c r="HF70" s="19"/>
      <c r="HG70">
        <f t="shared" si="388"/>
        <v>0</v>
      </c>
      <c r="HI70">
        <f t="shared" si="389"/>
        <v>0</v>
      </c>
      <c r="HJ70" s="19">
        <f t="shared" si="390"/>
        <v>0</v>
      </c>
      <c r="HK70" s="19">
        <f t="shared" si="391"/>
        <v>0</v>
      </c>
      <c r="HL70" s="19"/>
      <c r="HM70">
        <f t="shared" si="392"/>
        <v>0</v>
      </c>
      <c r="HO70">
        <f t="shared" si="393"/>
        <v>0</v>
      </c>
      <c r="HP70" s="19">
        <f t="shared" si="394"/>
        <v>0</v>
      </c>
      <c r="HQ70" s="19">
        <f t="shared" si="395"/>
        <v>0</v>
      </c>
      <c r="HR70" s="19"/>
      <c r="HS70">
        <f t="shared" si="396"/>
        <v>0</v>
      </c>
      <c r="HU70">
        <f t="shared" si="397"/>
        <v>0</v>
      </c>
      <c r="HV70" s="19">
        <v>0</v>
      </c>
      <c r="HW70" s="19">
        <f t="shared" si="398"/>
        <v>0</v>
      </c>
      <c r="HX70" s="19"/>
      <c r="HY70" s="19">
        <f t="shared" ref="HY70:HY71" si="550">IFERROR((COUNTIFS($H:$H,$AD70,$A:$A,HY$2,$I:$I,"Win")+COUNTIFS($L:$L,$AD70,$R:$R,HY$2,$J:$J,"Win"))/(COUNTIFS($H:$H,$AD70,$A:$A,HY$2)+COUNTIFS($L:$L,$AD70,$R:$R,HY$2)),0)</f>
        <v>0</v>
      </c>
      <c r="HZ70">
        <f t="shared" si="485"/>
        <v>0</v>
      </c>
      <c r="IB70">
        <f t="shared" si="486"/>
        <v>0</v>
      </c>
      <c r="IC70" s="19">
        <f t="shared" si="487"/>
        <v>0</v>
      </c>
      <c r="ID70" s="19">
        <f t="shared" ref="ID70:ID71" si="551">((COUNTIFS($H:$H,$AD70,$A:$A,HY$2,$F:$F,HZ$3)+COUNTIFS($L:$L,$AD70,$R:$R,HY$2,$M:$M,HZ$3))+(COUNTIFS($K:$K,$AD70,$A:$A,HY$2,$F:$F,HZ$3)+COUNTIFS($G:$G,$AD70,$R:$R,HY$2,$M:$M,HZ$3)))/((COUNTIF($A:$A,HY$2)+COUNTIF( $R:$R,HY$2))/5)</f>
        <v>0</v>
      </c>
      <c r="IE70" s="19"/>
      <c r="IF70">
        <f t="shared" si="399"/>
        <v>0</v>
      </c>
      <c r="IH70">
        <f t="shared" si="400"/>
        <v>0</v>
      </c>
      <c r="II70" s="19">
        <f t="shared" si="401"/>
        <v>0</v>
      </c>
      <c r="IJ70" s="19">
        <f t="shared" ref="IJ70:IJ71" si="552">((COUNTIFS($H:$H,$AD70,$A:$A,HY$2,$C:$C,IF$3)+COUNTIFS($L:$L,$AD70,$R:$R,HY$2,$P:$P,IF$3))+(COUNTIFS($K:$K,$AD70,$A:$A,HY$2,$C:$C,IF$3)+COUNTIFS($G:$G,$AD70,$R:$R,HY$2,$P:$P,IF$3)))/((COUNTIF($A:$A,HY$2)+COUNTIF( $R:$R,HY$2))/5)</f>
        <v>0</v>
      </c>
      <c r="IK70" s="19"/>
      <c r="IL70">
        <f t="shared" si="488"/>
        <v>0</v>
      </c>
      <c r="IN70">
        <f t="shared" si="489"/>
        <v>0</v>
      </c>
      <c r="IO70" s="19">
        <f t="shared" si="490"/>
        <v>0</v>
      </c>
      <c r="IP70" s="19">
        <f t="shared" ref="IP70:IP71" si="553">((COUNTIFS($H:$H,$AD70,$A:$A,HY$2,$D:$D,IL$3)+COUNTIFS($L:$L,$AD70,$R:$R,HY$2,$O:$O,IL$3))+(COUNTIFS($K:$K,$AD70,$A:$A,HY$2,$D:$D,IL$3)+COUNTIFS($G:$G,$AD70,$R:$R,HY$2,$O:$O,IL$3)))/((COUNTIF($A:$A,HY$2)+COUNTIF( $R:$R,HY$2))/5)</f>
        <v>0</v>
      </c>
      <c r="IQ70" s="19"/>
      <c r="IR70">
        <f t="shared" si="491"/>
        <v>0</v>
      </c>
      <c r="IT70">
        <f t="shared" si="492"/>
        <v>0</v>
      </c>
      <c r="IU70" s="19">
        <f t="shared" si="493"/>
        <v>0</v>
      </c>
      <c r="IV70" s="19">
        <f t="shared" ref="IV70:IV71" si="554">((COUNTIFS($H:$H,$AD70,$A:$A,HY$2,$E:$E,IR$3)+COUNTIFS($L:$L,$AD70,$R:$R,HY$2,$N:$N,IR$3))+(COUNTIFS($K:$K,$AD70,$A:$A,HY$2,$E:$E,IR$3)+COUNTIFS($G:$G,$AD70,$R:$R,HY$2,$N:$N,IR$3)))/((COUNTIF($A:$A,HY$2)+COUNTIF( $R:$R,HY$2))/5)</f>
        <v>0</v>
      </c>
      <c r="IW70" s="19"/>
      <c r="IX70">
        <f t="shared" si="494"/>
        <v>0</v>
      </c>
      <c r="IZ70">
        <f t="shared" si="495"/>
        <v>0</v>
      </c>
      <c r="JA70" s="19">
        <f t="shared" si="496"/>
        <v>0</v>
      </c>
      <c r="JB70" s="19">
        <f t="shared" ref="JB70" si="555">((COUNTIFS($H:$H,$AD70,$A:$A,$AE$2,$B:$B,IX$3)+COUNTIFS($L:$L,$AD70,$R:$R,$AE$2,$Q:$Q,IX$3))+(COUNTIFS($K:$K,$AD70,$A:$A,$AE$2,$B:$B,IX$3)+COUNTIFS($G:$G,$AD70,$R:$R,$AE$2,$Q:$Q,IX$3)))/((COUNTIF($A:$A,HY$2)+COUNTIF( $R:$R,HY$2))/5)</f>
        <v>0</v>
      </c>
      <c r="JC70" s="19"/>
      <c r="JD70">
        <f t="shared" si="402"/>
        <v>0</v>
      </c>
      <c r="JF70">
        <f t="shared" si="403"/>
        <v>0</v>
      </c>
      <c r="JG70" s="19">
        <f t="shared" si="404"/>
        <v>0</v>
      </c>
      <c r="JH70" s="19">
        <f t="shared" ref="JH70:JH71" si="556">((COUNTIFS($H:$H,$AD70,$A:$A,HY$2,$B:$B,JD$3)+COUNTIFS($L:$L,$AD70,$R:$R,HY$2,$Q:$Q,JD$3))+(COUNTIFS($K:$K,$AD70,$A:$A,HY$2,$B:$B,JD$3)+COUNTIFS($G:$G,$AD70,$R:$R,HY$2,$Q:$Q,JD$3)))/((COUNTIF($A:$A,HY$2)+COUNTIF( $R:$R,HY$2))/5)</f>
        <v>0</v>
      </c>
      <c r="JI70" s="19"/>
      <c r="JJ70" s="19">
        <f t="shared" ref="JJ70:JJ71" si="557">IFERROR((COUNTIFS($H:$H,$AD70,$A:$A,JJ$2,$I:$I,"Win")+COUNTIFS($L:$L,$AD70,$R:$R,JJ$2,$J:$J,"Win"))/(COUNTIFS($H:$H,$AD70,$A:$A,JJ$2)+COUNTIFS($L:$L,$AD70,$R:$R,JJ$2)),0)</f>
        <v>0</v>
      </c>
      <c r="JK70">
        <f t="shared" si="405"/>
        <v>0</v>
      </c>
      <c r="JM70">
        <f t="shared" si="406"/>
        <v>0</v>
      </c>
      <c r="JN70" s="19">
        <f t="shared" si="407"/>
        <v>0</v>
      </c>
      <c r="JO70" s="19">
        <f t="shared" ref="JO70:JO71" si="558">((COUNTIFS($H:$H,$AD70,$A:$A,JJ$2,$F:$F,JK$3)+COUNTIFS($L:$L,$AD70,$R:$R,JJ$2,$M:$M,JK$3))+(COUNTIFS($K:$K,$AD70,$A:$A,JJ$2,$F:$F,JK$3)+COUNTIFS($G:$G,$AD70,$R:$R,JJ$2,$M:$M,JK$3)))/((COUNTIF($A:$A,JJ$2)+COUNTIF( $R:$R,JJ$2))/5)</f>
        <v>5.5555555555555552E-2</v>
      </c>
      <c r="JP70" s="19"/>
      <c r="JQ70">
        <f t="shared" si="408"/>
        <v>0</v>
      </c>
      <c r="JS70">
        <f t="shared" si="409"/>
        <v>0</v>
      </c>
      <c r="JT70" s="19">
        <f t="shared" si="410"/>
        <v>0</v>
      </c>
      <c r="JU70" s="19">
        <f t="shared" ref="JU70:JU71" si="559">((COUNTIFS($H:$H,$AD70,$A:$A,JJ$2,$C:$C,JQ$3)+COUNTIFS($L:$L,$AD70,$R:$R,JJ$2,$P:$P,JQ$3))+(COUNTIFS($K:$K,$AD70,$A:$A,JJ$2,$C:$C,JQ$3)+COUNTIFS($G:$G,$AD70,$R:$R,JJ$2,$P:$P,JQ$3)))/((COUNTIF($A:$A,JJ$2)+COUNTIF( $R:$R,JJ$2))/5)</f>
        <v>5.5555555555555552E-2</v>
      </c>
      <c r="JV70" s="19"/>
      <c r="JW70">
        <f t="shared" si="411"/>
        <v>0</v>
      </c>
      <c r="JY70">
        <f t="shared" si="412"/>
        <v>0</v>
      </c>
      <c r="JZ70" s="19">
        <f t="shared" si="413"/>
        <v>0</v>
      </c>
      <c r="KA70" s="19">
        <f t="shared" ref="KA70:KA71" si="560">((COUNTIFS($H:$H,$AD70,$A:$A,JJ$2,$D:$D,JW$3)+COUNTIFS($L:$L,$AD70,$R:$R,JJ$2,$O:$O,JW$3))+(COUNTIFS($K:$K,$AD70,$A:$A,JJ$2,$D:$D,JW$3)+COUNTIFS($G:$G,$AD70,$R:$R,JJ$2,$O:$O,JW$3)))/((COUNTIF($A:$A,JJ$2)+COUNTIF( $R:$R,JJ$2))/5)</f>
        <v>0</v>
      </c>
      <c r="KB70" s="19"/>
      <c r="KC70">
        <f t="shared" si="414"/>
        <v>0</v>
      </c>
      <c r="KE70">
        <f t="shared" si="415"/>
        <v>0</v>
      </c>
      <c r="KF70" s="19">
        <f t="shared" si="416"/>
        <v>0</v>
      </c>
      <c r="KG70" s="19">
        <f t="shared" ref="KG70:KG71" si="561">((COUNTIFS($H:$H,$AD70,$A:$A,JJ$2,$E:$E,KC$3)+COUNTIFS($L:$L,$AD70,$R:$R,JJ$2,$N:$N,KC$3))+(COUNTIFS($K:$K,$AD70,$A:$A,JJ$2,$E:$E,KC$3)+COUNTIFS($G:$G,$AD70,$R:$R,JJ$2,$N:$N,KC$3)))/((COUNTIF($A:$A,JJ$2)+COUNTIF( $R:$R,JJ$2))/5)</f>
        <v>5.5555555555555552E-2</v>
      </c>
      <c r="KH70" s="19"/>
      <c r="KI70">
        <f t="shared" si="417"/>
        <v>0</v>
      </c>
      <c r="KK70">
        <f t="shared" si="418"/>
        <v>0</v>
      </c>
      <c r="KL70" s="19">
        <f t="shared" si="419"/>
        <v>0</v>
      </c>
      <c r="KM70" s="19">
        <f t="shared" ref="KM70:KM71" si="562">((COUNTIFS($H:$H,$AD70,$A:$A,JJ$2,$B:$B,KI$3)+COUNTIFS($L:$L,$AD70,$R:$R,JJ$2,$Q:$Q,KI$3))+(COUNTIFS($K:$K,$AD70,$A:$A,JJ$2,$B:$B,KI$3)+COUNTIFS($G:$G,$AD70,$R:$R,JJ$2,$Q:$Q,KI$3)))/((COUNTIF($A:$A,JJ$2)+COUNTIF( $R:$R,JJ$2))/5)</f>
        <v>5.5555555555555552E-2</v>
      </c>
      <c r="KN70" s="19"/>
      <c r="KO70">
        <f t="shared" si="420"/>
        <v>0</v>
      </c>
      <c r="KQ70">
        <f t="shared" si="421"/>
        <v>0</v>
      </c>
      <c r="KR70" s="19">
        <f t="shared" si="422"/>
        <v>0</v>
      </c>
      <c r="KS70" s="19">
        <f t="shared" ref="KS70:KS71" si="563">((COUNTIFS($H:$H,$AD70,$A:$A,JJ$2,$D:$D,KO$3)+COUNTIFS($L:$L,$AD70,$R:$R,JJ$2,$O:$O,KO$3))+(COUNTIFS($K:$K,$AD70,$A:$A,JJ$2,$D:$D,KO$3)+COUNTIFS($G:$G,$AD70,$R:$R,JJ$2,$O:$O,KO$3))+(COUNTIFS($H:$H,$AD70,$A:$A,JJ$2,$E:$E,KO$3)+COUNTIFS($L:$L,$AD70,$R:$R,JJ$2,$N:$N,KO$3))+(COUNTIFS($K:$K,$AD70,$A:$A,JJ$2,$E:$E,KO$3)+COUNTIFS($G:$G,$AD70,$R:$R,JJ$2,$N:$N,KO$3)))/((COUNTIF($A:$A,JJ$2)+COUNTIF($R:$R,JJ$2))/5)</f>
        <v>5.5555555555555552E-2</v>
      </c>
      <c r="KT70" s="19"/>
      <c r="KU70">
        <f t="shared" si="423"/>
        <v>0</v>
      </c>
      <c r="KW70">
        <f t="shared" si="424"/>
        <v>0</v>
      </c>
      <c r="KX70" s="19">
        <f t="shared" si="425"/>
        <v>0</v>
      </c>
      <c r="KY70" s="19">
        <f t="shared" si="426"/>
        <v>0</v>
      </c>
      <c r="KZ70" s="19"/>
      <c r="LA70" s="19">
        <f t="shared" ref="LA70:LA71" si="564">IFERROR((COUNTIFS($H:$H,$AD70,$A:$A,LA$2,$I:$I,"Win")+COUNTIFS($L:$L,$AD70,$R:$R,LA$2,$J:$J,"Win"))/(COUNTIFS($H:$H,$AD70,$A:$A,LA$2)+COUNTIFS($L:$L,$AD70,$R:$R,LA$2)),0)</f>
        <v>0</v>
      </c>
      <c r="LB70">
        <f t="shared" si="505"/>
        <v>0</v>
      </c>
      <c r="LD70">
        <f t="shared" si="506"/>
        <v>0</v>
      </c>
      <c r="LE70" s="19">
        <f t="shared" si="429"/>
        <v>0</v>
      </c>
      <c r="LF70" s="19">
        <f t="shared" ref="LF70:LF71" si="565">((COUNTIFS($H:$H,$AD70,$A:$A,LA$2,$F:$F,LB$3)+COUNTIFS($L:$L,$AD70,$R:$R,LA$2,$M:$M,LB$3))+(COUNTIFS($K:$K,$AD70,$A:$A,LA$2,$F:$F,LB$3)+COUNTIFS($G:$G,$AD70,$R:$R,LA$2,$M:$M,LB$3)))/((COUNTIF($A:$A,LA$2)+COUNTIF( $R:$R,LA$2))/5)</f>
        <v>0</v>
      </c>
      <c r="LG70" s="19"/>
      <c r="LH70">
        <f t="shared" si="430"/>
        <v>0</v>
      </c>
      <c r="LJ70">
        <f t="shared" si="507"/>
        <v>0</v>
      </c>
      <c r="LK70" s="19">
        <f t="shared" si="432"/>
        <v>0</v>
      </c>
      <c r="LL70" s="19">
        <f t="shared" ref="LL70:LL71" si="566">((COUNTIFS($H:$H,$AD70,$A:$A,LA$2,$C:$C,LH$3)+COUNTIFS($L:$L,$AD70,$R:$R,LA$2,$P:$P,LH$3))+(COUNTIFS($K:$K,$AD70,$A:$A,LA$2,$C:$C,LH$3)+COUNTIFS($G:$G,$AD70,$R:$R,LA$2,$P:$P,LH$3)))/((COUNTIF($A:$A,LA$2)+COUNTIF( $R:$R,LA$2))/5)</f>
        <v>0</v>
      </c>
      <c r="LM70" s="19"/>
      <c r="LN70">
        <f t="shared" si="433"/>
        <v>0</v>
      </c>
      <c r="LP70">
        <f t="shared" si="508"/>
        <v>0</v>
      </c>
      <c r="LQ70" s="19">
        <f t="shared" si="435"/>
        <v>0</v>
      </c>
      <c r="LR70" s="19">
        <f t="shared" ref="LR70:LR71" si="567">((COUNTIFS($H:$H,$AD70,$A:$A,LA$2,$D:$D,LN$3)+COUNTIFS($L:$L,$AD70,$R:$R,LA$2,$O:$O,LN$3))+(COUNTIFS($K:$K,$AD70,$A:$A,LA$2,$D:$D,LN$3)+COUNTIFS($G:$G,$AD70,$R:$R,LA$2,$O:$O,LN$3)))/((COUNTIF($A:$A,LA$2)+COUNTIF( $R:$R,LA$2))/5)</f>
        <v>0</v>
      </c>
      <c r="LS70" s="19"/>
      <c r="LT70">
        <f t="shared" si="436"/>
        <v>0</v>
      </c>
      <c r="LV70">
        <f t="shared" si="509"/>
        <v>0</v>
      </c>
      <c r="LW70" s="19">
        <f t="shared" si="438"/>
        <v>0</v>
      </c>
      <c r="LX70" s="19">
        <f t="shared" ref="LX70:LX71" si="568">((COUNTIFS($H:$H,$AD70,$A:$A,LA$2,$E:$E,LT$3)+COUNTIFS($L:$L,$AD70,$R:$R,LA$2,$N:$N,LT$3))+(COUNTIFS($K:$K,$AD70,$A:$A,LA$2,$E:$E,LT$3)+COUNTIFS($G:$G,$AD70,$R:$R,LA$2,$N:$N,LT$3)))/((COUNTIF($A:$A,LA$2)+COUNTIF( $R:$R,LA$2))/5)</f>
        <v>0</v>
      </c>
      <c r="LY70" s="19"/>
      <c r="LZ70">
        <f t="shared" si="439"/>
        <v>0</v>
      </c>
      <c r="MB70">
        <f t="shared" si="510"/>
        <v>0</v>
      </c>
      <c r="MC70" s="19">
        <f t="shared" si="441"/>
        <v>0</v>
      </c>
      <c r="MD70" s="19">
        <f t="shared" ref="MD70:MD71" si="569">((COUNTIFS($H:$H,$AD70,$A:$A,LA$2,$B:$B,LZ$3)+COUNTIFS($L:$L,$AD70,$R:$R,LA$2,$Q:$Q,LZ$3))+(COUNTIFS($K:$K,$AD70,$A:$A,LA$2,$B:$B,LZ$3)+COUNTIFS($G:$G,$AD70,$R:$R,LA$2,$Q:$Q,LZ$3)))/((COUNTIF($A:$A,LA$2)+COUNTIF( $R:$R,LA$2))/5)</f>
        <v>0</v>
      </c>
      <c r="ME70" s="19"/>
      <c r="MF70">
        <f t="shared" si="442"/>
        <v>0</v>
      </c>
      <c r="MH70">
        <f t="shared" si="511"/>
        <v>0</v>
      </c>
      <c r="MI70" s="19">
        <v>0</v>
      </c>
      <c r="MJ70" s="19">
        <f t="shared" si="444"/>
        <v>0</v>
      </c>
      <c r="MK70" s="19"/>
      <c r="ML70" s="19">
        <f t="shared" ref="ML70:ML71" si="570">IFERROR((COUNTIFS($H:$H,$AD70,$A:$A,ML$2,$I:$I,"Win")+COUNTIFS($L:$L,$AD70,$R:$R,ML$2,$J:$J,"Win"))/(COUNTIFS($H:$H,$AD70,$A:$A,ML$2)+COUNTIFS($L:$L,$AD70,$R:$R,ML$2)),0)</f>
        <v>1</v>
      </c>
      <c r="MM70">
        <f t="shared" si="512"/>
        <v>1</v>
      </c>
      <c r="MO70">
        <f t="shared" si="513"/>
        <v>0</v>
      </c>
      <c r="MP70" s="19">
        <f t="shared" si="447"/>
        <v>5.2631578947368418E-2</v>
      </c>
      <c r="MQ70" s="19">
        <f t="shared" ref="MQ70:MQ71" si="571">((COUNTIFS($H:$H,$AD70,$A:$A,ML$2,$F:$F,MM$3)+COUNTIFS($L:$L,$AD70,$R:$R,ML$2,$M:$M,MM$3))+(COUNTIFS($K:$K,$AD70,$A:$A,ML$2,$F:$F,MM$3)+COUNTIFS($G:$G,$AD70,$R:$R,ML$2,$M:$M,MM$3)))/((COUNTIF($A:$A,ML$2)+COUNTIF( $R:$R,ML$2))/5)</f>
        <v>0.10526315789473684</v>
      </c>
      <c r="MR70" s="19"/>
      <c r="MS70">
        <f t="shared" si="448"/>
        <v>1</v>
      </c>
      <c r="MU70">
        <f t="shared" si="514"/>
        <v>0</v>
      </c>
      <c r="MV70" s="19">
        <f t="shared" si="450"/>
        <v>5.2631578947368418E-2</v>
      </c>
      <c r="MW70" s="19">
        <f t="shared" ref="MW70:MW71" si="572">((COUNTIFS($H:$H,$AD70,$A:$A,ML$2,$C:$C,MS$3)+COUNTIFS($L:$L,$AD70,$R:$R,ML$2,$P:$P,MS$3))+(COUNTIFS($K:$K,$AD70,$A:$A,ML$2,$C:$C,MS$3)+COUNTIFS($G:$G,$AD70,$R:$R,ML$2,$P:$P,MS$3)))/((COUNTIF($A:$A,ML$2)+COUNTIF( $R:$R,ML$2))/5)</f>
        <v>0.10526315789473684</v>
      </c>
      <c r="MX70" s="19"/>
      <c r="MY70">
        <f t="shared" si="451"/>
        <v>1</v>
      </c>
      <c r="NA70">
        <f t="shared" si="515"/>
        <v>0</v>
      </c>
      <c r="NB70" s="19">
        <f t="shared" si="453"/>
        <v>5.2631578947368418E-2</v>
      </c>
      <c r="NC70" s="19">
        <f t="shared" ref="NC70:NC71" si="573">((COUNTIFS($H:$H,$AD70,$A:$A,ML$2,$D:$D,MY$3)+COUNTIFS($L:$L,$AD70,$R:$R,ML$2,$O:$O,MY$3))+(COUNTIFS($K:$K,$AD70,$A:$A,ML$2,$D:$D,MY$3)+COUNTIFS($G:$G,$AD70,$R:$R,ML$2,$O:$O,MY$3)))/((COUNTIF($A:$A,ML$2)+COUNTIF( $R:$R,ML$2))/5)</f>
        <v>0.10526315789473684</v>
      </c>
      <c r="ND70" s="19"/>
      <c r="NE70">
        <f t="shared" si="454"/>
        <v>1</v>
      </c>
      <c r="NG70">
        <f t="shared" si="516"/>
        <v>0</v>
      </c>
      <c r="NH70" s="19">
        <f t="shared" si="456"/>
        <v>5.2631578947368418E-2</v>
      </c>
      <c r="NI70" s="19">
        <f t="shared" ref="NI70:NI71" si="574">((COUNTIFS($H:$H,$AD70,$A:$A,ML$2,$E:$E,NE$3)+COUNTIFS($L:$L,$AD70,$R:$R,ML$2,$N:$N,NE$3))+(COUNTIFS($K:$K,$AD70,$A:$A,ML$2,$E:$E,NE$3)+COUNTIFS($G:$G,$AD70,$R:$R,ML$2,$N:$N,NE$3)))/((COUNTIF($A:$A,ML$2)+COUNTIF( $R:$R,ML$2))/5)</f>
        <v>0.10526315789473684</v>
      </c>
      <c r="NJ70" s="19"/>
      <c r="NK70">
        <f t="shared" si="457"/>
        <v>1</v>
      </c>
      <c r="NL70" s="19">
        <f t="shared" ref="NL70:NL71" si="575">IFERROR((COUNTIFS($H:$H,$AD70,$I:$I,"Win",$B:$B,NK$3)+COUNTIFS($L:$L,$AD70,$J:$J,"Win",$Q:$Q,NK$3))/(COUNTIFS($H:$H,$AD70,$B:$B,NK$3)+COUNTIFS($L:$L,$AD70,$Q:$Q,NK$3)),"-")</f>
        <v>1</v>
      </c>
      <c r="NM70">
        <f t="shared" si="458"/>
        <v>0</v>
      </c>
      <c r="NN70" s="19">
        <f t="shared" si="459"/>
        <v>5.2631578947368418E-2</v>
      </c>
      <c r="NO70" s="19">
        <f t="shared" ref="NO70:NO71" si="576">((COUNTIFS($H:$H,$AD70,$A:$A,ML$2,$B:$B,NK$3)+COUNTIFS($L:$L,$AD70,$R:$R,ML$2,$Q:$Q,NK$3))+(COUNTIFS($K:$K,$AD70,$A:$A,ML$2,$B:$B,NK$3)+COUNTIFS($G:$G,$AD70,$R:$R,ML$2,$Q:$Q,NK$3)))/((COUNTIF($A:$A,ML$2)+COUNTIF( $R:$R,ML$2))/5)</f>
        <v>0.10526315789473684</v>
      </c>
      <c r="NP70" s="19"/>
      <c r="NQ70">
        <v>0</v>
      </c>
      <c r="NS70">
        <v>0</v>
      </c>
      <c r="NT70" s="19">
        <v>0</v>
      </c>
      <c r="NU70" s="19">
        <v>0</v>
      </c>
      <c r="NW70">
        <v>0</v>
      </c>
      <c r="NY70">
        <v>0</v>
      </c>
      <c r="NZ70" s="19">
        <v>0</v>
      </c>
      <c r="OA70" s="19">
        <v>0</v>
      </c>
      <c r="OC70">
        <v>0</v>
      </c>
      <c r="OE70">
        <v>0</v>
      </c>
      <c r="OF70" s="19">
        <v>0</v>
      </c>
      <c r="OG70" s="19">
        <v>0</v>
      </c>
      <c r="OI70" s="19">
        <f t="shared" ref="OI70:OI71" si="577">IFERROR((COUNTIFS($H:$H,$AD70,$A:$A,OI$2,$I:$I,"Win")+COUNTIFS($L:$L,$AD70,$R:$R,OI$2,$J:$J,"Win"))/(COUNTIFS($H:$H,$AD70,$A:$A,OI$2)+COUNTIFS($L:$L,$AD70,$R:$R,OI$2)),0)</f>
        <v>0</v>
      </c>
      <c r="OJ70">
        <f t="shared" si="517"/>
        <v>0</v>
      </c>
      <c r="OL70">
        <f t="shared" si="518"/>
        <v>0</v>
      </c>
      <c r="OM70" s="19">
        <f t="shared" si="462"/>
        <v>0</v>
      </c>
      <c r="ON70" s="19">
        <f t="shared" ref="ON70:ON71" si="578">((COUNTIFS($H:$H,$AD70,$A:$A,OI$2,$F:$F,OJ$3)+COUNTIFS($L:$L,$AD70,$R:$R,OI$2,$M:$M,OJ$3))+(COUNTIFS($K:$K,$AD70,$A:$A,OI$2,$F:$F,OJ$3)+COUNTIFS($G:$G,$AD70,$R:$R,OI$2,$M:$M,OJ$3)))/((COUNTIF($A:$A,OI$2)+COUNTIF( $R:$R,OI$2))/5)</f>
        <v>0</v>
      </c>
      <c r="OO70" s="19"/>
      <c r="OP70">
        <f t="shared" si="463"/>
        <v>0</v>
      </c>
      <c r="OR70">
        <f t="shared" si="519"/>
        <v>0</v>
      </c>
      <c r="OS70" s="19">
        <f t="shared" si="465"/>
        <v>0</v>
      </c>
      <c r="OT70" s="19">
        <f t="shared" ref="OT70:OT71" si="579">((COUNTIFS($H:$H,$AD70,$A:$A,OI$2,$F:$F,OP$3)+COUNTIFS($L:$L,$AD70,$R:$R,OI$2,$M:$M,OP$3))+(COUNTIFS($K:$K,$AD70,$A:$A,OI$2,$F:$F,OP$3)+COUNTIFS($G:$G,$AD70,$R:$R,OI$2,$M:$M,OP$3)))/((COUNTIF($A:$A,OI$2)+COUNTIF( $R:$R,OI$2))/5)</f>
        <v>0</v>
      </c>
      <c r="OU70" s="19"/>
      <c r="OV70">
        <f t="shared" si="466"/>
        <v>0</v>
      </c>
      <c r="OX70">
        <f t="shared" si="467"/>
        <v>0</v>
      </c>
      <c r="OY70" s="19">
        <f t="shared" si="468"/>
        <v>0</v>
      </c>
      <c r="OZ70" s="19">
        <f t="shared" ref="OZ70:OZ71" si="580">((COUNTIFS($H:$H,$AD70,$A:$A,OI$2,$C:$C,OV$3)+COUNTIFS($L:$L,$AD70,$R:$R,OI$2,$P:$P,OV$3))+(COUNTIFS($K:$K,$AD70,$A:$A,OI$2,$C:$C,OV$3)+COUNTIFS($G:$G,$AD70,$R:$R,OI$2,$P:$P,OV$3)))/((COUNTIF($A:$A,OI$2)+COUNTIF( $R:$R,OI$2))/5)</f>
        <v>0</v>
      </c>
      <c r="PA70" s="19"/>
      <c r="PB70">
        <f t="shared" si="469"/>
        <v>0</v>
      </c>
      <c r="PD70">
        <f t="shared" si="470"/>
        <v>0</v>
      </c>
      <c r="PE70" s="19">
        <f t="shared" si="471"/>
        <v>0</v>
      </c>
      <c r="PF70" s="19">
        <f t="shared" ref="PF70:PF71" si="581">((COUNTIFS($H:$H,$AD70,$A:$A,OI$2,$C:$C,PB$3)+COUNTIFS($L:$L,$AD70,$R:$R,OI$2,$P:$P,PB$3))+(COUNTIFS($K:$K,$AD70,$A:$A,OI$2,$C:$C,PB$3)+COUNTIFS($G:$G,$AD70,$R:$R,OI$2,$P:$P,PB$3)))/((COUNTIF($A:$A,OI$2)+COUNTIF( $R:$R,OI$2))/5)</f>
        <v>0</v>
      </c>
      <c r="PG70" s="19"/>
      <c r="PH70">
        <f t="shared" si="472"/>
        <v>0</v>
      </c>
      <c r="PJ70">
        <f t="shared" si="473"/>
        <v>0</v>
      </c>
      <c r="PK70" s="19">
        <f t="shared" si="474"/>
        <v>0</v>
      </c>
      <c r="PL70" s="19">
        <f t="shared" ref="PL70:PL71" si="582">((COUNTIFS($H:$H,$AD70,$A:$A,OI$2,$D:$D,PH$3)+COUNTIFS($L:$L,$AD70,$R:$R,OI$2,$O:$O,PH$3))+(COUNTIFS($K:$K,$AD70,$A:$A,OI$2,$D:$D,PH$3)+COUNTIFS($G:$G,$AD70,$R:$R,OI$2,$O:$O,PH$3)))/((COUNTIF($A:$A,OI$2)+COUNTIF( $R:$R,OI$2))/5)</f>
        <v>0</v>
      </c>
      <c r="PM70" s="19"/>
      <c r="PN70">
        <f t="shared" si="475"/>
        <v>0</v>
      </c>
      <c r="PP70">
        <f t="shared" si="476"/>
        <v>0</v>
      </c>
      <c r="PQ70">
        <f t="shared" si="477"/>
        <v>0</v>
      </c>
      <c r="PR70" s="19">
        <f t="shared" ref="PR70:PR71" si="583">((COUNTIFS($H:$H,$AD70,$A:$A,OI$2,$E:$E,PN$3)+COUNTIFS($L:$L,$AD70,$R:$R,OI$2,$N:$N,PN$3))+(COUNTIFS($K:$K,$AD70,$A:$A,OI$2,$E:$E,PN$3)+COUNTIFS($G:$G,$AD70,$R:$R,OI$2,$N:$N,PN$3)))/((COUNTIF($A:$A,OI$2)+COUNTIF( $R:$R,OI$2))/5)</f>
        <v>0</v>
      </c>
      <c r="PS70" s="19"/>
      <c r="PT70">
        <f t="shared" si="478"/>
        <v>0</v>
      </c>
      <c r="PV70">
        <f t="shared" si="479"/>
        <v>0</v>
      </c>
      <c r="PW70" s="19">
        <v>0</v>
      </c>
      <c r="PX70" s="19">
        <f t="shared" si="480"/>
        <v>0</v>
      </c>
      <c r="PY70" s="19"/>
      <c r="PZ70">
        <f t="shared" si="481"/>
        <v>0</v>
      </c>
      <c r="QB70">
        <f t="shared" si="482"/>
        <v>0</v>
      </c>
      <c r="QC70" s="19">
        <f t="shared" si="483"/>
        <v>0</v>
      </c>
      <c r="QD70" s="19">
        <f t="shared" ref="QD70" si="584">((COUNTIFS($H:$H,$AD70,$A:$A,OI$2,$B:$B,PZ$3)+COUNTIFS($L:$L,$AD70,$R:$R,OI$2,$Q:$Q,PZ$3))+(COUNTIFS($K:$K,$AD70,$A:$A,OI$2,$B:$B,PZ$3)+COUNTIFS($G:$G,$AD70,$R:$R,OI$2,$Q:$Q,PZ$3)))/((COUNTIF($A:$A,OI$2)+COUNTIF( $R:$R,OI$2))/5)</f>
        <v>0</v>
      </c>
    </row>
    <row r="71" spans="1:446" ht="15" thickBot="1" x14ac:dyDescent="0.4">
      <c r="U71" t="s">
        <v>102</v>
      </c>
      <c r="AA71">
        <v>1</v>
      </c>
      <c r="AD71" s="14" t="s">
        <v>52</v>
      </c>
      <c r="AE71" s="19">
        <f t="shared" si="520"/>
        <v>0.5</v>
      </c>
      <c r="AF71">
        <f t="shared" si="281"/>
        <v>2</v>
      </c>
      <c r="AG71" s="19">
        <f t="shared" si="521"/>
        <v>0.5</v>
      </c>
      <c r="AH71">
        <f t="shared" si="497"/>
        <v>3</v>
      </c>
      <c r="AI71" s="19">
        <f t="shared" si="283"/>
        <v>0.23529411764705882</v>
      </c>
      <c r="AJ71" s="19">
        <f t="shared" si="284"/>
        <v>0.47058823529411764</v>
      </c>
      <c r="AK71" s="19"/>
      <c r="AL71">
        <f t="shared" si="285"/>
        <v>2</v>
      </c>
      <c r="AM71">
        <f t="shared" si="522"/>
        <v>0.5</v>
      </c>
      <c r="AN71">
        <f t="shared" si="498"/>
        <v>3</v>
      </c>
      <c r="AO71" s="19">
        <f t="shared" si="287"/>
        <v>0.23529411764705882</v>
      </c>
      <c r="AP71" s="19">
        <f t="shared" si="288"/>
        <v>0.47058823529411764</v>
      </c>
      <c r="AQ71" s="19"/>
      <c r="AR71">
        <f t="shared" si="289"/>
        <v>2</v>
      </c>
      <c r="AS71">
        <f t="shared" si="523"/>
        <v>0.5</v>
      </c>
      <c r="AT71">
        <f t="shared" si="499"/>
        <v>3</v>
      </c>
      <c r="AU71" s="19">
        <f t="shared" si="291"/>
        <v>0.23529411764705882</v>
      </c>
      <c r="AV71" s="19">
        <f t="shared" si="292"/>
        <v>0.47058823529411764</v>
      </c>
      <c r="AW71" s="19"/>
      <c r="AX71">
        <f t="shared" si="293"/>
        <v>2</v>
      </c>
      <c r="AY71">
        <f t="shared" si="524"/>
        <v>1</v>
      </c>
      <c r="AZ71">
        <f t="shared" si="500"/>
        <v>1</v>
      </c>
      <c r="BA71" s="19">
        <f t="shared" si="525"/>
        <v>0.125</v>
      </c>
      <c r="BB71" s="19">
        <f t="shared" si="295"/>
        <v>0.17647058823529413</v>
      </c>
      <c r="BC71" s="19"/>
      <c r="BD71">
        <f t="shared" si="296"/>
        <v>2</v>
      </c>
      <c r="BE71" s="19">
        <f t="shared" si="526"/>
        <v>0.5</v>
      </c>
      <c r="BF71">
        <f t="shared" si="501"/>
        <v>3</v>
      </c>
      <c r="BG71" s="19">
        <f t="shared" si="527"/>
        <v>0.23529411764705882</v>
      </c>
      <c r="BH71" s="19">
        <f t="shared" si="298"/>
        <v>0.47058823529411764</v>
      </c>
      <c r="BI71" s="19"/>
      <c r="BJ71">
        <f t="shared" si="299"/>
        <v>0</v>
      </c>
      <c r="BK71">
        <f t="shared" si="528"/>
        <v>0</v>
      </c>
      <c r="BL71">
        <f t="shared" si="502"/>
        <v>2</v>
      </c>
      <c r="BM71" s="19">
        <f t="shared" si="529"/>
        <v>0.33333333333333331</v>
      </c>
      <c r="BN71" s="19">
        <f t="shared" si="301"/>
        <v>0.29411764705882354</v>
      </c>
      <c r="BO71" s="19"/>
      <c r="BP71">
        <f t="shared" si="302"/>
        <v>0</v>
      </c>
      <c r="BR71">
        <f t="shared" si="503"/>
        <v>0</v>
      </c>
      <c r="BS71" s="19">
        <v>0</v>
      </c>
      <c r="BT71" s="19">
        <f t="shared" si="304"/>
        <v>0</v>
      </c>
      <c r="BU71" s="19"/>
      <c r="BV71" s="19">
        <f t="shared" si="530"/>
        <v>0.33333333333333331</v>
      </c>
      <c r="BW71">
        <f t="shared" si="305"/>
        <v>0</v>
      </c>
      <c r="BX71" t="str">
        <f t="shared" si="531"/>
        <v>-</v>
      </c>
      <c r="BY71">
        <f t="shared" si="306"/>
        <v>0</v>
      </c>
      <c r="BZ71" s="19">
        <f t="shared" si="307"/>
        <v>0</v>
      </c>
      <c r="CA71" s="19">
        <f t="shared" si="308"/>
        <v>0</v>
      </c>
      <c r="CB71" s="19"/>
      <c r="CC71">
        <f t="shared" si="309"/>
        <v>1</v>
      </c>
      <c r="CD71">
        <f t="shared" si="532"/>
        <v>0.5</v>
      </c>
      <c r="CE71">
        <f t="shared" si="310"/>
        <v>1</v>
      </c>
      <c r="CF71" s="19">
        <f t="shared" si="311"/>
        <v>0.14285714285714285</v>
      </c>
      <c r="CG71" s="19">
        <f t="shared" si="312"/>
        <v>0.22222222222222221</v>
      </c>
      <c r="CH71" s="19"/>
      <c r="CI71">
        <f t="shared" si="313"/>
        <v>1</v>
      </c>
      <c r="CJ71" s="19">
        <f t="shared" si="533"/>
        <v>0.5</v>
      </c>
      <c r="CK71">
        <f t="shared" si="314"/>
        <v>1</v>
      </c>
      <c r="CL71" s="19">
        <f t="shared" si="315"/>
        <v>0.14285714285714285</v>
      </c>
      <c r="CM71" s="19">
        <f t="shared" si="316"/>
        <v>0.22222222222222221</v>
      </c>
      <c r="CN71" s="19"/>
      <c r="CO71">
        <f t="shared" si="317"/>
        <v>1</v>
      </c>
      <c r="CP71">
        <f t="shared" si="534"/>
        <v>0.5</v>
      </c>
      <c r="CQ71">
        <f t="shared" si="318"/>
        <v>1</v>
      </c>
      <c r="CR71" s="19">
        <f t="shared" si="319"/>
        <v>0.14285714285714285</v>
      </c>
      <c r="CS71" s="19">
        <f t="shared" si="320"/>
        <v>0.22222222222222221</v>
      </c>
      <c r="CT71" s="19"/>
      <c r="CU71">
        <f t="shared" si="321"/>
        <v>0</v>
      </c>
      <c r="CV71" s="19">
        <f t="shared" si="535"/>
        <v>0</v>
      </c>
      <c r="CW71">
        <f t="shared" si="322"/>
        <v>0</v>
      </c>
      <c r="CX71" s="19">
        <f t="shared" si="323"/>
        <v>0</v>
      </c>
      <c r="CY71" s="19">
        <f t="shared" si="324"/>
        <v>5.5555555555555552E-2</v>
      </c>
      <c r="CZ71" s="19"/>
      <c r="DA71">
        <f t="shared" si="325"/>
        <v>0</v>
      </c>
      <c r="DB71">
        <f t="shared" si="536"/>
        <v>0.33333333333333331</v>
      </c>
      <c r="DC71">
        <f t="shared" si="326"/>
        <v>1</v>
      </c>
      <c r="DD71" s="19">
        <f t="shared" si="327"/>
        <v>0.1875</v>
      </c>
      <c r="DE71" s="19">
        <f t="shared" si="328"/>
        <v>0.33333333333333331</v>
      </c>
      <c r="DF71" s="19"/>
      <c r="DG71">
        <f t="shared" si="329"/>
        <v>1</v>
      </c>
      <c r="DH71" s="19">
        <f t="shared" si="537"/>
        <v>1</v>
      </c>
      <c r="DI71">
        <f t="shared" si="330"/>
        <v>1</v>
      </c>
      <c r="DJ71" s="19">
        <f t="shared" si="331"/>
        <v>0.2857142857142857</v>
      </c>
      <c r="DK71" s="19">
        <f t="shared" si="332"/>
        <v>0.16666666666666666</v>
      </c>
      <c r="DL71" s="19"/>
      <c r="DM71">
        <f t="shared" si="333"/>
        <v>0</v>
      </c>
      <c r="DN71" t="str">
        <f t="shared" si="538"/>
        <v>-</v>
      </c>
      <c r="DO71">
        <f t="shared" si="504"/>
        <v>0</v>
      </c>
      <c r="DP71" s="19">
        <v>0</v>
      </c>
      <c r="DQ71" s="19">
        <f t="shared" si="335"/>
        <v>0</v>
      </c>
      <c r="DR71" s="19"/>
      <c r="DS71" s="19">
        <v>0</v>
      </c>
      <c r="DT71">
        <f t="shared" si="336"/>
        <v>1</v>
      </c>
      <c r="DU71">
        <f t="shared" si="539"/>
        <v>1</v>
      </c>
      <c r="DV71">
        <f t="shared" si="337"/>
        <v>0</v>
      </c>
      <c r="DW71" s="19">
        <f t="shared" si="338"/>
        <v>0</v>
      </c>
      <c r="DX71" s="19">
        <f t="shared" si="540"/>
        <v>5.5555555555555552E-2</v>
      </c>
      <c r="DY71" s="19"/>
      <c r="DZ71">
        <f t="shared" si="339"/>
        <v>0</v>
      </c>
      <c r="EA71" t="str">
        <f t="shared" si="541"/>
        <v>-</v>
      </c>
      <c r="EB71">
        <f t="shared" si="340"/>
        <v>0</v>
      </c>
      <c r="EC71" s="19">
        <f t="shared" si="341"/>
        <v>0</v>
      </c>
      <c r="ED71" s="19">
        <f t="shared" si="542"/>
        <v>0</v>
      </c>
      <c r="EE71" s="19"/>
      <c r="EF71">
        <f t="shared" si="342"/>
        <v>1</v>
      </c>
      <c r="EG71" s="19">
        <f t="shared" si="543"/>
        <v>1</v>
      </c>
      <c r="EH71">
        <f t="shared" si="343"/>
        <v>0</v>
      </c>
      <c r="EI71" s="19">
        <f t="shared" si="344"/>
        <v>0</v>
      </c>
      <c r="EJ71" s="19">
        <f t="shared" si="544"/>
        <v>5.5555555555555552E-2</v>
      </c>
      <c r="EK71" s="19"/>
      <c r="EL71">
        <f t="shared" si="345"/>
        <v>1</v>
      </c>
      <c r="EM71">
        <f t="shared" si="545"/>
        <v>1</v>
      </c>
      <c r="EN71">
        <f t="shared" si="346"/>
        <v>0</v>
      </c>
      <c r="EO71" s="19">
        <f t="shared" si="347"/>
        <v>0</v>
      </c>
      <c r="EP71" s="19">
        <f t="shared" si="546"/>
        <v>5.5555555555555552E-2</v>
      </c>
      <c r="EQ71" s="19"/>
      <c r="ER71">
        <f t="shared" si="348"/>
        <v>1</v>
      </c>
      <c r="ES71">
        <f t="shared" si="547"/>
        <v>1</v>
      </c>
      <c r="ET71">
        <f t="shared" si="349"/>
        <v>0</v>
      </c>
      <c r="EU71" s="19">
        <f t="shared" si="350"/>
        <v>0</v>
      </c>
      <c r="EV71" s="19">
        <f t="shared" si="548"/>
        <v>5.5555555555555552E-2</v>
      </c>
      <c r="EW71" s="19"/>
      <c r="EX71">
        <f t="shared" si="351"/>
        <v>1</v>
      </c>
      <c r="EY71" s="19">
        <f t="shared" si="549"/>
        <v>1</v>
      </c>
      <c r="EZ71">
        <f t="shared" si="352"/>
        <v>0</v>
      </c>
      <c r="FA71" s="19">
        <f t="shared" si="353"/>
        <v>0</v>
      </c>
      <c r="FB71" s="19">
        <f t="shared" si="484"/>
        <v>5.5555555555555552E-2</v>
      </c>
      <c r="FC71" s="19"/>
      <c r="FD71">
        <f t="shared" si="354"/>
        <v>0</v>
      </c>
      <c r="FF71">
        <f t="shared" si="355"/>
        <v>0</v>
      </c>
      <c r="FG71" s="19">
        <v>0</v>
      </c>
      <c r="FH71" s="19">
        <f t="shared" si="356"/>
        <v>0</v>
      </c>
      <c r="FI71" s="19"/>
      <c r="FJ71">
        <f t="shared" si="357"/>
        <v>0</v>
      </c>
      <c r="FL71">
        <f t="shared" si="358"/>
        <v>0</v>
      </c>
      <c r="FM71" s="19">
        <v>0</v>
      </c>
      <c r="FN71" s="19">
        <f t="shared" si="359"/>
        <v>0</v>
      </c>
      <c r="FP71" s="19">
        <f t="shared" si="360"/>
        <v>0.66666666666666663</v>
      </c>
      <c r="FQ71">
        <f t="shared" si="361"/>
        <v>0</v>
      </c>
      <c r="FS71">
        <f t="shared" si="362"/>
        <v>0</v>
      </c>
      <c r="FT71" s="19">
        <f t="shared" si="363"/>
        <v>8.3333333333333329E-2</v>
      </c>
      <c r="FU71" s="19">
        <f t="shared" si="364"/>
        <v>0.1</v>
      </c>
      <c r="FV71" s="19"/>
      <c r="FW71">
        <f t="shared" si="365"/>
        <v>2</v>
      </c>
      <c r="FY71">
        <f t="shared" si="366"/>
        <v>2</v>
      </c>
      <c r="FZ71" s="19">
        <f t="shared" si="367"/>
        <v>0.5</v>
      </c>
      <c r="GA71" s="19">
        <f t="shared" si="368"/>
        <v>0.3</v>
      </c>
      <c r="GB71" s="19"/>
      <c r="GC71">
        <f t="shared" si="369"/>
        <v>0</v>
      </c>
      <c r="GE71">
        <f t="shared" si="370"/>
        <v>0</v>
      </c>
      <c r="GF71" s="19">
        <f t="shared" si="371"/>
        <v>0.1111111111111111</v>
      </c>
      <c r="GG71" s="19">
        <f t="shared" si="372"/>
        <v>0.05</v>
      </c>
      <c r="GH71" s="19"/>
      <c r="GI71">
        <f t="shared" si="373"/>
        <v>2</v>
      </c>
      <c r="GK71">
        <f t="shared" si="374"/>
        <v>2</v>
      </c>
      <c r="GL71" s="19">
        <f t="shared" si="375"/>
        <v>0.36363636363636365</v>
      </c>
      <c r="GM71" s="19">
        <f t="shared" si="376"/>
        <v>0.35</v>
      </c>
      <c r="GN71" s="19"/>
      <c r="GO71">
        <f t="shared" si="377"/>
        <v>2</v>
      </c>
      <c r="GQ71">
        <f t="shared" si="378"/>
        <v>2</v>
      </c>
      <c r="GR71" s="19">
        <f t="shared" si="379"/>
        <v>0.25</v>
      </c>
      <c r="GS71" s="19">
        <f t="shared" si="380"/>
        <v>0.4</v>
      </c>
      <c r="GT71" s="19"/>
      <c r="GU71">
        <f t="shared" si="381"/>
        <v>0</v>
      </c>
      <c r="GW71">
        <f t="shared" si="382"/>
        <v>0</v>
      </c>
      <c r="GX71" s="19">
        <v>0</v>
      </c>
      <c r="GY71" s="19">
        <f t="shared" si="383"/>
        <v>0</v>
      </c>
      <c r="GZ71" s="19"/>
      <c r="HA71">
        <f t="shared" si="384"/>
        <v>2</v>
      </c>
      <c r="HC71">
        <f t="shared" si="385"/>
        <v>2</v>
      </c>
      <c r="HD71" s="19">
        <f t="shared" si="386"/>
        <v>0.5</v>
      </c>
      <c r="HE71" s="19">
        <f t="shared" si="387"/>
        <v>0.3</v>
      </c>
      <c r="HF71" s="19"/>
      <c r="HG71">
        <f t="shared" si="388"/>
        <v>0</v>
      </c>
      <c r="HI71">
        <f t="shared" si="389"/>
        <v>0</v>
      </c>
      <c r="HJ71" s="19">
        <f t="shared" si="390"/>
        <v>8.3333333333333329E-2</v>
      </c>
      <c r="HK71" s="19">
        <f t="shared" si="391"/>
        <v>0.1</v>
      </c>
      <c r="HL71" s="19"/>
      <c r="HM71">
        <f t="shared" si="392"/>
        <v>2</v>
      </c>
      <c r="HO71">
        <f t="shared" si="393"/>
        <v>2</v>
      </c>
      <c r="HP71" s="19">
        <f t="shared" si="394"/>
        <v>0.25</v>
      </c>
      <c r="HQ71" s="19">
        <f t="shared" si="395"/>
        <v>0.4</v>
      </c>
      <c r="HR71" s="19"/>
      <c r="HS71">
        <f t="shared" si="396"/>
        <v>0</v>
      </c>
      <c r="HU71">
        <f t="shared" si="397"/>
        <v>0</v>
      </c>
      <c r="HV71" s="19">
        <v>0</v>
      </c>
      <c r="HW71" s="19">
        <f t="shared" si="398"/>
        <v>0</v>
      </c>
      <c r="HX71" s="19"/>
      <c r="HY71" s="19">
        <f t="shared" si="550"/>
        <v>0</v>
      </c>
      <c r="HZ71">
        <f t="shared" si="485"/>
        <v>0</v>
      </c>
      <c r="IB71">
        <f t="shared" si="486"/>
        <v>1</v>
      </c>
      <c r="IC71" s="19">
        <f t="shared" si="487"/>
        <v>5.2631578947368418E-2</v>
      </c>
      <c r="ID71" s="19">
        <f t="shared" si="551"/>
        <v>0.10526315789473684</v>
      </c>
      <c r="IE71" s="19"/>
      <c r="IF71">
        <f t="shared" si="399"/>
        <v>0</v>
      </c>
      <c r="IH71">
        <f t="shared" si="400"/>
        <v>1</v>
      </c>
      <c r="II71" s="19">
        <f t="shared" si="401"/>
        <v>5.2631578947368418E-2</v>
      </c>
      <c r="IJ71" s="19">
        <f t="shared" si="552"/>
        <v>0.10526315789473684</v>
      </c>
      <c r="IK71" s="19"/>
      <c r="IL71">
        <f t="shared" si="488"/>
        <v>0</v>
      </c>
      <c r="IN71">
        <f t="shared" si="489"/>
        <v>1</v>
      </c>
      <c r="IO71" s="19">
        <f t="shared" si="490"/>
        <v>5.2631578947368418E-2</v>
      </c>
      <c r="IP71" s="19">
        <f t="shared" si="553"/>
        <v>0.10526315789473684</v>
      </c>
      <c r="IQ71" s="19"/>
      <c r="IR71">
        <f t="shared" si="491"/>
        <v>0</v>
      </c>
      <c r="IT71">
        <f t="shared" si="492"/>
        <v>1</v>
      </c>
      <c r="IU71" s="19">
        <f t="shared" si="493"/>
        <v>5.2631578947368418E-2</v>
      </c>
      <c r="IV71" s="19">
        <f t="shared" si="554"/>
        <v>0.10526315789473684</v>
      </c>
      <c r="IW71" s="19"/>
      <c r="IX71">
        <f t="shared" si="494"/>
        <v>0</v>
      </c>
      <c r="IZ71">
        <f t="shared" si="495"/>
        <v>1</v>
      </c>
      <c r="JA71" s="19">
        <f t="shared" si="496"/>
        <v>9.0909090909090912E-2</v>
      </c>
      <c r="JB71" s="19">
        <f t="shared" ref="JB71" si="585">((COUNTIFS($H:$H,$AD71,$A:$A,$AE$2,$B:$B,IX$3)+COUNTIFS($L:$L,$AD71,$R:$R,$AE$2,$Q:$Q,IX$3))+(COUNTIFS($K:$K,$AD71,$A:$A,$AE$2,$B:$B,IX$3)+COUNTIFS($G:$G,$AD71,$R:$R,$AE$2,$Q:$Q,IX$3)))/((COUNTIF($A:$A,HY$2)+COUNTIF( $R:$R,HY$2))/5)</f>
        <v>0</v>
      </c>
      <c r="JC71" s="19"/>
      <c r="JD71">
        <f t="shared" si="402"/>
        <v>0</v>
      </c>
      <c r="JF71">
        <f t="shared" si="403"/>
        <v>0</v>
      </c>
      <c r="JG71" s="19">
        <f t="shared" si="404"/>
        <v>0</v>
      </c>
      <c r="JH71" s="19">
        <f t="shared" si="556"/>
        <v>5.2631578947368418E-2</v>
      </c>
      <c r="JI71" s="19"/>
      <c r="JJ71" s="19">
        <f t="shared" si="557"/>
        <v>0</v>
      </c>
      <c r="JK71">
        <f t="shared" si="405"/>
        <v>0</v>
      </c>
      <c r="JM71">
        <f t="shared" si="406"/>
        <v>1</v>
      </c>
      <c r="JN71" s="19">
        <f t="shared" si="407"/>
        <v>5.5555555555555552E-2</v>
      </c>
      <c r="JO71" s="19">
        <f t="shared" si="558"/>
        <v>0.1111111111111111</v>
      </c>
      <c r="JP71" s="19"/>
      <c r="JQ71">
        <f t="shared" si="408"/>
        <v>0</v>
      </c>
      <c r="JS71">
        <f t="shared" si="409"/>
        <v>1</v>
      </c>
      <c r="JT71" s="19">
        <f t="shared" si="410"/>
        <v>5.5555555555555552E-2</v>
      </c>
      <c r="JU71" s="19">
        <f t="shared" si="559"/>
        <v>0.1111111111111111</v>
      </c>
      <c r="JV71" s="19"/>
      <c r="JW71">
        <f t="shared" si="411"/>
        <v>0</v>
      </c>
      <c r="JY71">
        <f t="shared" si="412"/>
        <v>1</v>
      </c>
      <c r="JZ71" s="19">
        <f t="shared" si="413"/>
        <v>7.6923076923076927E-2</v>
      </c>
      <c r="KA71" s="19">
        <f t="shared" si="560"/>
        <v>0.1111111111111111</v>
      </c>
      <c r="KB71" s="19"/>
      <c r="KC71">
        <f t="shared" si="414"/>
        <v>0</v>
      </c>
      <c r="KE71">
        <f t="shared" si="415"/>
        <v>1</v>
      </c>
      <c r="KF71" s="19">
        <f t="shared" si="416"/>
        <v>6.25E-2</v>
      </c>
      <c r="KG71" s="19">
        <f t="shared" si="561"/>
        <v>0.1111111111111111</v>
      </c>
      <c r="KH71" s="19"/>
      <c r="KI71">
        <f t="shared" si="417"/>
        <v>0</v>
      </c>
      <c r="KK71">
        <f t="shared" si="418"/>
        <v>1</v>
      </c>
      <c r="KL71" s="19">
        <f t="shared" si="419"/>
        <v>7.1428571428571425E-2</v>
      </c>
      <c r="KM71" s="19">
        <f t="shared" si="562"/>
        <v>5.5555555555555552E-2</v>
      </c>
      <c r="KN71" s="19"/>
      <c r="KO71">
        <f t="shared" si="420"/>
        <v>0</v>
      </c>
      <c r="KQ71">
        <f t="shared" si="421"/>
        <v>0</v>
      </c>
      <c r="KR71" s="19">
        <f t="shared" si="422"/>
        <v>0</v>
      </c>
      <c r="KS71" s="19">
        <f t="shared" si="563"/>
        <v>0</v>
      </c>
      <c r="KT71" s="19"/>
      <c r="KU71">
        <f t="shared" si="423"/>
        <v>0</v>
      </c>
      <c r="KW71">
        <f t="shared" si="424"/>
        <v>0</v>
      </c>
      <c r="KX71" s="19">
        <f t="shared" si="425"/>
        <v>0</v>
      </c>
      <c r="KY71" s="19">
        <f t="shared" si="426"/>
        <v>5.5555555555555552E-2</v>
      </c>
      <c r="KZ71" s="19"/>
      <c r="LA71" s="19">
        <f t="shared" si="564"/>
        <v>0.66666666666666663</v>
      </c>
      <c r="LB71">
        <f t="shared" si="505"/>
        <v>2</v>
      </c>
      <c r="LD71">
        <f t="shared" si="506"/>
        <v>4</v>
      </c>
      <c r="LE71" s="19">
        <f t="shared" si="429"/>
        <v>0.47368421052631576</v>
      </c>
      <c r="LF71" s="19">
        <f t="shared" si="565"/>
        <v>0.63157894736842102</v>
      </c>
      <c r="LG71" s="19"/>
      <c r="LH71">
        <f t="shared" si="430"/>
        <v>2</v>
      </c>
      <c r="LJ71">
        <f t="shared" si="507"/>
        <v>4</v>
      </c>
      <c r="LK71" s="19">
        <f t="shared" si="432"/>
        <v>0.47368421052631576</v>
      </c>
      <c r="LL71" s="19">
        <f t="shared" si="566"/>
        <v>0.63157894736842102</v>
      </c>
      <c r="LM71" s="19"/>
      <c r="LN71">
        <f t="shared" si="433"/>
        <v>2</v>
      </c>
      <c r="LP71">
        <f t="shared" si="508"/>
        <v>3</v>
      </c>
      <c r="LQ71" s="19">
        <f t="shared" si="435"/>
        <v>0.45454545454545453</v>
      </c>
      <c r="LR71" s="19">
        <f t="shared" si="567"/>
        <v>0.36842105263157893</v>
      </c>
      <c r="LS71" s="19"/>
      <c r="LT71">
        <f t="shared" si="436"/>
        <v>2</v>
      </c>
      <c r="LV71">
        <f t="shared" si="509"/>
        <v>4</v>
      </c>
      <c r="LW71" s="19">
        <f t="shared" si="438"/>
        <v>0.47368421052631576</v>
      </c>
      <c r="LX71" s="19">
        <f t="shared" si="568"/>
        <v>0.63157894736842102</v>
      </c>
      <c r="LY71" s="19"/>
      <c r="LZ71">
        <f t="shared" si="439"/>
        <v>2</v>
      </c>
      <c r="MB71">
        <f t="shared" si="510"/>
        <v>4</v>
      </c>
      <c r="MC71" s="19">
        <f t="shared" si="441"/>
        <v>0.47368421052631576</v>
      </c>
      <c r="MD71" s="19">
        <f t="shared" si="569"/>
        <v>0.63157894736842102</v>
      </c>
      <c r="ME71" s="19"/>
      <c r="MF71">
        <f t="shared" si="442"/>
        <v>0</v>
      </c>
      <c r="MH71">
        <f t="shared" si="511"/>
        <v>0</v>
      </c>
      <c r="MI71" s="19">
        <v>0</v>
      </c>
      <c r="MJ71" s="19">
        <f t="shared" si="444"/>
        <v>0</v>
      </c>
      <c r="MK71" s="19"/>
      <c r="ML71" s="19">
        <f t="shared" si="570"/>
        <v>1</v>
      </c>
      <c r="MM71">
        <f t="shared" si="512"/>
        <v>4</v>
      </c>
      <c r="MO71">
        <f t="shared" si="513"/>
        <v>4</v>
      </c>
      <c r="MP71" s="19">
        <f t="shared" si="447"/>
        <v>0.42105263157894735</v>
      </c>
      <c r="MQ71" s="19">
        <f t="shared" si="571"/>
        <v>0.63157894736842102</v>
      </c>
      <c r="MR71" s="19"/>
      <c r="MS71">
        <f t="shared" si="448"/>
        <v>4</v>
      </c>
      <c r="MU71">
        <f t="shared" si="514"/>
        <v>4</v>
      </c>
      <c r="MV71" s="19">
        <f t="shared" si="450"/>
        <v>0.42105263157894735</v>
      </c>
      <c r="MW71" s="19">
        <f t="shared" si="572"/>
        <v>0.63157894736842102</v>
      </c>
      <c r="MX71" s="19"/>
      <c r="MY71">
        <f t="shared" si="451"/>
        <v>4</v>
      </c>
      <c r="NA71">
        <f t="shared" si="515"/>
        <v>4</v>
      </c>
      <c r="NB71" s="19">
        <f t="shared" si="453"/>
        <v>0.42105263157894735</v>
      </c>
      <c r="NC71" s="19">
        <f t="shared" si="573"/>
        <v>0.63157894736842102</v>
      </c>
      <c r="ND71" s="19"/>
      <c r="NE71">
        <f t="shared" si="454"/>
        <v>4</v>
      </c>
      <c r="NG71">
        <f t="shared" si="516"/>
        <v>4</v>
      </c>
      <c r="NH71" s="19">
        <f t="shared" si="456"/>
        <v>0.42105263157894735</v>
      </c>
      <c r="NI71" s="19">
        <f t="shared" si="574"/>
        <v>0.63157894736842102</v>
      </c>
      <c r="NJ71" s="19"/>
      <c r="NK71">
        <f t="shared" si="457"/>
        <v>4</v>
      </c>
      <c r="NL71" s="19">
        <f t="shared" si="575"/>
        <v>1</v>
      </c>
      <c r="NM71">
        <f t="shared" si="458"/>
        <v>4</v>
      </c>
      <c r="NN71" s="19">
        <f t="shared" si="459"/>
        <v>0.42105263157894735</v>
      </c>
      <c r="NO71" s="19">
        <f t="shared" si="576"/>
        <v>0.63157894736842102</v>
      </c>
      <c r="NP71" s="19"/>
      <c r="NQ71">
        <v>0</v>
      </c>
      <c r="NS71">
        <v>0</v>
      </c>
      <c r="NT71" s="19">
        <v>0</v>
      </c>
      <c r="NU71" s="19">
        <v>0</v>
      </c>
      <c r="NW71">
        <v>0</v>
      </c>
      <c r="NY71">
        <v>0</v>
      </c>
      <c r="NZ71" s="19">
        <v>0</v>
      </c>
      <c r="OA71" s="19">
        <v>0</v>
      </c>
      <c r="OC71">
        <v>0</v>
      </c>
      <c r="OE71">
        <v>0</v>
      </c>
      <c r="OF71" s="19">
        <v>0</v>
      </c>
      <c r="OG71" s="19">
        <v>0</v>
      </c>
      <c r="OI71" s="19">
        <f t="shared" si="577"/>
        <v>0.5</v>
      </c>
      <c r="OJ71">
        <f t="shared" si="517"/>
        <v>2</v>
      </c>
      <c r="OL71">
        <f t="shared" si="518"/>
        <v>4</v>
      </c>
      <c r="OM71" s="19">
        <f t="shared" si="462"/>
        <v>0.5</v>
      </c>
      <c r="ON71" s="19">
        <f t="shared" si="578"/>
        <v>0.61111111111111116</v>
      </c>
      <c r="OO71" s="19"/>
      <c r="OP71">
        <f t="shared" si="463"/>
        <v>0</v>
      </c>
      <c r="OR71">
        <f t="shared" si="519"/>
        <v>3</v>
      </c>
      <c r="OS71" s="19">
        <f t="shared" si="465"/>
        <v>0.75</v>
      </c>
      <c r="OT71" s="19">
        <f t="shared" si="579"/>
        <v>0.16666666666666666</v>
      </c>
      <c r="OU71" s="19"/>
      <c r="OV71">
        <f t="shared" si="466"/>
        <v>0</v>
      </c>
      <c r="OX71">
        <f t="shared" si="467"/>
        <v>3</v>
      </c>
      <c r="OY71" s="19">
        <f t="shared" si="468"/>
        <v>1</v>
      </c>
      <c r="OZ71" s="19">
        <f t="shared" si="580"/>
        <v>0.16666666666666666</v>
      </c>
      <c r="PA71" s="19"/>
      <c r="PB71">
        <f t="shared" si="469"/>
        <v>2</v>
      </c>
      <c r="PD71">
        <f t="shared" si="470"/>
        <v>4</v>
      </c>
      <c r="PE71" s="19">
        <f t="shared" si="471"/>
        <v>0.46666666666666667</v>
      </c>
      <c r="PF71" s="19">
        <f t="shared" si="581"/>
        <v>0.61111111111111116</v>
      </c>
      <c r="PG71" s="19"/>
      <c r="PH71">
        <f t="shared" si="472"/>
        <v>2</v>
      </c>
      <c r="PJ71">
        <f t="shared" si="473"/>
        <v>7</v>
      </c>
      <c r="PK71" s="19">
        <f t="shared" si="474"/>
        <v>0.55555555555555558</v>
      </c>
      <c r="PL71" s="19">
        <f t="shared" si="582"/>
        <v>0.77777777777777779</v>
      </c>
      <c r="PM71" s="19"/>
      <c r="PN71">
        <f t="shared" si="475"/>
        <v>2</v>
      </c>
      <c r="PP71">
        <f t="shared" si="476"/>
        <v>7</v>
      </c>
      <c r="PQ71">
        <f t="shared" si="477"/>
        <v>0.55555555555555558</v>
      </c>
      <c r="PR71" s="19">
        <f t="shared" si="583"/>
        <v>0.77777777777777779</v>
      </c>
      <c r="PS71" s="19"/>
      <c r="PT71">
        <f t="shared" si="478"/>
        <v>0</v>
      </c>
      <c r="PV71">
        <f t="shared" si="479"/>
        <v>0</v>
      </c>
      <c r="PW71" s="19">
        <v>0</v>
      </c>
      <c r="PX71" s="19">
        <f t="shared" si="480"/>
        <v>0</v>
      </c>
      <c r="PY71" s="19"/>
      <c r="PZ71">
        <f t="shared" si="481"/>
        <v>2</v>
      </c>
      <c r="QB71">
        <f t="shared" si="482"/>
        <v>7</v>
      </c>
      <c r="QC71" s="19">
        <f t="shared" si="483"/>
        <v>0.55555555555555558</v>
      </c>
      <c r="QD71" s="19">
        <f>((COUNTIFS($H:$H,$AD71,$A:$A,OI$2,$B:$B,PZ$3)+COUNTIFS($L:$L,$AD71,$R:$R,OI$2,$Q:$Q,PZ$3))+(COUNTIFS($K:$K,$AD71,$A:$A,OI$2,$B:$B,PZ$3)+COUNTIFS($G:$G,$AD71,$R:$R,OI$2,$Q:$Q,PZ$3)))/((COUNTIF($A:$A,OI$2)+COUNTIF( $R:$R,OI$2))/5)</f>
        <v>0.77777777777777779</v>
      </c>
    </row>
    <row r="72" spans="1:446" ht="15" thickBot="1" x14ac:dyDescent="0.4">
      <c r="A72" s="27" t="s">
        <v>74</v>
      </c>
      <c r="B72" t="s">
        <v>101</v>
      </c>
      <c r="C72" t="s">
        <v>105</v>
      </c>
      <c r="D72" t="s">
        <v>102</v>
      </c>
      <c r="E72" t="s">
        <v>104</v>
      </c>
      <c r="F72" t="s">
        <v>103</v>
      </c>
      <c r="G72" s="3" t="s">
        <v>46</v>
      </c>
      <c r="H72" s="3" t="s">
        <v>30</v>
      </c>
      <c r="I72" s="25" t="s">
        <v>70</v>
      </c>
      <c r="J72" s="26" t="s">
        <v>69</v>
      </c>
      <c r="K72" s="3" t="s">
        <v>57</v>
      </c>
      <c r="L72" s="3" t="s">
        <v>33</v>
      </c>
      <c r="M72" s="49" t="s">
        <v>128</v>
      </c>
      <c r="N72" t="s">
        <v>129</v>
      </c>
      <c r="O72" t="s">
        <v>130</v>
      </c>
      <c r="P72" t="s">
        <v>131</v>
      </c>
      <c r="Q72" s="50" t="s">
        <v>127</v>
      </c>
      <c r="R72" s="29" t="s">
        <v>79</v>
      </c>
      <c r="U72" t="s">
        <v>101</v>
      </c>
      <c r="BS72" s="19"/>
    </row>
    <row r="73" spans="1:446" ht="15" thickBot="1" x14ac:dyDescent="0.4">
      <c r="A73" s="27" t="s">
        <v>74</v>
      </c>
      <c r="B73" t="s">
        <v>101</v>
      </c>
      <c r="C73" t="s">
        <v>105</v>
      </c>
      <c r="D73" t="s">
        <v>102</v>
      </c>
      <c r="E73" t="s">
        <v>104</v>
      </c>
      <c r="F73" t="s">
        <v>103</v>
      </c>
      <c r="G73" s="1" t="s">
        <v>31</v>
      </c>
      <c r="H73" s="1" t="s">
        <v>4</v>
      </c>
      <c r="I73" s="25" t="s">
        <v>70</v>
      </c>
      <c r="J73" s="26" t="s">
        <v>69</v>
      </c>
      <c r="K73" s="1" t="s">
        <v>8</v>
      </c>
      <c r="L73" s="1" t="s">
        <v>25</v>
      </c>
      <c r="M73" s="49" t="s">
        <v>128</v>
      </c>
      <c r="N73" t="s">
        <v>129</v>
      </c>
      <c r="O73" t="s">
        <v>130</v>
      </c>
      <c r="P73" t="s">
        <v>131</v>
      </c>
      <c r="Q73" s="50" t="s">
        <v>127</v>
      </c>
      <c r="R73" s="29" t="s">
        <v>79</v>
      </c>
      <c r="U73" t="s">
        <v>177</v>
      </c>
    </row>
    <row r="74" spans="1:446" ht="15" thickBot="1" x14ac:dyDescent="0.4">
      <c r="A74" s="27" t="s">
        <v>74</v>
      </c>
      <c r="B74" t="s">
        <v>101</v>
      </c>
      <c r="C74" t="s">
        <v>105</v>
      </c>
      <c r="D74" t="s">
        <v>102</v>
      </c>
      <c r="E74" t="s">
        <v>104</v>
      </c>
      <c r="F74" t="s">
        <v>103</v>
      </c>
      <c r="G74" s="2" t="s">
        <v>44</v>
      </c>
      <c r="H74" s="2" t="s">
        <v>10</v>
      </c>
      <c r="I74" s="25" t="s">
        <v>70</v>
      </c>
      <c r="J74" s="26" t="s">
        <v>69</v>
      </c>
      <c r="K74" s="2" t="s">
        <v>37</v>
      </c>
      <c r="L74" s="2" t="s">
        <v>53</v>
      </c>
      <c r="M74" s="49" t="s">
        <v>128</v>
      </c>
      <c r="N74" t="s">
        <v>129</v>
      </c>
      <c r="O74" t="s">
        <v>130</v>
      </c>
      <c r="P74" t="s">
        <v>131</v>
      </c>
      <c r="Q74" s="50" t="s">
        <v>127</v>
      </c>
      <c r="R74" s="29" t="s">
        <v>79</v>
      </c>
      <c r="U74" t="s">
        <v>178</v>
      </c>
    </row>
    <row r="75" spans="1:446" ht="15" thickBot="1" x14ac:dyDescent="0.4">
      <c r="A75" s="27" t="s">
        <v>74</v>
      </c>
      <c r="B75" t="s">
        <v>101</v>
      </c>
      <c r="C75" t="s">
        <v>105</v>
      </c>
      <c r="D75" t="s">
        <v>102</v>
      </c>
      <c r="E75" t="s">
        <v>104</v>
      </c>
      <c r="F75" t="s">
        <v>103</v>
      </c>
      <c r="G75" s="6" t="s">
        <v>17</v>
      </c>
      <c r="H75" s="6" t="s">
        <v>51</v>
      </c>
      <c r="I75" s="25" t="s">
        <v>70</v>
      </c>
      <c r="J75" s="26" t="s">
        <v>69</v>
      </c>
      <c r="K75" s="6" t="s">
        <v>38</v>
      </c>
      <c r="L75" s="6" t="s">
        <v>58</v>
      </c>
      <c r="M75" s="49" t="s">
        <v>128</v>
      </c>
      <c r="N75" t="s">
        <v>129</v>
      </c>
      <c r="O75" t="s">
        <v>130</v>
      </c>
      <c r="P75" t="s">
        <v>131</v>
      </c>
      <c r="Q75" s="50" t="s">
        <v>127</v>
      </c>
      <c r="R75" s="29" t="s">
        <v>79</v>
      </c>
      <c r="U75" t="s">
        <v>105</v>
      </c>
    </row>
    <row r="76" spans="1:446" ht="15" thickBot="1" x14ac:dyDescent="0.4">
      <c r="A76" s="27" t="s">
        <v>74</v>
      </c>
      <c r="B76" t="s">
        <v>101</v>
      </c>
      <c r="C76" t="s">
        <v>105</v>
      </c>
      <c r="D76" t="s">
        <v>102</v>
      </c>
      <c r="E76" t="s">
        <v>104</v>
      </c>
      <c r="F76" t="s">
        <v>103</v>
      </c>
      <c r="G76" s="41" t="s">
        <v>5</v>
      </c>
      <c r="H76" s="41" t="s">
        <v>35</v>
      </c>
      <c r="I76" s="25" t="s">
        <v>70</v>
      </c>
      <c r="J76" s="26" t="s">
        <v>69</v>
      </c>
      <c r="K76" s="2" t="s">
        <v>52</v>
      </c>
      <c r="L76" s="2" t="s">
        <v>91</v>
      </c>
      <c r="M76" s="49" t="s">
        <v>128</v>
      </c>
      <c r="N76" t="s">
        <v>129</v>
      </c>
      <c r="O76" t="s">
        <v>130</v>
      </c>
      <c r="P76" t="s">
        <v>131</v>
      </c>
      <c r="Q76" s="50" t="s">
        <v>127</v>
      </c>
      <c r="R76" s="29" t="s">
        <v>79</v>
      </c>
      <c r="U76" t="s">
        <v>104</v>
      </c>
    </row>
    <row r="77" spans="1:446" ht="15" thickBot="1" x14ac:dyDescent="0.4">
      <c r="A77" s="27" t="s">
        <v>74</v>
      </c>
      <c r="B77" t="s">
        <v>101</v>
      </c>
      <c r="C77" t="s">
        <v>105</v>
      </c>
      <c r="D77" t="s">
        <v>102</v>
      </c>
      <c r="E77" t="s">
        <v>104</v>
      </c>
      <c r="F77" t="s">
        <v>103</v>
      </c>
      <c r="G77" s="3" t="s">
        <v>31</v>
      </c>
      <c r="H77" s="3" t="s">
        <v>60</v>
      </c>
      <c r="I77" s="40" t="s">
        <v>69</v>
      </c>
      <c r="J77" s="25" t="s">
        <v>70</v>
      </c>
      <c r="K77" s="3" t="s">
        <v>57</v>
      </c>
      <c r="L77" s="2" t="s">
        <v>27</v>
      </c>
      <c r="M77" s="49" t="s">
        <v>128</v>
      </c>
      <c r="N77" t="s">
        <v>129</v>
      </c>
      <c r="O77" t="s">
        <v>130</v>
      </c>
      <c r="P77" t="s">
        <v>131</v>
      </c>
      <c r="Q77" s="50" t="s">
        <v>127</v>
      </c>
      <c r="R77" s="29" t="s">
        <v>79</v>
      </c>
    </row>
    <row r="78" spans="1:446" ht="15" thickBot="1" x14ac:dyDescent="0.4">
      <c r="A78" s="27" t="s">
        <v>74</v>
      </c>
      <c r="B78" t="s">
        <v>101</v>
      </c>
      <c r="C78" t="s">
        <v>105</v>
      </c>
      <c r="D78" t="s">
        <v>102</v>
      </c>
      <c r="E78" t="s">
        <v>104</v>
      </c>
      <c r="F78" t="s">
        <v>103</v>
      </c>
      <c r="G78" s="1" t="s">
        <v>46</v>
      </c>
      <c r="H78" s="1" t="s">
        <v>43</v>
      </c>
      <c r="I78" s="40" t="s">
        <v>69</v>
      </c>
      <c r="J78" s="25" t="s">
        <v>70</v>
      </c>
      <c r="K78" s="1" t="s">
        <v>8</v>
      </c>
      <c r="L78" s="3" t="s">
        <v>67</v>
      </c>
      <c r="M78" s="49" t="s">
        <v>128</v>
      </c>
      <c r="N78" t="s">
        <v>129</v>
      </c>
      <c r="O78" t="s">
        <v>130</v>
      </c>
      <c r="P78" t="s">
        <v>131</v>
      </c>
      <c r="Q78" s="50" t="s">
        <v>127</v>
      </c>
      <c r="R78" s="29" t="s">
        <v>79</v>
      </c>
    </row>
    <row r="79" spans="1:446" ht="15" thickBot="1" x14ac:dyDescent="0.4">
      <c r="A79" s="27" t="s">
        <v>74</v>
      </c>
      <c r="B79" t="s">
        <v>101</v>
      </c>
      <c r="C79" t="s">
        <v>105</v>
      </c>
      <c r="D79" t="s">
        <v>102</v>
      </c>
      <c r="E79" t="s">
        <v>104</v>
      </c>
      <c r="F79" t="s">
        <v>103</v>
      </c>
      <c r="G79" s="2" t="s">
        <v>53</v>
      </c>
      <c r="H79" s="2" t="s">
        <v>38</v>
      </c>
      <c r="I79" s="40" t="s">
        <v>69</v>
      </c>
      <c r="J79" s="25" t="s">
        <v>70</v>
      </c>
      <c r="K79" s="2" t="s">
        <v>30</v>
      </c>
      <c r="L79" s="2" t="s">
        <v>44</v>
      </c>
      <c r="M79" s="49" t="s">
        <v>128</v>
      </c>
      <c r="N79" t="s">
        <v>129</v>
      </c>
      <c r="O79" t="s">
        <v>130</v>
      </c>
      <c r="P79" t="s">
        <v>131</v>
      </c>
      <c r="Q79" s="50" t="s">
        <v>127</v>
      </c>
      <c r="R79" s="29" t="s">
        <v>79</v>
      </c>
    </row>
    <row r="80" spans="1:446" ht="15" thickBot="1" x14ac:dyDescent="0.4">
      <c r="A80" s="27" t="s">
        <v>74</v>
      </c>
      <c r="B80" t="s">
        <v>101</v>
      </c>
      <c r="C80" t="s">
        <v>105</v>
      </c>
      <c r="D80" t="s">
        <v>102</v>
      </c>
      <c r="E80" t="s">
        <v>104</v>
      </c>
      <c r="F80" t="s">
        <v>103</v>
      </c>
      <c r="G80" s="6" t="s">
        <v>59</v>
      </c>
      <c r="H80" s="6" t="s">
        <v>55</v>
      </c>
      <c r="I80" s="26" t="s">
        <v>69</v>
      </c>
      <c r="J80" s="25" t="s">
        <v>70</v>
      </c>
      <c r="K80" s="3" t="s">
        <v>4</v>
      </c>
      <c r="L80" s="3" t="s">
        <v>42</v>
      </c>
      <c r="M80" s="49" t="s">
        <v>128</v>
      </c>
      <c r="N80" t="s">
        <v>129</v>
      </c>
      <c r="O80" t="s">
        <v>130</v>
      </c>
      <c r="P80" t="s">
        <v>131</v>
      </c>
      <c r="Q80" s="50" t="s">
        <v>127</v>
      </c>
      <c r="R80" s="29" t="s">
        <v>79</v>
      </c>
    </row>
    <row r="81" spans="1:18" ht="15" thickBot="1" x14ac:dyDescent="0.4">
      <c r="A81" s="27" t="s">
        <v>74</v>
      </c>
      <c r="B81" t="s">
        <v>101</v>
      </c>
      <c r="C81" t="s">
        <v>105</v>
      </c>
      <c r="D81" t="s">
        <v>102</v>
      </c>
      <c r="E81" t="s">
        <v>104</v>
      </c>
      <c r="F81" t="s">
        <v>103</v>
      </c>
      <c r="G81" s="2" t="s">
        <v>36</v>
      </c>
      <c r="H81" s="2" t="s">
        <v>13</v>
      </c>
      <c r="I81" s="26" t="s">
        <v>69</v>
      </c>
      <c r="J81" s="25" t="s">
        <v>70</v>
      </c>
      <c r="K81" s="2" t="s">
        <v>51</v>
      </c>
      <c r="L81" s="8" t="s">
        <v>54</v>
      </c>
      <c r="M81" s="49" t="s">
        <v>128</v>
      </c>
      <c r="N81" t="s">
        <v>129</v>
      </c>
      <c r="O81" t="s">
        <v>130</v>
      </c>
      <c r="P81" t="s">
        <v>131</v>
      </c>
      <c r="Q81" s="50" t="s">
        <v>127</v>
      </c>
      <c r="R81" s="29" t="s">
        <v>79</v>
      </c>
    </row>
    <row r="82" spans="1:18" ht="15" thickBot="1" x14ac:dyDescent="0.4">
      <c r="A82" s="27" t="s">
        <v>74</v>
      </c>
      <c r="B82" t="s">
        <v>101</v>
      </c>
      <c r="C82" t="s">
        <v>105</v>
      </c>
      <c r="D82" t="s">
        <v>102</v>
      </c>
      <c r="E82" t="s">
        <v>104</v>
      </c>
      <c r="F82" t="s">
        <v>103</v>
      </c>
      <c r="G82" s="10" t="s">
        <v>53</v>
      </c>
      <c r="H82" s="10" t="s">
        <v>44</v>
      </c>
      <c r="I82" s="26" t="s">
        <v>69</v>
      </c>
      <c r="J82" s="25" t="s">
        <v>70</v>
      </c>
      <c r="K82" s="10" t="s">
        <v>57</v>
      </c>
      <c r="L82" s="10" t="s">
        <v>91</v>
      </c>
      <c r="M82" s="49" t="s">
        <v>128</v>
      </c>
      <c r="N82" t="s">
        <v>129</v>
      </c>
      <c r="O82" t="s">
        <v>130</v>
      </c>
      <c r="P82" t="s">
        <v>131</v>
      </c>
      <c r="Q82" s="50" t="s">
        <v>127</v>
      </c>
      <c r="R82" s="29" t="s">
        <v>79</v>
      </c>
    </row>
    <row r="83" spans="1:18" ht="15" thickBot="1" x14ac:dyDescent="0.4">
      <c r="A83" s="27" t="s">
        <v>74</v>
      </c>
      <c r="B83" t="s">
        <v>101</v>
      </c>
      <c r="C83" t="s">
        <v>105</v>
      </c>
      <c r="D83" t="s">
        <v>102</v>
      </c>
      <c r="E83" t="s">
        <v>104</v>
      </c>
      <c r="F83" t="s">
        <v>103</v>
      </c>
      <c r="G83" s="11" t="s">
        <v>31</v>
      </c>
      <c r="H83" s="11" t="s">
        <v>43</v>
      </c>
      <c r="I83" s="26" t="s">
        <v>69</v>
      </c>
      <c r="J83" s="25" t="s">
        <v>70</v>
      </c>
      <c r="K83" s="11" t="s">
        <v>8</v>
      </c>
      <c r="L83" s="11" t="s">
        <v>27</v>
      </c>
      <c r="M83" s="49" t="s">
        <v>128</v>
      </c>
      <c r="N83" t="s">
        <v>129</v>
      </c>
      <c r="O83" t="s">
        <v>130</v>
      </c>
      <c r="P83" t="s">
        <v>131</v>
      </c>
      <c r="Q83" s="50" t="s">
        <v>127</v>
      </c>
      <c r="R83" s="29" t="s">
        <v>79</v>
      </c>
    </row>
    <row r="84" spans="1:18" ht="15" thickBot="1" x14ac:dyDescent="0.4">
      <c r="A84" s="27" t="s">
        <v>74</v>
      </c>
      <c r="B84" t="s">
        <v>101</v>
      </c>
      <c r="C84" t="s">
        <v>105</v>
      </c>
      <c r="D84" t="s">
        <v>102</v>
      </c>
      <c r="E84" t="s">
        <v>104</v>
      </c>
      <c r="F84" t="s">
        <v>103</v>
      </c>
      <c r="G84" s="12" t="s">
        <v>46</v>
      </c>
      <c r="H84" s="12" t="s">
        <v>52</v>
      </c>
      <c r="I84" s="26" t="s">
        <v>69</v>
      </c>
      <c r="J84" s="25" t="s">
        <v>70</v>
      </c>
      <c r="K84" s="12" t="s">
        <v>30</v>
      </c>
      <c r="L84" s="12" t="s">
        <v>33</v>
      </c>
      <c r="M84" s="49" t="s">
        <v>128</v>
      </c>
      <c r="N84" t="s">
        <v>129</v>
      </c>
      <c r="O84" t="s">
        <v>130</v>
      </c>
      <c r="P84" t="s">
        <v>131</v>
      </c>
      <c r="Q84" s="50" t="s">
        <v>127</v>
      </c>
      <c r="R84" s="29" t="s">
        <v>79</v>
      </c>
    </row>
    <row r="85" spans="1:18" ht="15" thickBot="1" x14ac:dyDescent="0.4">
      <c r="A85" s="27" t="s">
        <v>74</v>
      </c>
      <c r="B85" t="s">
        <v>101</v>
      </c>
      <c r="C85" t="s">
        <v>105</v>
      </c>
      <c r="D85" t="s">
        <v>102</v>
      </c>
      <c r="E85" t="s">
        <v>104</v>
      </c>
      <c r="F85" t="s">
        <v>103</v>
      </c>
      <c r="G85" s="10" t="s">
        <v>37</v>
      </c>
      <c r="H85" s="10" t="s">
        <v>67</v>
      </c>
      <c r="I85" s="26" t="s">
        <v>69</v>
      </c>
      <c r="J85" s="25" t="s">
        <v>70</v>
      </c>
      <c r="K85" s="10" t="s">
        <v>4</v>
      </c>
      <c r="L85" s="10" t="s">
        <v>42</v>
      </c>
      <c r="M85" s="49" t="s">
        <v>128</v>
      </c>
      <c r="N85" t="s">
        <v>129</v>
      </c>
      <c r="O85" t="s">
        <v>130</v>
      </c>
      <c r="P85" t="s">
        <v>131</v>
      </c>
      <c r="Q85" s="50" t="s">
        <v>127</v>
      </c>
      <c r="R85" s="29" t="s">
        <v>79</v>
      </c>
    </row>
    <row r="86" spans="1:18" ht="15" thickBot="1" x14ac:dyDescent="0.4">
      <c r="A86" s="27" t="s">
        <v>74</v>
      </c>
      <c r="B86" t="s">
        <v>101</v>
      </c>
      <c r="C86" t="s">
        <v>105</v>
      </c>
      <c r="D86" t="s">
        <v>102</v>
      </c>
      <c r="E86" t="s">
        <v>104</v>
      </c>
      <c r="F86" t="s">
        <v>103</v>
      </c>
      <c r="G86" s="12" t="s">
        <v>25</v>
      </c>
      <c r="H86" s="12" t="s">
        <v>26</v>
      </c>
      <c r="I86" s="26" t="s">
        <v>69</v>
      </c>
      <c r="J86" s="25" t="s">
        <v>70</v>
      </c>
      <c r="K86" s="12" t="s">
        <v>13</v>
      </c>
      <c r="L86" s="12" t="s">
        <v>35</v>
      </c>
      <c r="M86" s="49" t="s">
        <v>128</v>
      </c>
      <c r="N86" t="s">
        <v>129</v>
      </c>
      <c r="O86" t="s">
        <v>130</v>
      </c>
      <c r="P86" t="s">
        <v>131</v>
      </c>
      <c r="Q86" s="50" t="s">
        <v>127</v>
      </c>
      <c r="R86" s="29" t="s">
        <v>79</v>
      </c>
    </row>
    <row r="87" spans="1:18" ht="15" thickBot="1" x14ac:dyDescent="0.4"/>
    <row r="88" spans="1:18" ht="15" thickBot="1" x14ac:dyDescent="0.4">
      <c r="A88" s="32" t="s">
        <v>87</v>
      </c>
      <c r="B88" t="s">
        <v>168</v>
      </c>
      <c r="C88" t="s">
        <v>166</v>
      </c>
      <c r="D88" t="s">
        <v>170</v>
      </c>
      <c r="E88" t="s">
        <v>169</v>
      </c>
      <c r="F88" t="s">
        <v>165</v>
      </c>
      <c r="G88" s="3" t="s">
        <v>33</v>
      </c>
      <c r="H88" s="3" t="s">
        <v>38</v>
      </c>
      <c r="I88" s="40" t="s">
        <v>69</v>
      </c>
      <c r="J88" s="25" t="s">
        <v>70</v>
      </c>
      <c r="K88" s="3" t="s">
        <v>8</v>
      </c>
      <c r="L88" s="3" t="s">
        <v>27</v>
      </c>
      <c r="M88" s="49" t="s">
        <v>146</v>
      </c>
      <c r="N88" t="s">
        <v>145</v>
      </c>
      <c r="O88" t="s">
        <v>144</v>
      </c>
      <c r="P88" t="s">
        <v>143</v>
      </c>
      <c r="Q88" t="s">
        <v>142</v>
      </c>
      <c r="R88" s="28" t="s">
        <v>84</v>
      </c>
    </row>
    <row r="89" spans="1:18" ht="15" thickBot="1" x14ac:dyDescent="0.4">
      <c r="A89" s="32" t="s">
        <v>87</v>
      </c>
      <c r="B89" t="s">
        <v>168</v>
      </c>
      <c r="C89" t="s">
        <v>166</v>
      </c>
      <c r="D89" t="s">
        <v>170</v>
      </c>
      <c r="E89" t="s">
        <v>169</v>
      </c>
      <c r="F89" t="s">
        <v>165</v>
      </c>
      <c r="G89" s="1" t="s">
        <v>52</v>
      </c>
      <c r="H89" s="1" t="s">
        <v>53</v>
      </c>
      <c r="I89" s="40" t="s">
        <v>69</v>
      </c>
      <c r="J89" s="25" t="s">
        <v>70</v>
      </c>
      <c r="K89" s="1" t="s">
        <v>57</v>
      </c>
      <c r="L89" s="1" t="s">
        <v>30</v>
      </c>
      <c r="M89" s="49" t="s">
        <v>146</v>
      </c>
      <c r="N89" t="s">
        <v>145</v>
      </c>
      <c r="O89" t="s">
        <v>144</v>
      </c>
      <c r="P89" t="s">
        <v>143</v>
      </c>
      <c r="Q89" t="s">
        <v>142</v>
      </c>
      <c r="R89" s="28" t="s">
        <v>84</v>
      </c>
    </row>
    <row r="90" spans="1:18" ht="15" thickBot="1" x14ac:dyDescent="0.4">
      <c r="A90" s="32" t="s">
        <v>87</v>
      </c>
      <c r="B90" t="s">
        <v>168</v>
      </c>
      <c r="C90" t="s">
        <v>166</v>
      </c>
      <c r="D90" t="s">
        <v>170</v>
      </c>
      <c r="E90" t="s">
        <v>169</v>
      </c>
      <c r="F90" t="s">
        <v>165</v>
      </c>
      <c r="G90" s="2" t="s">
        <v>17</v>
      </c>
      <c r="H90" s="2" t="s">
        <v>88</v>
      </c>
      <c r="I90" s="40" t="s">
        <v>69</v>
      </c>
      <c r="J90" s="25" t="s">
        <v>70</v>
      </c>
      <c r="K90" s="2" t="s">
        <v>44</v>
      </c>
      <c r="L90" s="2" t="s">
        <v>55</v>
      </c>
      <c r="M90" s="49" t="s">
        <v>146</v>
      </c>
      <c r="N90" t="s">
        <v>145</v>
      </c>
      <c r="O90" t="s">
        <v>144</v>
      </c>
      <c r="P90" t="s">
        <v>143</v>
      </c>
      <c r="Q90" t="s">
        <v>142</v>
      </c>
      <c r="R90" s="28" t="s">
        <v>84</v>
      </c>
    </row>
    <row r="91" spans="1:18" ht="15" thickBot="1" x14ac:dyDescent="0.4">
      <c r="A91" s="32" t="s">
        <v>87</v>
      </c>
      <c r="B91" t="s">
        <v>168</v>
      </c>
      <c r="C91" t="s">
        <v>166</v>
      </c>
      <c r="D91" t="s">
        <v>170</v>
      </c>
      <c r="E91" t="s">
        <v>169</v>
      </c>
      <c r="F91" t="s">
        <v>165</v>
      </c>
      <c r="G91" s="6" t="s">
        <v>37</v>
      </c>
      <c r="H91" s="6" t="s">
        <v>36</v>
      </c>
      <c r="I91" s="26" t="s">
        <v>69</v>
      </c>
      <c r="J91" s="25" t="s">
        <v>70</v>
      </c>
      <c r="K91" s="6" t="s">
        <v>31</v>
      </c>
      <c r="L91" s="6" t="s">
        <v>4</v>
      </c>
      <c r="M91" s="49" t="s">
        <v>146</v>
      </c>
      <c r="N91" t="s">
        <v>145</v>
      </c>
      <c r="O91" t="s">
        <v>144</v>
      </c>
      <c r="P91" t="s">
        <v>143</v>
      </c>
      <c r="Q91" t="s">
        <v>142</v>
      </c>
      <c r="R91" s="28" t="s">
        <v>84</v>
      </c>
    </row>
    <row r="92" spans="1:18" ht="15" thickBot="1" x14ac:dyDescent="0.4">
      <c r="A92" s="32" t="s">
        <v>87</v>
      </c>
      <c r="B92" t="s">
        <v>168</v>
      </c>
      <c r="C92" t="s">
        <v>166</v>
      </c>
      <c r="D92" t="s">
        <v>170</v>
      </c>
      <c r="E92" t="s">
        <v>169</v>
      </c>
      <c r="F92" t="s">
        <v>165</v>
      </c>
      <c r="G92" s="2" t="s">
        <v>25</v>
      </c>
      <c r="H92" s="2" t="s">
        <v>40</v>
      </c>
      <c r="I92" s="26" t="s">
        <v>69</v>
      </c>
      <c r="J92" s="25" t="s">
        <v>70</v>
      </c>
      <c r="K92" s="2" t="s">
        <v>13</v>
      </c>
      <c r="L92" s="2" t="s">
        <v>5</v>
      </c>
      <c r="M92" s="49" t="s">
        <v>146</v>
      </c>
      <c r="N92" t="s">
        <v>145</v>
      </c>
      <c r="O92" t="s">
        <v>144</v>
      </c>
      <c r="P92" t="s">
        <v>143</v>
      </c>
      <c r="Q92" t="s">
        <v>142</v>
      </c>
      <c r="R92" s="28" t="s">
        <v>84</v>
      </c>
    </row>
    <row r="93" spans="1:18" ht="15" thickBot="1" x14ac:dyDescent="0.4">
      <c r="A93" s="32" t="s">
        <v>87</v>
      </c>
      <c r="B93" t="s">
        <v>168</v>
      </c>
      <c r="C93" t="s">
        <v>166</v>
      </c>
      <c r="D93" t="s">
        <v>170</v>
      </c>
      <c r="E93" t="s">
        <v>169</v>
      </c>
      <c r="F93" t="s">
        <v>165</v>
      </c>
      <c r="G93" s="8" t="s">
        <v>33</v>
      </c>
      <c r="H93" s="8" t="s">
        <v>57</v>
      </c>
      <c r="I93" s="25" t="s">
        <v>70</v>
      </c>
      <c r="J93" s="26" t="s">
        <v>69</v>
      </c>
      <c r="K93" s="3" t="s">
        <v>8</v>
      </c>
      <c r="L93" s="2" t="s">
        <v>37</v>
      </c>
      <c r="M93" s="49" t="s">
        <v>146</v>
      </c>
      <c r="N93" t="s">
        <v>145</v>
      </c>
      <c r="O93" t="s">
        <v>144</v>
      </c>
      <c r="P93" t="s">
        <v>143</v>
      </c>
      <c r="Q93" t="s">
        <v>142</v>
      </c>
      <c r="R93" s="28" t="s">
        <v>84</v>
      </c>
    </row>
    <row r="94" spans="1:18" ht="15" thickBot="1" x14ac:dyDescent="0.4">
      <c r="A94" s="32" t="s">
        <v>87</v>
      </c>
      <c r="B94" t="s">
        <v>168</v>
      </c>
      <c r="C94" t="s">
        <v>166</v>
      </c>
      <c r="D94" t="s">
        <v>170</v>
      </c>
      <c r="E94" t="s">
        <v>169</v>
      </c>
      <c r="F94" t="s">
        <v>165</v>
      </c>
      <c r="G94" s="3" t="s">
        <v>52</v>
      </c>
      <c r="H94" s="3" t="s">
        <v>59</v>
      </c>
      <c r="I94" s="25" t="s">
        <v>70</v>
      </c>
      <c r="J94" s="26" t="s">
        <v>69</v>
      </c>
      <c r="K94" s="1" t="s">
        <v>44</v>
      </c>
      <c r="L94" s="3" t="s">
        <v>53</v>
      </c>
      <c r="M94" s="49" t="s">
        <v>146</v>
      </c>
      <c r="N94" t="s">
        <v>145</v>
      </c>
      <c r="O94" t="s">
        <v>144</v>
      </c>
      <c r="P94" t="s">
        <v>143</v>
      </c>
      <c r="Q94" t="s">
        <v>142</v>
      </c>
      <c r="R94" s="28" t="s">
        <v>84</v>
      </c>
    </row>
    <row r="95" spans="1:18" ht="15" thickBot="1" x14ac:dyDescent="0.4">
      <c r="A95" s="32" t="s">
        <v>87</v>
      </c>
      <c r="B95" t="s">
        <v>168</v>
      </c>
      <c r="C95" t="s">
        <v>166</v>
      </c>
      <c r="D95" t="s">
        <v>170</v>
      </c>
      <c r="E95" t="s">
        <v>169</v>
      </c>
      <c r="F95" t="s">
        <v>165</v>
      </c>
      <c r="G95" s="2" t="s">
        <v>25</v>
      </c>
      <c r="H95" s="2" t="s">
        <v>30</v>
      </c>
      <c r="I95" s="25" t="s">
        <v>70</v>
      </c>
      <c r="J95" s="26" t="s">
        <v>69</v>
      </c>
      <c r="K95" s="2" t="s">
        <v>60</v>
      </c>
      <c r="L95" s="2" t="s">
        <v>55</v>
      </c>
      <c r="M95" s="49" t="s">
        <v>146</v>
      </c>
      <c r="N95" t="s">
        <v>145</v>
      </c>
      <c r="O95" t="s">
        <v>144</v>
      </c>
      <c r="P95" t="s">
        <v>143</v>
      </c>
      <c r="Q95" t="s">
        <v>142</v>
      </c>
      <c r="R95" s="28" t="s">
        <v>84</v>
      </c>
    </row>
    <row r="96" spans="1:18" ht="15" thickBot="1" x14ac:dyDescent="0.4">
      <c r="A96" s="32" t="s">
        <v>87</v>
      </c>
      <c r="B96" t="s">
        <v>168</v>
      </c>
      <c r="C96" t="s">
        <v>166</v>
      </c>
      <c r="D96" t="s">
        <v>170</v>
      </c>
      <c r="E96" t="s">
        <v>169</v>
      </c>
      <c r="F96" t="s">
        <v>165</v>
      </c>
      <c r="G96" s="3" t="s">
        <v>4</v>
      </c>
      <c r="H96" s="3" t="s">
        <v>9</v>
      </c>
      <c r="I96" s="25" t="s">
        <v>70</v>
      </c>
      <c r="J96" s="26" t="s">
        <v>69</v>
      </c>
      <c r="K96" s="3" t="s">
        <v>21</v>
      </c>
      <c r="L96" s="3" t="s">
        <v>45</v>
      </c>
      <c r="M96" s="49" t="s">
        <v>146</v>
      </c>
      <c r="N96" t="s">
        <v>145</v>
      </c>
      <c r="O96" t="s">
        <v>144</v>
      </c>
      <c r="P96" t="s">
        <v>143</v>
      </c>
      <c r="Q96" t="s">
        <v>142</v>
      </c>
      <c r="R96" s="28" t="s">
        <v>84</v>
      </c>
    </row>
    <row r="97" spans="1:18" ht="15" thickBot="1" x14ac:dyDescent="0.4">
      <c r="A97" s="32" t="s">
        <v>87</v>
      </c>
      <c r="B97" t="s">
        <v>168</v>
      </c>
      <c r="C97" t="s">
        <v>166</v>
      </c>
      <c r="D97" t="s">
        <v>170</v>
      </c>
      <c r="E97" t="s">
        <v>169</v>
      </c>
      <c r="F97" t="s">
        <v>165</v>
      </c>
      <c r="G97" s="2" t="s">
        <v>12</v>
      </c>
      <c r="H97" s="2" t="s">
        <v>41</v>
      </c>
      <c r="I97" s="25" t="s">
        <v>70</v>
      </c>
      <c r="J97" s="26" t="s">
        <v>69</v>
      </c>
      <c r="K97" s="2" t="s">
        <v>13</v>
      </c>
      <c r="L97" s="8" t="s">
        <v>40</v>
      </c>
      <c r="M97" s="49" t="s">
        <v>146</v>
      </c>
      <c r="N97" t="s">
        <v>145</v>
      </c>
      <c r="O97" t="s">
        <v>144</v>
      </c>
      <c r="P97" t="s">
        <v>143</v>
      </c>
      <c r="Q97" t="s">
        <v>142</v>
      </c>
      <c r="R97" s="28" t="s">
        <v>84</v>
      </c>
    </row>
    <row r="98" spans="1:18" ht="15" thickBot="1" x14ac:dyDescent="0.4">
      <c r="A98" s="32" t="s">
        <v>87</v>
      </c>
      <c r="B98" t="s">
        <v>168</v>
      </c>
      <c r="C98" t="s">
        <v>166</v>
      </c>
      <c r="D98" t="s">
        <v>170</v>
      </c>
      <c r="E98" t="s">
        <v>169</v>
      </c>
      <c r="F98" t="s">
        <v>165</v>
      </c>
      <c r="G98" s="10" t="s">
        <v>33</v>
      </c>
      <c r="H98" s="10" t="s">
        <v>57</v>
      </c>
      <c r="I98" s="25" t="s">
        <v>70</v>
      </c>
      <c r="J98" s="26" t="s">
        <v>69</v>
      </c>
      <c r="K98" s="10" t="s">
        <v>8</v>
      </c>
      <c r="L98" s="10" t="s">
        <v>25</v>
      </c>
      <c r="M98" s="49" t="s">
        <v>146</v>
      </c>
      <c r="N98" t="s">
        <v>145</v>
      </c>
      <c r="O98" t="s">
        <v>144</v>
      </c>
      <c r="P98" t="s">
        <v>143</v>
      </c>
      <c r="Q98" t="s">
        <v>142</v>
      </c>
      <c r="R98" s="28" t="s">
        <v>84</v>
      </c>
    </row>
    <row r="99" spans="1:18" ht="15" thickBot="1" x14ac:dyDescent="0.4">
      <c r="A99" s="32" t="s">
        <v>87</v>
      </c>
      <c r="B99" t="s">
        <v>168</v>
      </c>
      <c r="C99" t="s">
        <v>166</v>
      </c>
      <c r="D99" t="s">
        <v>170</v>
      </c>
      <c r="E99" t="s">
        <v>169</v>
      </c>
      <c r="F99" t="s">
        <v>165</v>
      </c>
      <c r="G99" s="11" t="s">
        <v>52</v>
      </c>
      <c r="H99" s="11" t="s">
        <v>13</v>
      </c>
      <c r="I99" s="25" t="s">
        <v>70</v>
      </c>
      <c r="J99" s="26" t="s">
        <v>69</v>
      </c>
      <c r="K99" s="11" t="s">
        <v>44</v>
      </c>
      <c r="L99" s="11" t="s">
        <v>53</v>
      </c>
      <c r="M99" s="49" t="s">
        <v>146</v>
      </c>
      <c r="N99" t="s">
        <v>145</v>
      </c>
      <c r="O99" t="s">
        <v>144</v>
      </c>
      <c r="P99" t="s">
        <v>143</v>
      </c>
      <c r="Q99" t="s">
        <v>142</v>
      </c>
      <c r="R99" s="28" t="s">
        <v>84</v>
      </c>
    </row>
    <row r="100" spans="1:18" ht="15" thickBot="1" x14ac:dyDescent="0.4">
      <c r="A100" s="32" t="s">
        <v>87</v>
      </c>
      <c r="B100" t="s">
        <v>168</v>
      </c>
      <c r="C100" t="s">
        <v>166</v>
      </c>
      <c r="D100" t="s">
        <v>170</v>
      </c>
      <c r="E100" t="s">
        <v>169</v>
      </c>
      <c r="F100" t="s">
        <v>165</v>
      </c>
      <c r="G100" s="12" t="s">
        <v>37</v>
      </c>
      <c r="H100" s="12" t="s">
        <v>36</v>
      </c>
      <c r="I100" s="25" t="s">
        <v>70</v>
      </c>
      <c r="J100" s="26" t="s">
        <v>69</v>
      </c>
      <c r="K100" s="12" t="s">
        <v>60</v>
      </c>
      <c r="L100" s="12" t="s">
        <v>45</v>
      </c>
      <c r="M100" s="49" t="s">
        <v>146</v>
      </c>
      <c r="N100" t="s">
        <v>145</v>
      </c>
      <c r="O100" t="s">
        <v>144</v>
      </c>
      <c r="P100" t="s">
        <v>143</v>
      </c>
      <c r="Q100" t="s">
        <v>142</v>
      </c>
      <c r="R100" s="28" t="s">
        <v>84</v>
      </c>
    </row>
    <row r="101" spans="1:18" ht="15" thickBot="1" x14ac:dyDescent="0.4">
      <c r="A101" s="32" t="s">
        <v>87</v>
      </c>
      <c r="B101" t="s">
        <v>168</v>
      </c>
      <c r="C101" t="s">
        <v>166</v>
      </c>
      <c r="D101" t="s">
        <v>170</v>
      </c>
      <c r="E101" t="s">
        <v>169</v>
      </c>
      <c r="F101" t="s">
        <v>165</v>
      </c>
      <c r="G101" s="10" t="s">
        <v>46</v>
      </c>
      <c r="H101" s="10" t="s">
        <v>49</v>
      </c>
      <c r="I101" s="25" t="s">
        <v>70</v>
      </c>
      <c r="J101" s="26" t="s">
        <v>69</v>
      </c>
      <c r="K101" s="10" t="s">
        <v>21</v>
      </c>
      <c r="L101" s="10" t="s">
        <v>51</v>
      </c>
      <c r="M101" s="49" t="s">
        <v>146</v>
      </c>
      <c r="N101" t="s">
        <v>145</v>
      </c>
      <c r="O101" t="s">
        <v>144</v>
      </c>
      <c r="P101" t="s">
        <v>143</v>
      </c>
      <c r="Q101" t="s">
        <v>142</v>
      </c>
      <c r="R101" s="28" t="s">
        <v>84</v>
      </c>
    </row>
    <row r="102" spans="1:18" ht="15" thickBot="1" x14ac:dyDescent="0.4">
      <c r="A102" s="32" t="s">
        <v>87</v>
      </c>
      <c r="B102" t="s">
        <v>168</v>
      </c>
      <c r="C102" t="s">
        <v>166</v>
      </c>
      <c r="D102" t="s">
        <v>170</v>
      </c>
      <c r="E102" t="s">
        <v>169</v>
      </c>
      <c r="F102" t="s">
        <v>165</v>
      </c>
      <c r="G102" s="12" t="s">
        <v>55</v>
      </c>
      <c r="H102" s="12" t="s">
        <v>5</v>
      </c>
      <c r="I102" s="25" t="s">
        <v>70</v>
      </c>
      <c r="J102" s="26" t="s">
        <v>69</v>
      </c>
      <c r="K102" s="12" t="s">
        <v>89</v>
      </c>
      <c r="L102" s="12" t="s">
        <v>40</v>
      </c>
      <c r="M102" s="49" t="s">
        <v>146</v>
      </c>
      <c r="N102" t="s">
        <v>145</v>
      </c>
      <c r="O102" t="s">
        <v>144</v>
      </c>
      <c r="P102" t="s">
        <v>143</v>
      </c>
      <c r="Q102" t="s">
        <v>142</v>
      </c>
      <c r="R102" s="28" t="s">
        <v>84</v>
      </c>
    </row>
    <row r="103" spans="1:18" ht="15" thickBot="1" x14ac:dyDescent="0.4"/>
    <row r="104" spans="1:18" ht="15" thickBot="1" x14ac:dyDescent="0.4">
      <c r="A104" s="32" t="s">
        <v>87</v>
      </c>
      <c r="B104" t="s">
        <v>168</v>
      </c>
      <c r="C104" t="s">
        <v>166</v>
      </c>
      <c r="D104" t="s">
        <v>171</v>
      </c>
      <c r="E104" t="s">
        <v>169</v>
      </c>
      <c r="F104" t="s">
        <v>165</v>
      </c>
      <c r="G104" s="3" t="s">
        <v>12</v>
      </c>
      <c r="H104" s="3" t="s">
        <v>53</v>
      </c>
      <c r="I104" s="40" t="s">
        <v>69</v>
      </c>
      <c r="J104" s="25" t="s">
        <v>70</v>
      </c>
      <c r="K104" s="3" t="s">
        <v>60</v>
      </c>
      <c r="L104" s="3" t="s">
        <v>91</v>
      </c>
      <c r="M104" s="49" t="s">
        <v>136</v>
      </c>
      <c r="N104" t="s">
        <v>135</v>
      </c>
      <c r="O104" t="s">
        <v>134</v>
      </c>
      <c r="P104" t="s">
        <v>133</v>
      </c>
      <c r="Q104" s="50" t="s">
        <v>164</v>
      </c>
      <c r="R104" s="33" t="s">
        <v>82</v>
      </c>
    </row>
    <row r="105" spans="1:18" ht="15" thickBot="1" x14ac:dyDescent="0.4">
      <c r="A105" s="32" t="s">
        <v>87</v>
      </c>
      <c r="B105" t="s">
        <v>168</v>
      </c>
      <c r="C105" t="s">
        <v>166</v>
      </c>
      <c r="D105" t="s">
        <v>171</v>
      </c>
      <c r="E105" t="s">
        <v>169</v>
      </c>
      <c r="F105" t="s">
        <v>165</v>
      </c>
      <c r="G105" s="1" t="s">
        <v>17</v>
      </c>
      <c r="H105" s="1" t="s">
        <v>37</v>
      </c>
      <c r="I105" s="40" t="s">
        <v>69</v>
      </c>
      <c r="J105" s="25" t="s">
        <v>70</v>
      </c>
      <c r="K105" s="1" t="s">
        <v>44</v>
      </c>
      <c r="L105" s="1" t="s">
        <v>25</v>
      </c>
      <c r="M105" s="49" t="s">
        <v>136</v>
      </c>
      <c r="N105" t="s">
        <v>135</v>
      </c>
      <c r="O105" t="s">
        <v>134</v>
      </c>
      <c r="P105" t="s">
        <v>133</v>
      </c>
      <c r="Q105" s="50" t="s">
        <v>164</v>
      </c>
      <c r="R105" s="33" t="s">
        <v>82</v>
      </c>
    </row>
    <row r="106" spans="1:18" ht="15" thickBot="1" x14ac:dyDescent="0.4">
      <c r="A106" s="32" t="s">
        <v>87</v>
      </c>
      <c r="B106" t="s">
        <v>168</v>
      </c>
      <c r="C106" t="s">
        <v>166</v>
      </c>
      <c r="D106" t="s">
        <v>171</v>
      </c>
      <c r="E106" t="s">
        <v>169</v>
      </c>
      <c r="F106" t="s">
        <v>165</v>
      </c>
      <c r="G106" s="2" t="s">
        <v>57</v>
      </c>
      <c r="H106" s="2" t="s">
        <v>33</v>
      </c>
      <c r="I106" s="40" t="s">
        <v>69</v>
      </c>
      <c r="J106" s="25" t="s">
        <v>70</v>
      </c>
      <c r="K106" s="2" t="s">
        <v>8</v>
      </c>
      <c r="L106" s="2" t="s">
        <v>55</v>
      </c>
      <c r="M106" s="49" t="s">
        <v>136</v>
      </c>
      <c r="N106" t="s">
        <v>135</v>
      </c>
      <c r="O106" t="s">
        <v>134</v>
      </c>
      <c r="P106" t="s">
        <v>133</v>
      </c>
      <c r="Q106" s="50" t="s">
        <v>164</v>
      </c>
      <c r="R106" s="33" t="s">
        <v>82</v>
      </c>
    </row>
    <row r="107" spans="1:18" ht="15" thickBot="1" x14ac:dyDescent="0.4">
      <c r="A107" s="32" t="s">
        <v>87</v>
      </c>
      <c r="B107" t="s">
        <v>168</v>
      </c>
      <c r="C107" t="s">
        <v>166</v>
      </c>
      <c r="D107" t="s">
        <v>171</v>
      </c>
      <c r="E107" t="s">
        <v>169</v>
      </c>
      <c r="F107" t="s">
        <v>165</v>
      </c>
      <c r="G107" s="6" t="s">
        <v>20</v>
      </c>
      <c r="H107" s="6" t="s">
        <v>3</v>
      </c>
      <c r="I107" s="26" t="s">
        <v>69</v>
      </c>
      <c r="J107" s="25" t="s">
        <v>70</v>
      </c>
      <c r="K107" s="6" t="s">
        <v>40</v>
      </c>
      <c r="L107" s="6" t="s">
        <v>31</v>
      </c>
      <c r="M107" s="49" t="s">
        <v>136</v>
      </c>
      <c r="N107" t="s">
        <v>135</v>
      </c>
      <c r="O107" t="s">
        <v>134</v>
      </c>
      <c r="P107" t="s">
        <v>133</v>
      </c>
      <c r="Q107" s="50" t="s">
        <v>164</v>
      </c>
      <c r="R107" s="33" t="s">
        <v>82</v>
      </c>
    </row>
    <row r="108" spans="1:18" ht="15" thickBot="1" x14ac:dyDescent="0.4">
      <c r="A108" s="32" t="s">
        <v>87</v>
      </c>
      <c r="B108" t="s">
        <v>168</v>
      </c>
      <c r="C108" t="s">
        <v>166</v>
      </c>
      <c r="D108" t="s">
        <v>171</v>
      </c>
      <c r="E108" t="s">
        <v>169</v>
      </c>
      <c r="F108" t="s">
        <v>165</v>
      </c>
      <c r="G108" s="2" t="s">
        <v>21</v>
      </c>
      <c r="H108" s="2" t="s">
        <v>67</v>
      </c>
      <c r="I108" s="26" t="s">
        <v>69</v>
      </c>
      <c r="J108" s="25" t="s">
        <v>70</v>
      </c>
      <c r="K108" s="2" t="s">
        <v>13</v>
      </c>
      <c r="L108" s="2" t="s">
        <v>10</v>
      </c>
      <c r="M108" s="49" t="s">
        <v>136</v>
      </c>
      <c r="N108" t="s">
        <v>135</v>
      </c>
      <c r="O108" t="s">
        <v>134</v>
      </c>
      <c r="P108" t="s">
        <v>133</v>
      </c>
      <c r="Q108" s="50" t="s">
        <v>164</v>
      </c>
      <c r="R108" s="33" t="s">
        <v>82</v>
      </c>
    </row>
    <row r="109" spans="1:18" ht="15" thickBot="1" x14ac:dyDescent="0.4">
      <c r="A109" s="33" t="s">
        <v>82</v>
      </c>
      <c r="B109" t="s">
        <v>164</v>
      </c>
      <c r="C109" t="s">
        <v>133</v>
      </c>
      <c r="D109" t="s">
        <v>134</v>
      </c>
      <c r="E109" t="s">
        <v>135</v>
      </c>
      <c r="F109" t="s">
        <v>136</v>
      </c>
      <c r="G109" s="3" t="s">
        <v>8</v>
      </c>
      <c r="H109" s="3" t="s">
        <v>91</v>
      </c>
      <c r="I109" s="25" t="s">
        <v>70</v>
      </c>
      <c r="J109" s="26" t="s">
        <v>69</v>
      </c>
      <c r="K109" s="3" t="s">
        <v>31</v>
      </c>
      <c r="L109" s="3" t="s">
        <v>37</v>
      </c>
      <c r="M109" s="49" t="s">
        <v>165</v>
      </c>
      <c r="N109" t="s">
        <v>169</v>
      </c>
      <c r="O109" t="s">
        <v>171</v>
      </c>
      <c r="P109" t="s">
        <v>166</v>
      </c>
      <c r="Q109" s="50" t="s">
        <v>168</v>
      </c>
      <c r="R109" s="32" t="s">
        <v>87</v>
      </c>
    </row>
    <row r="110" spans="1:18" ht="15" thickBot="1" x14ac:dyDescent="0.4">
      <c r="A110" s="33" t="s">
        <v>82</v>
      </c>
      <c r="B110" t="s">
        <v>164</v>
      </c>
      <c r="C110" t="s">
        <v>133</v>
      </c>
      <c r="D110" t="s">
        <v>134</v>
      </c>
      <c r="E110" t="s">
        <v>135</v>
      </c>
      <c r="F110" t="s">
        <v>136</v>
      </c>
      <c r="G110" s="1" t="s">
        <v>44</v>
      </c>
      <c r="H110" s="1" t="s">
        <v>25</v>
      </c>
      <c r="I110" s="25" t="s">
        <v>70</v>
      </c>
      <c r="J110" s="26" t="s">
        <v>69</v>
      </c>
      <c r="K110" s="1" t="s">
        <v>52</v>
      </c>
      <c r="L110" s="1" t="s">
        <v>53</v>
      </c>
      <c r="M110" s="49" t="s">
        <v>165</v>
      </c>
      <c r="N110" t="s">
        <v>169</v>
      </c>
      <c r="O110" t="s">
        <v>171</v>
      </c>
      <c r="P110" t="s">
        <v>166</v>
      </c>
      <c r="Q110" s="50" t="s">
        <v>168</v>
      </c>
      <c r="R110" s="32" t="s">
        <v>87</v>
      </c>
    </row>
    <row r="111" spans="1:18" ht="15" thickBot="1" x14ac:dyDescent="0.4">
      <c r="A111" s="33" t="s">
        <v>82</v>
      </c>
      <c r="B111" t="s">
        <v>164</v>
      </c>
      <c r="C111" t="s">
        <v>133</v>
      </c>
      <c r="D111" t="s">
        <v>134</v>
      </c>
      <c r="E111" t="s">
        <v>135</v>
      </c>
      <c r="F111" t="s">
        <v>136</v>
      </c>
      <c r="G111" s="2" t="s">
        <v>33</v>
      </c>
      <c r="H111" s="2" t="s">
        <v>55</v>
      </c>
      <c r="I111" s="25" t="s">
        <v>70</v>
      </c>
      <c r="J111" s="26" t="s">
        <v>69</v>
      </c>
      <c r="K111" s="2" t="s">
        <v>57</v>
      </c>
      <c r="L111" s="2" t="s">
        <v>20</v>
      </c>
      <c r="M111" s="49" t="s">
        <v>165</v>
      </c>
      <c r="N111" t="s">
        <v>169</v>
      </c>
      <c r="O111" t="s">
        <v>171</v>
      </c>
      <c r="P111" t="s">
        <v>166</v>
      </c>
      <c r="Q111" s="50" t="s">
        <v>168</v>
      </c>
      <c r="R111" s="32" t="s">
        <v>87</v>
      </c>
    </row>
    <row r="112" spans="1:18" ht="15" thickBot="1" x14ac:dyDescent="0.4">
      <c r="A112" s="33" t="s">
        <v>82</v>
      </c>
      <c r="B112" t="s">
        <v>164</v>
      </c>
      <c r="C112" t="s">
        <v>133</v>
      </c>
      <c r="D112" t="s">
        <v>134</v>
      </c>
      <c r="E112" t="s">
        <v>135</v>
      </c>
      <c r="F112" t="s">
        <v>136</v>
      </c>
      <c r="G112" s="3" t="s">
        <v>88</v>
      </c>
      <c r="H112" s="3" t="s">
        <v>7</v>
      </c>
      <c r="I112" s="25" t="s">
        <v>70</v>
      </c>
      <c r="J112" s="26" t="s">
        <v>69</v>
      </c>
      <c r="K112" s="3" t="s">
        <v>4</v>
      </c>
      <c r="L112" s="3" t="s">
        <v>51</v>
      </c>
      <c r="M112" s="49" t="s">
        <v>165</v>
      </c>
      <c r="N112" t="s">
        <v>169</v>
      </c>
      <c r="O112" t="s">
        <v>171</v>
      </c>
      <c r="P112" t="s">
        <v>166</v>
      </c>
      <c r="Q112" s="50" t="s">
        <v>168</v>
      </c>
      <c r="R112" s="32" t="s">
        <v>87</v>
      </c>
    </row>
    <row r="113" spans="1:18" ht="15" thickBot="1" x14ac:dyDescent="0.4">
      <c r="A113" s="33" t="s">
        <v>82</v>
      </c>
      <c r="B113" t="s">
        <v>164</v>
      </c>
      <c r="C113" t="s">
        <v>133</v>
      </c>
      <c r="D113" t="s">
        <v>134</v>
      </c>
      <c r="E113" t="s">
        <v>135</v>
      </c>
      <c r="F113" t="s">
        <v>136</v>
      </c>
      <c r="G113" s="2" t="s">
        <v>36</v>
      </c>
      <c r="H113" s="2" t="s">
        <v>21</v>
      </c>
      <c r="I113" s="25" t="s">
        <v>70</v>
      </c>
      <c r="J113" s="26" t="s">
        <v>69</v>
      </c>
      <c r="K113" s="2" t="s">
        <v>30</v>
      </c>
      <c r="L113" s="2" t="s">
        <v>60</v>
      </c>
      <c r="M113" s="49" t="s">
        <v>165</v>
      </c>
      <c r="N113" t="s">
        <v>169</v>
      </c>
      <c r="O113" t="s">
        <v>171</v>
      </c>
      <c r="P113" t="s">
        <v>166</v>
      </c>
      <c r="Q113" s="50" t="s">
        <v>168</v>
      </c>
      <c r="R113" s="32" t="s">
        <v>87</v>
      </c>
    </row>
    <row r="114" spans="1:18" ht="15" thickBot="1" x14ac:dyDescent="0.4"/>
    <row r="115" spans="1:18" ht="15" thickBot="1" x14ac:dyDescent="0.4">
      <c r="A115" s="29" t="s">
        <v>79</v>
      </c>
      <c r="B115" t="s">
        <v>127</v>
      </c>
      <c r="C115" t="s">
        <v>131</v>
      </c>
      <c r="D115" t="s">
        <v>130</v>
      </c>
      <c r="E115" t="s">
        <v>129</v>
      </c>
      <c r="F115" t="s">
        <v>128</v>
      </c>
      <c r="G115" s="3" t="s">
        <v>33</v>
      </c>
      <c r="H115" s="3" t="s">
        <v>57</v>
      </c>
      <c r="I115" s="25" t="s">
        <v>70</v>
      </c>
      <c r="J115" s="26" t="s">
        <v>69</v>
      </c>
      <c r="K115" s="3" t="s">
        <v>52</v>
      </c>
      <c r="L115" s="3" t="s">
        <v>45</v>
      </c>
      <c r="M115" s="49" t="s">
        <v>146</v>
      </c>
      <c r="N115" t="s">
        <v>145</v>
      </c>
      <c r="O115" t="s">
        <v>144</v>
      </c>
      <c r="P115" t="s">
        <v>143</v>
      </c>
      <c r="Q115" t="s">
        <v>142</v>
      </c>
      <c r="R115" s="28" t="s">
        <v>84</v>
      </c>
    </row>
    <row r="116" spans="1:18" ht="15" thickBot="1" x14ac:dyDescent="0.4">
      <c r="A116" s="29" t="s">
        <v>79</v>
      </c>
      <c r="B116" t="s">
        <v>127</v>
      </c>
      <c r="C116" t="s">
        <v>131</v>
      </c>
      <c r="D116" t="s">
        <v>130</v>
      </c>
      <c r="E116" t="s">
        <v>129</v>
      </c>
      <c r="F116" t="s">
        <v>128</v>
      </c>
      <c r="G116" s="1" t="s">
        <v>37</v>
      </c>
      <c r="H116" s="1" t="s">
        <v>30</v>
      </c>
      <c r="I116" s="25" t="s">
        <v>70</v>
      </c>
      <c r="J116" s="26" t="s">
        <v>69</v>
      </c>
      <c r="K116" s="1" t="s">
        <v>53</v>
      </c>
      <c r="L116" s="1" t="s">
        <v>55</v>
      </c>
      <c r="M116" s="49" t="s">
        <v>146</v>
      </c>
      <c r="N116" t="s">
        <v>145</v>
      </c>
      <c r="O116" t="s">
        <v>144</v>
      </c>
      <c r="P116" t="s">
        <v>143</v>
      </c>
      <c r="Q116" t="s">
        <v>142</v>
      </c>
      <c r="R116" s="28" t="s">
        <v>84</v>
      </c>
    </row>
    <row r="117" spans="1:18" ht="15" thickBot="1" x14ac:dyDescent="0.4">
      <c r="A117" s="29" t="s">
        <v>79</v>
      </c>
      <c r="B117" t="s">
        <v>127</v>
      </c>
      <c r="C117" t="s">
        <v>131</v>
      </c>
      <c r="D117" t="s">
        <v>130</v>
      </c>
      <c r="E117" t="s">
        <v>129</v>
      </c>
      <c r="F117" t="s">
        <v>128</v>
      </c>
      <c r="G117" s="2" t="s">
        <v>25</v>
      </c>
      <c r="H117" s="2" t="s">
        <v>21</v>
      </c>
      <c r="I117" s="25" t="s">
        <v>70</v>
      </c>
      <c r="J117" s="26" t="s">
        <v>69</v>
      </c>
      <c r="K117" s="2" t="s">
        <v>8</v>
      </c>
      <c r="L117" s="2" t="s">
        <v>40</v>
      </c>
      <c r="M117" s="49" t="s">
        <v>146</v>
      </c>
      <c r="N117" t="s">
        <v>145</v>
      </c>
      <c r="O117" t="s">
        <v>144</v>
      </c>
      <c r="P117" t="s">
        <v>143</v>
      </c>
      <c r="Q117" t="s">
        <v>142</v>
      </c>
      <c r="R117" s="28" t="s">
        <v>84</v>
      </c>
    </row>
    <row r="118" spans="1:18" ht="15" thickBot="1" x14ac:dyDescent="0.4">
      <c r="A118" s="29" t="s">
        <v>79</v>
      </c>
      <c r="B118" t="s">
        <v>127</v>
      </c>
      <c r="C118" t="s">
        <v>131</v>
      </c>
      <c r="D118" t="s">
        <v>130</v>
      </c>
      <c r="E118" t="s">
        <v>129</v>
      </c>
      <c r="F118" t="s">
        <v>128</v>
      </c>
      <c r="G118" s="6" t="s">
        <v>35</v>
      </c>
      <c r="H118" s="6" t="s">
        <v>59</v>
      </c>
      <c r="I118" s="25" t="s">
        <v>70</v>
      </c>
      <c r="J118" s="26" t="s">
        <v>69</v>
      </c>
      <c r="K118" s="6" t="s">
        <v>48</v>
      </c>
      <c r="L118" s="6" t="s">
        <v>42</v>
      </c>
      <c r="M118" s="49" t="s">
        <v>146</v>
      </c>
      <c r="N118" t="s">
        <v>145</v>
      </c>
      <c r="O118" t="s">
        <v>144</v>
      </c>
      <c r="P118" t="s">
        <v>143</v>
      </c>
      <c r="Q118" t="s">
        <v>142</v>
      </c>
      <c r="R118" s="28" t="s">
        <v>84</v>
      </c>
    </row>
    <row r="119" spans="1:18" ht="15" thickBot="1" x14ac:dyDescent="0.4">
      <c r="A119" s="29" t="s">
        <v>79</v>
      </c>
      <c r="B119" t="s">
        <v>127</v>
      </c>
      <c r="C119" t="s">
        <v>131</v>
      </c>
      <c r="D119" t="s">
        <v>130</v>
      </c>
      <c r="E119" t="s">
        <v>129</v>
      </c>
      <c r="F119" t="s">
        <v>128</v>
      </c>
      <c r="G119" s="2" t="s">
        <v>67</v>
      </c>
      <c r="H119" s="2" t="s">
        <v>58</v>
      </c>
      <c r="I119" s="25" t="s">
        <v>70</v>
      </c>
      <c r="J119" s="26" t="s">
        <v>69</v>
      </c>
      <c r="K119" s="2" t="s">
        <v>46</v>
      </c>
      <c r="L119" s="2" t="s">
        <v>47</v>
      </c>
      <c r="M119" s="49" t="s">
        <v>146</v>
      </c>
      <c r="N119" t="s">
        <v>145</v>
      </c>
      <c r="O119" t="s">
        <v>144</v>
      </c>
      <c r="P119" t="s">
        <v>143</v>
      </c>
      <c r="Q119" t="s">
        <v>142</v>
      </c>
      <c r="R119" s="28" t="s">
        <v>84</v>
      </c>
    </row>
    <row r="120" spans="1:18" ht="15" thickBot="1" x14ac:dyDescent="0.4">
      <c r="A120" s="29" t="s">
        <v>79</v>
      </c>
      <c r="B120" t="s">
        <v>127</v>
      </c>
      <c r="C120" t="s">
        <v>131</v>
      </c>
      <c r="D120" t="s">
        <v>130</v>
      </c>
      <c r="E120" t="s">
        <v>129</v>
      </c>
      <c r="F120" t="s">
        <v>128</v>
      </c>
      <c r="G120" s="8" t="s">
        <v>33</v>
      </c>
      <c r="H120" s="8" t="s">
        <v>57</v>
      </c>
      <c r="I120" s="25" t="s">
        <v>70</v>
      </c>
      <c r="J120" s="26" t="s">
        <v>69</v>
      </c>
      <c r="K120" s="3" t="s">
        <v>52</v>
      </c>
      <c r="L120" s="2" t="s">
        <v>55</v>
      </c>
      <c r="M120" s="49" t="s">
        <v>146</v>
      </c>
      <c r="N120" t="s">
        <v>145</v>
      </c>
      <c r="O120" t="s">
        <v>144</v>
      </c>
      <c r="P120" t="s">
        <v>143</v>
      </c>
      <c r="Q120" t="s">
        <v>142</v>
      </c>
      <c r="R120" s="28" t="s">
        <v>84</v>
      </c>
    </row>
    <row r="121" spans="1:18" ht="15" thickBot="1" x14ac:dyDescent="0.4">
      <c r="A121" s="29" t="s">
        <v>79</v>
      </c>
      <c r="B121" t="s">
        <v>127</v>
      </c>
      <c r="C121" t="s">
        <v>131</v>
      </c>
      <c r="D121" t="s">
        <v>130</v>
      </c>
      <c r="E121" t="s">
        <v>129</v>
      </c>
      <c r="F121" t="s">
        <v>128</v>
      </c>
      <c r="G121" s="3" t="s">
        <v>45</v>
      </c>
      <c r="H121" s="3" t="s">
        <v>30</v>
      </c>
      <c r="I121" s="25" t="s">
        <v>70</v>
      </c>
      <c r="J121" s="26" t="s">
        <v>69</v>
      </c>
      <c r="K121" s="1" t="s">
        <v>53</v>
      </c>
      <c r="L121" s="3" t="s">
        <v>91</v>
      </c>
      <c r="M121" s="49" t="s">
        <v>146</v>
      </c>
      <c r="N121" t="s">
        <v>145</v>
      </c>
      <c r="O121" t="s">
        <v>144</v>
      </c>
      <c r="P121" t="s">
        <v>143</v>
      </c>
      <c r="Q121" t="s">
        <v>142</v>
      </c>
      <c r="R121" s="28" t="s">
        <v>84</v>
      </c>
    </row>
    <row r="122" spans="1:18" ht="15" thickBot="1" x14ac:dyDescent="0.4">
      <c r="A122" s="29" t="s">
        <v>79</v>
      </c>
      <c r="B122" t="s">
        <v>127</v>
      </c>
      <c r="C122" t="s">
        <v>131</v>
      </c>
      <c r="D122" t="s">
        <v>130</v>
      </c>
      <c r="E122" t="s">
        <v>129</v>
      </c>
      <c r="F122" t="s">
        <v>128</v>
      </c>
      <c r="G122" s="2" t="s">
        <v>37</v>
      </c>
      <c r="H122" s="2" t="s">
        <v>71</v>
      </c>
      <c r="I122" s="25" t="s">
        <v>70</v>
      </c>
      <c r="J122" s="26" t="s">
        <v>69</v>
      </c>
      <c r="K122" s="2" t="s">
        <v>8</v>
      </c>
      <c r="L122" s="2" t="s">
        <v>25</v>
      </c>
      <c r="M122" s="49" t="s">
        <v>146</v>
      </c>
      <c r="N122" t="s">
        <v>145</v>
      </c>
      <c r="O122" t="s">
        <v>144</v>
      </c>
      <c r="P122" t="s">
        <v>143</v>
      </c>
      <c r="Q122" t="s">
        <v>142</v>
      </c>
      <c r="R122" s="28" t="s">
        <v>84</v>
      </c>
    </row>
    <row r="123" spans="1:18" ht="15" thickBot="1" x14ac:dyDescent="0.4">
      <c r="A123" s="29" t="s">
        <v>79</v>
      </c>
      <c r="B123" t="s">
        <v>127</v>
      </c>
      <c r="C123" t="s">
        <v>131</v>
      </c>
      <c r="D123" t="s">
        <v>130</v>
      </c>
      <c r="E123" t="s">
        <v>129</v>
      </c>
      <c r="F123" t="s">
        <v>128</v>
      </c>
      <c r="G123" s="3" t="s">
        <v>40</v>
      </c>
      <c r="H123" s="3" t="s">
        <v>29</v>
      </c>
      <c r="I123" s="25" t="s">
        <v>70</v>
      </c>
      <c r="J123" s="26" t="s">
        <v>69</v>
      </c>
      <c r="K123" s="3" t="s">
        <v>31</v>
      </c>
      <c r="L123" s="3" t="s">
        <v>12</v>
      </c>
      <c r="M123" s="49" t="s">
        <v>146</v>
      </c>
      <c r="N123" t="s">
        <v>145</v>
      </c>
      <c r="O123" t="s">
        <v>144</v>
      </c>
      <c r="P123" t="s">
        <v>143</v>
      </c>
      <c r="Q123" t="s">
        <v>142</v>
      </c>
      <c r="R123" s="28" t="s">
        <v>84</v>
      </c>
    </row>
    <row r="124" spans="1:18" ht="15" thickBot="1" x14ac:dyDescent="0.4">
      <c r="A124" s="29" t="s">
        <v>79</v>
      </c>
      <c r="B124" t="s">
        <v>127</v>
      </c>
      <c r="C124" t="s">
        <v>131</v>
      </c>
      <c r="D124" t="s">
        <v>130</v>
      </c>
      <c r="E124" t="s">
        <v>129</v>
      </c>
      <c r="F124" t="s">
        <v>128</v>
      </c>
      <c r="G124" s="2" t="s">
        <v>67</v>
      </c>
      <c r="H124" s="2" t="s">
        <v>61</v>
      </c>
      <c r="I124" s="25" t="s">
        <v>70</v>
      </c>
      <c r="J124" s="26" t="s">
        <v>69</v>
      </c>
      <c r="K124" s="2" t="s">
        <v>27</v>
      </c>
      <c r="L124" s="39" t="s">
        <v>88</v>
      </c>
      <c r="M124" s="49" t="s">
        <v>146</v>
      </c>
      <c r="N124" t="s">
        <v>145</v>
      </c>
      <c r="O124" t="s">
        <v>144</v>
      </c>
      <c r="P124" t="s">
        <v>143</v>
      </c>
      <c r="Q124" t="s">
        <v>142</v>
      </c>
      <c r="R124" s="28" t="s">
        <v>84</v>
      </c>
    </row>
    <row r="125" spans="1:18" ht="15" thickBot="1" x14ac:dyDescent="0.4"/>
    <row r="126" spans="1:18" ht="15" thickBot="1" x14ac:dyDescent="0.4">
      <c r="A126" s="27" t="s">
        <v>74</v>
      </c>
      <c r="B126" t="s">
        <v>101</v>
      </c>
      <c r="C126" t="s">
        <v>105</v>
      </c>
      <c r="D126" t="s">
        <v>102</v>
      </c>
      <c r="E126" t="s">
        <v>104</v>
      </c>
      <c r="F126" t="s">
        <v>103</v>
      </c>
      <c r="G126" s="3" t="s">
        <v>53</v>
      </c>
      <c r="H126" s="3" t="s">
        <v>91</v>
      </c>
      <c r="I126" s="25" t="s">
        <v>70</v>
      </c>
      <c r="J126" s="26" t="s">
        <v>69</v>
      </c>
      <c r="K126" s="3" t="s">
        <v>30</v>
      </c>
      <c r="L126" s="3" t="s">
        <v>31</v>
      </c>
      <c r="M126" s="49" t="s">
        <v>137</v>
      </c>
      <c r="N126" t="s">
        <v>138</v>
      </c>
      <c r="O126" t="s">
        <v>139</v>
      </c>
      <c r="P126" t="s">
        <v>140</v>
      </c>
      <c r="Q126" s="50" t="s">
        <v>141</v>
      </c>
      <c r="R126" s="24" t="s">
        <v>83</v>
      </c>
    </row>
    <row r="127" spans="1:18" ht="15" thickBot="1" x14ac:dyDescent="0.4">
      <c r="A127" s="27" t="s">
        <v>74</v>
      </c>
      <c r="B127" t="s">
        <v>101</v>
      </c>
      <c r="C127" t="s">
        <v>105</v>
      </c>
      <c r="D127" t="s">
        <v>102</v>
      </c>
      <c r="E127" t="s">
        <v>104</v>
      </c>
      <c r="F127" t="s">
        <v>103</v>
      </c>
      <c r="G127" s="1" t="s">
        <v>27</v>
      </c>
      <c r="H127" s="1" t="s">
        <v>55</v>
      </c>
      <c r="I127" s="25" t="s">
        <v>70</v>
      </c>
      <c r="J127" s="26" t="s">
        <v>69</v>
      </c>
      <c r="K127" s="1" t="s">
        <v>52</v>
      </c>
      <c r="L127" s="1" t="s">
        <v>57</v>
      </c>
      <c r="M127" s="49" t="s">
        <v>137</v>
      </c>
      <c r="N127" t="s">
        <v>138</v>
      </c>
      <c r="O127" t="s">
        <v>139</v>
      </c>
      <c r="P127" t="s">
        <v>140</v>
      </c>
      <c r="Q127" s="50" t="s">
        <v>141</v>
      </c>
      <c r="R127" s="24" t="s">
        <v>83</v>
      </c>
    </row>
    <row r="128" spans="1:18" ht="15" thickBot="1" x14ac:dyDescent="0.4">
      <c r="A128" s="27" t="s">
        <v>74</v>
      </c>
      <c r="B128" t="s">
        <v>101</v>
      </c>
      <c r="C128" t="s">
        <v>105</v>
      </c>
      <c r="D128" t="s">
        <v>102</v>
      </c>
      <c r="E128" t="s">
        <v>104</v>
      </c>
      <c r="F128" t="s">
        <v>103</v>
      </c>
      <c r="G128" s="2" t="s">
        <v>60</v>
      </c>
      <c r="H128" s="2" t="s">
        <v>37</v>
      </c>
      <c r="I128" s="25" t="s">
        <v>70</v>
      </c>
      <c r="J128" s="26" t="s">
        <v>69</v>
      </c>
      <c r="K128" s="2" t="s">
        <v>8</v>
      </c>
      <c r="L128" s="2" t="s">
        <v>46</v>
      </c>
      <c r="M128" s="49" t="s">
        <v>137</v>
      </c>
      <c r="N128" t="s">
        <v>138</v>
      </c>
      <c r="O128" t="s">
        <v>139</v>
      </c>
      <c r="P128" t="s">
        <v>140</v>
      </c>
      <c r="Q128" s="50" t="s">
        <v>141</v>
      </c>
      <c r="R128" s="24" t="s">
        <v>83</v>
      </c>
    </row>
    <row r="129" spans="1:18" ht="15" thickBot="1" x14ac:dyDescent="0.4">
      <c r="A129" s="27" t="s">
        <v>74</v>
      </c>
      <c r="B129" t="s">
        <v>101</v>
      </c>
      <c r="C129" t="s">
        <v>105</v>
      </c>
      <c r="D129" t="s">
        <v>102</v>
      </c>
      <c r="E129" t="s">
        <v>104</v>
      </c>
      <c r="F129" t="s">
        <v>103</v>
      </c>
      <c r="G129" s="6" t="s">
        <v>45</v>
      </c>
      <c r="H129" s="6" t="s">
        <v>40</v>
      </c>
      <c r="I129" s="25" t="s">
        <v>70</v>
      </c>
      <c r="J129" s="26" t="s">
        <v>69</v>
      </c>
      <c r="K129" s="6" t="s">
        <v>44</v>
      </c>
      <c r="L129" s="6" t="s">
        <v>21</v>
      </c>
      <c r="M129" s="49" t="s">
        <v>137</v>
      </c>
      <c r="N129" t="s">
        <v>138</v>
      </c>
      <c r="O129" t="s">
        <v>139</v>
      </c>
      <c r="P129" t="s">
        <v>140</v>
      </c>
      <c r="Q129" s="50" t="s">
        <v>141</v>
      </c>
      <c r="R129" s="24" t="s">
        <v>83</v>
      </c>
    </row>
    <row r="130" spans="1:18" ht="15" thickBot="1" x14ac:dyDescent="0.4">
      <c r="A130" s="27" t="s">
        <v>74</v>
      </c>
      <c r="B130" t="s">
        <v>101</v>
      </c>
      <c r="C130" t="s">
        <v>105</v>
      </c>
      <c r="D130" t="s">
        <v>102</v>
      </c>
      <c r="E130" t="s">
        <v>104</v>
      </c>
      <c r="F130" t="s">
        <v>103</v>
      </c>
      <c r="G130" s="2" t="s">
        <v>20</v>
      </c>
      <c r="H130" s="2" t="s">
        <v>5</v>
      </c>
      <c r="I130" s="25" t="s">
        <v>70</v>
      </c>
      <c r="J130" s="26" t="s">
        <v>69</v>
      </c>
      <c r="K130" s="2" t="s">
        <v>10</v>
      </c>
      <c r="L130" s="2" t="s">
        <v>43</v>
      </c>
      <c r="M130" s="49" t="s">
        <v>137</v>
      </c>
      <c r="N130" t="s">
        <v>138</v>
      </c>
      <c r="O130" t="s">
        <v>139</v>
      </c>
      <c r="P130" t="s">
        <v>140</v>
      </c>
      <c r="Q130" s="50" t="s">
        <v>141</v>
      </c>
      <c r="R130" s="24" t="s">
        <v>83</v>
      </c>
    </row>
    <row r="131" spans="1:18" ht="15" thickBot="1" x14ac:dyDescent="0.4">
      <c r="A131" s="27" t="s">
        <v>74</v>
      </c>
      <c r="B131" t="s">
        <v>101</v>
      </c>
      <c r="C131" t="s">
        <v>176</v>
      </c>
      <c r="D131" t="s">
        <v>102</v>
      </c>
      <c r="E131" t="s">
        <v>104</v>
      </c>
      <c r="F131" t="s">
        <v>103</v>
      </c>
      <c r="G131" s="3" t="s">
        <v>53</v>
      </c>
      <c r="H131" s="3" t="s">
        <v>44</v>
      </c>
      <c r="I131" s="25" t="s">
        <v>70</v>
      </c>
      <c r="J131" s="26" t="s">
        <v>69</v>
      </c>
      <c r="K131" s="3" t="s">
        <v>30</v>
      </c>
      <c r="L131" s="3" t="s">
        <v>60</v>
      </c>
      <c r="M131" s="49" t="s">
        <v>137</v>
      </c>
      <c r="N131" t="s">
        <v>138</v>
      </c>
      <c r="O131" t="s">
        <v>139</v>
      </c>
      <c r="P131" t="s">
        <v>140</v>
      </c>
      <c r="Q131" s="50" t="s">
        <v>141</v>
      </c>
      <c r="R131" s="24" t="s">
        <v>83</v>
      </c>
    </row>
    <row r="132" spans="1:18" ht="15" thickBot="1" x14ac:dyDescent="0.4">
      <c r="A132" s="27" t="s">
        <v>74</v>
      </c>
      <c r="B132" t="s">
        <v>101</v>
      </c>
      <c r="C132" t="s">
        <v>176</v>
      </c>
      <c r="D132" t="s">
        <v>102</v>
      </c>
      <c r="E132" t="s">
        <v>104</v>
      </c>
      <c r="F132" t="s">
        <v>103</v>
      </c>
      <c r="G132" s="1" t="s">
        <v>27</v>
      </c>
      <c r="H132" s="1" t="s">
        <v>43</v>
      </c>
      <c r="I132" s="25" t="s">
        <v>70</v>
      </c>
      <c r="J132" s="26" t="s">
        <v>69</v>
      </c>
      <c r="K132" s="1" t="s">
        <v>57</v>
      </c>
      <c r="L132" s="1" t="s">
        <v>91</v>
      </c>
      <c r="M132" s="49" t="s">
        <v>137</v>
      </c>
      <c r="N132" t="s">
        <v>138</v>
      </c>
      <c r="O132" t="s">
        <v>139</v>
      </c>
      <c r="P132" t="s">
        <v>140</v>
      </c>
      <c r="Q132" s="50" t="s">
        <v>141</v>
      </c>
      <c r="R132" s="24" t="s">
        <v>83</v>
      </c>
    </row>
    <row r="133" spans="1:18" ht="15" thickBot="1" x14ac:dyDescent="0.4">
      <c r="A133" s="27" t="s">
        <v>74</v>
      </c>
      <c r="B133" t="s">
        <v>101</v>
      </c>
      <c r="C133" t="s">
        <v>176</v>
      </c>
      <c r="D133" t="s">
        <v>102</v>
      </c>
      <c r="E133" t="s">
        <v>104</v>
      </c>
      <c r="F133" t="s">
        <v>103</v>
      </c>
      <c r="G133" s="2" t="s">
        <v>8</v>
      </c>
      <c r="H133" s="2" t="s">
        <v>38</v>
      </c>
      <c r="I133" s="25" t="s">
        <v>70</v>
      </c>
      <c r="J133" s="26" t="s">
        <v>69</v>
      </c>
      <c r="K133" s="2" t="s">
        <v>52</v>
      </c>
      <c r="L133" s="2" t="s">
        <v>59</v>
      </c>
      <c r="M133" s="49" t="s">
        <v>137</v>
      </c>
      <c r="N133" t="s">
        <v>138</v>
      </c>
      <c r="O133" t="s">
        <v>139</v>
      </c>
      <c r="P133" t="s">
        <v>140</v>
      </c>
      <c r="Q133" s="50" t="s">
        <v>141</v>
      </c>
      <c r="R133" s="24" t="s">
        <v>83</v>
      </c>
    </row>
    <row r="134" spans="1:18" ht="15" thickBot="1" x14ac:dyDescent="0.4">
      <c r="A134" s="27" t="s">
        <v>74</v>
      </c>
      <c r="B134" t="s">
        <v>101</v>
      </c>
      <c r="C134" t="s">
        <v>176</v>
      </c>
      <c r="D134" t="s">
        <v>102</v>
      </c>
      <c r="E134" t="s">
        <v>104</v>
      </c>
      <c r="F134" t="s">
        <v>103</v>
      </c>
      <c r="G134" s="3" t="s">
        <v>17</v>
      </c>
      <c r="H134" s="3" t="s">
        <v>55</v>
      </c>
      <c r="I134" s="25" t="s">
        <v>70</v>
      </c>
      <c r="J134" s="26" t="s">
        <v>69</v>
      </c>
      <c r="K134" s="3" t="s">
        <v>4</v>
      </c>
      <c r="L134" s="3" t="s">
        <v>67</v>
      </c>
      <c r="M134" s="49" t="s">
        <v>137</v>
      </c>
      <c r="N134" t="s">
        <v>138</v>
      </c>
      <c r="O134" t="s">
        <v>139</v>
      </c>
      <c r="P134" t="s">
        <v>140</v>
      </c>
      <c r="Q134" s="50" t="s">
        <v>141</v>
      </c>
      <c r="R134" s="24" t="s">
        <v>83</v>
      </c>
    </row>
    <row r="135" spans="1:18" ht="15" thickBot="1" x14ac:dyDescent="0.4">
      <c r="A135" s="27" t="s">
        <v>74</v>
      </c>
      <c r="B135" t="s">
        <v>101</v>
      </c>
      <c r="C135" t="s">
        <v>176</v>
      </c>
      <c r="D135" t="s">
        <v>102</v>
      </c>
      <c r="E135" t="s">
        <v>104</v>
      </c>
      <c r="F135" t="s">
        <v>103</v>
      </c>
      <c r="G135" s="2" t="s">
        <v>20</v>
      </c>
      <c r="H135" s="2" t="s">
        <v>13</v>
      </c>
      <c r="I135" s="25" t="s">
        <v>70</v>
      </c>
      <c r="J135" s="26" t="s">
        <v>69</v>
      </c>
      <c r="K135" s="2" t="s">
        <v>31</v>
      </c>
      <c r="L135" s="2" t="s">
        <v>22</v>
      </c>
      <c r="M135" s="49" t="s">
        <v>137</v>
      </c>
      <c r="N135" t="s">
        <v>138</v>
      </c>
      <c r="O135" t="s">
        <v>139</v>
      </c>
      <c r="P135" t="s">
        <v>140</v>
      </c>
      <c r="Q135" s="50" t="s">
        <v>141</v>
      </c>
      <c r="R135" s="24" t="s">
        <v>83</v>
      </c>
    </row>
    <row r="136" spans="1:18" ht="15" thickBot="1" x14ac:dyDescent="0.4"/>
    <row r="137" spans="1:18" ht="15" thickBot="1" x14ac:dyDescent="0.4">
      <c r="A137" s="30" t="s">
        <v>78</v>
      </c>
      <c r="B137" t="s">
        <v>122</v>
      </c>
      <c r="C137" t="s">
        <v>123</v>
      </c>
      <c r="D137" t="s">
        <v>124</v>
      </c>
      <c r="E137" t="s">
        <v>125</v>
      </c>
      <c r="F137" t="s">
        <v>126</v>
      </c>
      <c r="G137" s="3" t="s">
        <v>89</v>
      </c>
      <c r="H137" s="3" t="s">
        <v>57</v>
      </c>
      <c r="I137" s="25" t="s">
        <v>70</v>
      </c>
      <c r="J137" s="26" t="s">
        <v>69</v>
      </c>
      <c r="K137" s="3" t="s">
        <v>27</v>
      </c>
      <c r="L137" s="3" t="s">
        <v>37</v>
      </c>
      <c r="M137" s="49" t="s">
        <v>165</v>
      </c>
      <c r="N137" t="s">
        <v>169</v>
      </c>
      <c r="O137" t="s">
        <v>167</v>
      </c>
      <c r="P137" t="s">
        <v>166</v>
      </c>
      <c r="Q137" s="50" t="s">
        <v>171</v>
      </c>
      <c r="R137" s="32" t="s">
        <v>87</v>
      </c>
    </row>
    <row r="138" spans="1:18" ht="15" thickBot="1" x14ac:dyDescent="0.4">
      <c r="A138" s="30" t="s">
        <v>78</v>
      </c>
      <c r="B138" t="s">
        <v>122</v>
      </c>
      <c r="C138" t="s">
        <v>123</v>
      </c>
      <c r="D138" t="s">
        <v>124</v>
      </c>
      <c r="E138" t="s">
        <v>125</v>
      </c>
      <c r="F138" t="s">
        <v>126</v>
      </c>
      <c r="G138" s="1" t="s">
        <v>40</v>
      </c>
      <c r="H138" s="1" t="s">
        <v>53</v>
      </c>
      <c r="I138" s="25" t="s">
        <v>70</v>
      </c>
      <c r="J138" s="26" t="s">
        <v>69</v>
      </c>
      <c r="K138" s="1" t="s">
        <v>59</v>
      </c>
      <c r="L138" s="1" t="s">
        <v>33</v>
      </c>
      <c r="M138" s="49" t="s">
        <v>165</v>
      </c>
      <c r="N138" t="s">
        <v>169</v>
      </c>
      <c r="O138" t="s">
        <v>167</v>
      </c>
      <c r="P138" t="s">
        <v>166</v>
      </c>
      <c r="Q138" s="50" t="s">
        <v>171</v>
      </c>
      <c r="R138" s="32" t="s">
        <v>87</v>
      </c>
    </row>
    <row r="139" spans="1:18" ht="15" thickBot="1" x14ac:dyDescent="0.4">
      <c r="A139" s="30" t="s">
        <v>78</v>
      </c>
      <c r="B139" t="s">
        <v>122</v>
      </c>
      <c r="C139" t="s">
        <v>123</v>
      </c>
      <c r="D139" t="s">
        <v>124</v>
      </c>
      <c r="E139" t="s">
        <v>125</v>
      </c>
      <c r="F139" t="s">
        <v>126</v>
      </c>
      <c r="G139" s="2" t="s">
        <v>8</v>
      </c>
      <c r="H139" s="2" t="s">
        <v>55</v>
      </c>
      <c r="I139" s="25" t="s">
        <v>70</v>
      </c>
      <c r="J139" s="26" t="s">
        <v>69</v>
      </c>
      <c r="K139" s="2" t="s">
        <v>52</v>
      </c>
      <c r="L139" s="2" t="s">
        <v>91</v>
      </c>
      <c r="M139" s="49" t="s">
        <v>165</v>
      </c>
      <c r="N139" t="s">
        <v>169</v>
      </c>
      <c r="O139" t="s">
        <v>167</v>
      </c>
      <c r="P139" t="s">
        <v>166</v>
      </c>
      <c r="Q139" s="50" t="s">
        <v>171</v>
      </c>
      <c r="R139" s="32" t="s">
        <v>87</v>
      </c>
    </row>
    <row r="140" spans="1:18" ht="15" thickBot="1" x14ac:dyDescent="0.4">
      <c r="A140" s="30" t="s">
        <v>78</v>
      </c>
      <c r="B140" t="s">
        <v>122</v>
      </c>
      <c r="C140" t="s">
        <v>123</v>
      </c>
      <c r="D140" t="s">
        <v>124</v>
      </c>
      <c r="E140" t="s">
        <v>125</v>
      </c>
      <c r="F140" t="s">
        <v>126</v>
      </c>
      <c r="G140" s="6" t="s">
        <v>60</v>
      </c>
      <c r="H140" s="6" t="s">
        <v>56</v>
      </c>
      <c r="I140" s="25" t="s">
        <v>70</v>
      </c>
      <c r="J140" s="26" t="s">
        <v>69</v>
      </c>
      <c r="K140" s="6" t="s">
        <v>29</v>
      </c>
      <c r="L140" s="6" t="s">
        <v>31</v>
      </c>
      <c r="M140" s="49" t="s">
        <v>165</v>
      </c>
      <c r="N140" t="s">
        <v>169</v>
      </c>
      <c r="O140" t="s">
        <v>167</v>
      </c>
      <c r="P140" t="s">
        <v>166</v>
      </c>
      <c r="Q140" s="50" t="s">
        <v>171</v>
      </c>
      <c r="R140" s="32" t="s">
        <v>87</v>
      </c>
    </row>
    <row r="141" spans="1:18" ht="15" thickBot="1" x14ac:dyDescent="0.4">
      <c r="A141" s="30" t="s">
        <v>78</v>
      </c>
      <c r="B141" t="s">
        <v>122</v>
      </c>
      <c r="C141" t="s">
        <v>123</v>
      </c>
      <c r="D141" t="s">
        <v>124</v>
      </c>
      <c r="E141" t="s">
        <v>125</v>
      </c>
      <c r="F141" t="s">
        <v>126</v>
      </c>
      <c r="G141" s="2" t="s">
        <v>44</v>
      </c>
      <c r="H141" s="2" t="s">
        <v>45</v>
      </c>
      <c r="I141" s="25" t="s">
        <v>70</v>
      </c>
      <c r="J141" s="26" t="s">
        <v>69</v>
      </c>
      <c r="K141" s="2" t="s">
        <v>16</v>
      </c>
      <c r="L141" s="2" t="s">
        <v>21</v>
      </c>
      <c r="M141" s="49" t="s">
        <v>165</v>
      </c>
      <c r="N141" t="s">
        <v>169</v>
      </c>
      <c r="O141" t="s">
        <v>167</v>
      </c>
      <c r="P141" t="s">
        <v>166</v>
      </c>
      <c r="Q141" s="50" t="s">
        <v>171</v>
      </c>
      <c r="R141" s="32" t="s">
        <v>87</v>
      </c>
    </row>
    <row r="142" spans="1:18" ht="15" thickBot="1" x14ac:dyDescent="0.4">
      <c r="A142" s="30" t="s">
        <v>78</v>
      </c>
      <c r="B142" t="s">
        <v>122</v>
      </c>
      <c r="C142" t="s">
        <v>123</v>
      </c>
      <c r="D142" t="s">
        <v>124</v>
      </c>
      <c r="E142" t="s">
        <v>125</v>
      </c>
      <c r="F142" t="s">
        <v>126</v>
      </c>
      <c r="G142" s="8" t="s">
        <v>44</v>
      </c>
      <c r="H142" s="3" t="s">
        <v>57</v>
      </c>
      <c r="I142" s="25" t="s">
        <v>70</v>
      </c>
      <c r="J142" s="26" t="s">
        <v>69</v>
      </c>
      <c r="K142" s="3" t="s">
        <v>27</v>
      </c>
      <c r="L142" s="2" t="s">
        <v>33</v>
      </c>
      <c r="M142" s="49" t="s">
        <v>165</v>
      </c>
      <c r="N142" t="s">
        <v>169</v>
      </c>
      <c r="O142" t="s">
        <v>167</v>
      </c>
      <c r="P142" t="s">
        <v>166</v>
      </c>
      <c r="Q142" s="50" t="s">
        <v>171</v>
      </c>
      <c r="R142" s="32" t="s">
        <v>87</v>
      </c>
    </row>
    <row r="143" spans="1:18" ht="15" thickBot="1" x14ac:dyDescent="0.4">
      <c r="A143" s="30" t="s">
        <v>78</v>
      </c>
      <c r="B143" t="s">
        <v>122</v>
      </c>
      <c r="C143" t="s">
        <v>123</v>
      </c>
      <c r="D143" t="s">
        <v>124</v>
      </c>
      <c r="E143" t="s">
        <v>125</v>
      </c>
      <c r="F143" t="s">
        <v>126</v>
      </c>
      <c r="G143" s="3" t="s">
        <v>60</v>
      </c>
      <c r="H143" s="1" t="s">
        <v>30</v>
      </c>
      <c r="I143" s="25" t="s">
        <v>70</v>
      </c>
      <c r="J143" s="26" t="s">
        <v>69</v>
      </c>
      <c r="K143" s="1" t="s">
        <v>59</v>
      </c>
      <c r="L143" s="3" t="s">
        <v>37</v>
      </c>
      <c r="M143" s="49" t="s">
        <v>165</v>
      </c>
      <c r="N143" t="s">
        <v>169</v>
      </c>
      <c r="O143" t="s">
        <v>167</v>
      </c>
      <c r="P143" t="s">
        <v>166</v>
      </c>
      <c r="Q143" s="50" t="s">
        <v>171</v>
      </c>
      <c r="R143" s="32" t="s">
        <v>87</v>
      </c>
    </row>
    <row r="144" spans="1:18" ht="15" thickBot="1" x14ac:dyDescent="0.4">
      <c r="A144" s="30" t="s">
        <v>78</v>
      </c>
      <c r="B144" t="s">
        <v>122</v>
      </c>
      <c r="C144" t="s">
        <v>123</v>
      </c>
      <c r="D144" t="s">
        <v>124</v>
      </c>
      <c r="E144" t="s">
        <v>125</v>
      </c>
      <c r="F144" t="s">
        <v>126</v>
      </c>
      <c r="G144" s="2" t="s">
        <v>8</v>
      </c>
      <c r="H144" s="2" t="s">
        <v>29</v>
      </c>
      <c r="I144" s="25" t="s">
        <v>70</v>
      </c>
      <c r="J144" s="26" t="s">
        <v>69</v>
      </c>
      <c r="K144" s="2" t="s">
        <v>52</v>
      </c>
      <c r="L144" s="2" t="s">
        <v>53</v>
      </c>
      <c r="M144" s="49" t="s">
        <v>165</v>
      </c>
      <c r="N144" t="s">
        <v>169</v>
      </c>
      <c r="O144" t="s">
        <v>167</v>
      </c>
      <c r="P144" t="s">
        <v>166</v>
      </c>
      <c r="Q144" s="50" t="s">
        <v>171</v>
      </c>
      <c r="R144" s="32" t="s">
        <v>87</v>
      </c>
    </row>
    <row r="145" spans="1:18" ht="15" thickBot="1" x14ac:dyDescent="0.4">
      <c r="A145" s="30" t="s">
        <v>78</v>
      </c>
      <c r="B145" t="s">
        <v>122</v>
      </c>
      <c r="C145" t="s">
        <v>123</v>
      </c>
      <c r="D145" t="s">
        <v>124</v>
      </c>
      <c r="E145" t="s">
        <v>125</v>
      </c>
      <c r="F145" t="s">
        <v>126</v>
      </c>
      <c r="G145" s="3" t="s">
        <v>88</v>
      </c>
      <c r="H145" s="3" t="s">
        <v>55</v>
      </c>
      <c r="I145" s="25" t="s">
        <v>70</v>
      </c>
      <c r="J145" s="26" t="s">
        <v>69</v>
      </c>
      <c r="K145" s="3" t="s">
        <v>46</v>
      </c>
      <c r="L145" s="3" t="s">
        <v>4</v>
      </c>
      <c r="M145" s="49" t="s">
        <v>165</v>
      </c>
      <c r="N145" t="s">
        <v>169</v>
      </c>
      <c r="O145" t="s">
        <v>167</v>
      </c>
      <c r="P145" t="s">
        <v>166</v>
      </c>
      <c r="Q145" s="50" t="s">
        <v>171</v>
      </c>
      <c r="R145" s="32" t="s">
        <v>87</v>
      </c>
    </row>
    <row r="146" spans="1:18" ht="15" thickBot="1" x14ac:dyDescent="0.4">
      <c r="A146" s="30" t="s">
        <v>78</v>
      </c>
      <c r="B146" t="s">
        <v>122</v>
      </c>
      <c r="C146" t="s">
        <v>123</v>
      </c>
      <c r="D146" t="s">
        <v>124</v>
      </c>
      <c r="E146" t="s">
        <v>125</v>
      </c>
      <c r="F146" t="s">
        <v>126</v>
      </c>
      <c r="G146" s="2" t="s">
        <v>31</v>
      </c>
      <c r="H146" s="2" t="s">
        <v>56</v>
      </c>
      <c r="I146" s="25" t="s">
        <v>70</v>
      </c>
      <c r="J146" s="26" t="s">
        <v>69</v>
      </c>
      <c r="K146" s="2" t="s">
        <v>16</v>
      </c>
      <c r="L146" s="39" t="s">
        <v>21</v>
      </c>
      <c r="M146" s="49" t="s">
        <v>165</v>
      </c>
      <c r="N146" t="s">
        <v>169</v>
      </c>
      <c r="O146" t="s">
        <v>167</v>
      </c>
      <c r="P146" t="s">
        <v>166</v>
      </c>
      <c r="Q146" s="50" t="s">
        <v>171</v>
      </c>
      <c r="R146" s="32" t="s">
        <v>87</v>
      </c>
    </row>
    <row r="147" spans="1:18" ht="15" thickBot="1" x14ac:dyDescent="0.4"/>
    <row r="148" spans="1:18" ht="15" thickBot="1" x14ac:dyDescent="0.4">
      <c r="A148" s="33" t="s">
        <v>82</v>
      </c>
      <c r="B148" t="s">
        <v>132</v>
      </c>
      <c r="C148" t="s">
        <v>133</v>
      </c>
      <c r="D148" t="s">
        <v>134</v>
      </c>
      <c r="E148" t="s">
        <v>135</v>
      </c>
      <c r="F148" t="s">
        <v>136</v>
      </c>
      <c r="G148" s="3" t="s">
        <v>30</v>
      </c>
      <c r="H148" s="3" t="s">
        <v>53</v>
      </c>
      <c r="I148" s="25" t="s">
        <v>70</v>
      </c>
      <c r="J148" s="26" t="s">
        <v>69</v>
      </c>
      <c r="K148" s="3" t="s">
        <v>57</v>
      </c>
      <c r="L148" s="3" t="s">
        <v>38</v>
      </c>
      <c r="M148" s="49" t="s">
        <v>159</v>
      </c>
      <c r="N148" t="s">
        <v>163</v>
      </c>
      <c r="O148" t="s">
        <v>162</v>
      </c>
      <c r="P148" t="s">
        <v>160</v>
      </c>
      <c r="Q148" t="s">
        <v>157</v>
      </c>
      <c r="R148" s="23" t="s">
        <v>90</v>
      </c>
    </row>
    <row r="149" spans="1:18" ht="15" thickBot="1" x14ac:dyDescent="0.4">
      <c r="A149" s="33" t="s">
        <v>82</v>
      </c>
      <c r="B149" t="s">
        <v>132</v>
      </c>
      <c r="C149" t="s">
        <v>133</v>
      </c>
      <c r="D149" t="s">
        <v>134</v>
      </c>
      <c r="E149" t="s">
        <v>135</v>
      </c>
      <c r="F149" t="s">
        <v>136</v>
      </c>
      <c r="G149" s="1" t="s">
        <v>52</v>
      </c>
      <c r="H149" s="1" t="s">
        <v>4</v>
      </c>
      <c r="I149" s="25" t="s">
        <v>70</v>
      </c>
      <c r="J149" s="26" t="s">
        <v>69</v>
      </c>
      <c r="K149" s="1" t="s">
        <v>31</v>
      </c>
      <c r="L149" s="1" t="s">
        <v>60</v>
      </c>
      <c r="M149" s="49" t="s">
        <v>159</v>
      </c>
      <c r="N149" t="s">
        <v>163</v>
      </c>
      <c r="O149" t="s">
        <v>162</v>
      </c>
      <c r="P149" t="s">
        <v>160</v>
      </c>
      <c r="Q149" t="s">
        <v>157</v>
      </c>
      <c r="R149" s="23" t="s">
        <v>90</v>
      </c>
    </row>
    <row r="150" spans="1:18" ht="15" thickBot="1" x14ac:dyDescent="0.4">
      <c r="A150" s="33" t="s">
        <v>82</v>
      </c>
      <c r="B150" t="s">
        <v>132</v>
      </c>
      <c r="C150" t="s">
        <v>133</v>
      </c>
      <c r="D150" t="s">
        <v>134</v>
      </c>
      <c r="E150" t="s">
        <v>135</v>
      </c>
      <c r="F150" t="s">
        <v>136</v>
      </c>
      <c r="G150" s="2" t="s">
        <v>33</v>
      </c>
      <c r="H150" s="2" t="s">
        <v>25</v>
      </c>
      <c r="I150" s="25" t="s">
        <v>70</v>
      </c>
      <c r="J150" s="26" t="s">
        <v>69</v>
      </c>
      <c r="K150" s="2" t="s">
        <v>12</v>
      </c>
      <c r="L150" s="2" t="s">
        <v>48</v>
      </c>
      <c r="M150" s="49" t="s">
        <v>159</v>
      </c>
      <c r="N150" t="s">
        <v>163</v>
      </c>
      <c r="O150" t="s">
        <v>162</v>
      </c>
      <c r="P150" t="s">
        <v>160</v>
      </c>
      <c r="Q150" t="s">
        <v>157</v>
      </c>
      <c r="R150" s="23" t="s">
        <v>90</v>
      </c>
    </row>
    <row r="151" spans="1:18" ht="15" thickBot="1" x14ac:dyDescent="0.4">
      <c r="A151" s="33" t="s">
        <v>82</v>
      </c>
      <c r="B151" t="s">
        <v>132</v>
      </c>
      <c r="C151" t="s">
        <v>133</v>
      </c>
      <c r="D151" t="s">
        <v>134</v>
      </c>
      <c r="E151" t="s">
        <v>135</v>
      </c>
      <c r="F151" t="s">
        <v>136</v>
      </c>
      <c r="G151" s="6" t="s">
        <v>67</v>
      </c>
      <c r="H151" s="6" t="s">
        <v>71</v>
      </c>
      <c r="I151" s="25" t="s">
        <v>70</v>
      </c>
      <c r="J151" s="26" t="s">
        <v>69</v>
      </c>
      <c r="K151" s="6" t="s">
        <v>8</v>
      </c>
      <c r="L151" s="6" t="s">
        <v>55</v>
      </c>
      <c r="M151" s="49" t="s">
        <v>159</v>
      </c>
      <c r="N151" t="s">
        <v>163</v>
      </c>
      <c r="O151" t="s">
        <v>162</v>
      </c>
      <c r="P151" t="s">
        <v>160</v>
      </c>
      <c r="Q151" t="s">
        <v>157</v>
      </c>
      <c r="R151" s="23" t="s">
        <v>90</v>
      </c>
    </row>
    <row r="152" spans="1:18" ht="15" thickBot="1" x14ac:dyDescent="0.4">
      <c r="A152" s="33" t="s">
        <v>82</v>
      </c>
      <c r="B152" t="s">
        <v>132</v>
      </c>
      <c r="C152" t="s">
        <v>133</v>
      </c>
      <c r="D152" t="s">
        <v>134</v>
      </c>
      <c r="E152" t="s">
        <v>135</v>
      </c>
      <c r="F152" t="s">
        <v>136</v>
      </c>
      <c r="G152" s="2" t="s">
        <v>51</v>
      </c>
      <c r="H152" s="2" t="s">
        <v>21</v>
      </c>
      <c r="I152" s="25" t="s">
        <v>70</v>
      </c>
      <c r="J152" s="26" t="s">
        <v>69</v>
      </c>
      <c r="K152" s="2" t="s">
        <v>36</v>
      </c>
      <c r="L152" s="2" t="s">
        <v>43</v>
      </c>
      <c r="M152" s="49" t="s">
        <v>159</v>
      </c>
      <c r="N152" t="s">
        <v>163</v>
      </c>
      <c r="O152" t="s">
        <v>162</v>
      </c>
      <c r="P152" t="s">
        <v>160</v>
      </c>
      <c r="Q152" t="s">
        <v>157</v>
      </c>
      <c r="R152" s="23" t="s">
        <v>90</v>
      </c>
    </row>
    <row r="153" spans="1:18" ht="15" thickBot="1" x14ac:dyDescent="0.4">
      <c r="A153" s="23" t="s">
        <v>90</v>
      </c>
      <c r="B153" t="s">
        <v>157</v>
      </c>
      <c r="C153" t="s">
        <v>160</v>
      </c>
      <c r="D153" t="s">
        <v>162</v>
      </c>
      <c r="E153" t="s">
        <v>163</v>
      </c>
      <c r="F153" t="s">
        <v>159</v>
      </c>
      <c r="G153" s="3" t="s">
        <v>57</v>
      </c>
      <c r="H153" s="3" t="s">
        <v>33</v>
      </c>
      <c r="I153" s="25" t="s">
        <v>70</v>
      </c>
      <c r="J153" s="26" t="s">
        <v>69</v>
      </c>
      <c r="K153" s="3" t="s">
        <v>60</v>
      </c>
      <c r="L153" s="3" t="s">
        <v>38</v>
      </c>
      <c r="M153" s="49" t="s">
        <v>136</v>
      </c>
      <c r="N153" t="s">
        <v>135</v>
      </c>
      <c r="O153" t="s">
        <v>134</v>
      </c>
      <c r="P153" t="s">
        <v>133</v>
      </c>
      <c r="Q153" t="s">
        <v>132</v>
      </c>
      <c r="R153" s="33" t="s">
        <v>82</v>
      </c>
    </row>
    <row r="154" spans="1:18" ht="15" thickBot="1" x14ac:dyDescent="0.4">
      <c r="A154" s="23" t="s">
        <v>90</v>
      </c>
      <c r="B154" t="s">
        <v>157</v>
      </c>
      <c r="C154" t="s">
        <v>160</v>
      </c>
      <c r="D154" t="s">
        <v>162</v>
      </c>
      <c r="E154" t="s">
        <v>163</v>
      </c>
      <c r="F154" t="s">
        <v>159</v>
      </c>
      <c r="G154" s="1" t="s">
        <v>31</v>
      </c>
      <c r="H154" s="1" t="s">
        <v>20</v>
      </c>
      <c r="I154" s="25" t="s">
        <v>70</v>
      </c>
      <c r="J154" s="26" t="s">
        <v>69</v>
      </c>
      <c r="K154" s="1" t="s">
        <v>52</v>
      </c>
      <c r="L154" s="1" t="s">
        <v>8</v>
      </c>
      <c r="M154" s="49" t="s">
        <v>136</v>
      </c>
      <c r="N154" t="s">
        <v>135</v>
      </c>
      <c r="O154" t="s">
        <v>134</v>
      </c>
      <c r="P154" t="s">
        <v>133</v>
      </c>
      <c r="Q154" t="s">
        <v>132</v>
      </c>
      <c r="R154" s="33" t="s">
        <v>82</v>
      </c>
    </row>
    <row r="155" spans="1:18" ht="15" thickBot="1" x14ac:dyDescent="0.4">
      <c r="A155" s="23" t="s">
        <v>90</v>
      </c>
      <c r="B155" t="s">
        <v>157</v>
      </c>
      <c r="C155" t="s">
        <v>160</v>
      </c>
      <c r="D155" t="s">
        <v>162</v>
      </c>
      <c r="E155" t="s">
        <v>163</v>
      </c>
      <c r="F155" t="s">
        <v>159</v>
      </c>
      <c r="G155" s="2" t="s">
        <v>12</v>
      </c>
      <c r="H155" s="2" t="s">
        <v>37</v>
      </c>
      <c r="I155" s="25" t="s">
        <v>70</v>
      </c>
      <c r="J155" s="26" t="s">
        <v>69</v>
      </c>
      <c r="K155" s="2" t="s">
        <v>53</v>
      </c>
      <c r="L155" s="2" t="s">
        <v>54</v>
      </c>
      <c r="M155" s="49" t="s">
        <v>136</v>
      </c>
      <c r="N155" t="s">
        <v>135</v>
      </c>
      <c r="O155" t="s">
        <v>134</v>
      </c>
      <c r="P155" t="s">
        <v>133</v>
      </c>
      <c r="Q155" t="s">
        <v>132</v>
      </c>
      <c r="R155" s="33" t="s">
        <v>82</v>
      </c>
    </row>
    <row r="156" spans="1:18" ht="15" thickBot="1" x14ac:dyDescent="0.4">
      <c r="A156" s="23" t="s">
        <v>90</v>
      </c>
      <c r="B156" t="s">
        <v>157</v>
      </c>
      <c r="C156" t="s">
        <v>160</v>
      </c>
      <c r="D156" t="s">
        <v>162</v>
      </c>
      <c r="E156" t="s">
        <v>163</v>
      </c>
      <c r="F156" t="s">
        <v>159</v>
      </c>
      <c r="G156" s="3" t="s">
        <v>26</v>
      </c>
      <c r="H156" s="3" t="s">
        <v>15</v>
      </c>
      <c r="I156" s="25" t="s">
        <v>70</v>
      </c>
      <c r="J156" s="26" t="s">
        <v>69</v>
      </c>
      <c r="K156" s="3" t="s">
        <v>4</v>
      </c>
      <c r="L156" s="3" t="s">
        <v>13</v>
      </c>
      <c r="M156" s="49" t="s">
        <v>136</v>
      </c>
      <c r="N156" t="s">
        <v>135</v>
      </c>
      <c r="O156" t="s">
        <v>134</v>
      </c>
      <c r="P156" t="s">
        <v>133</v>
      </c>
      <c r="Q156" t="s">
        <v>132</v>
      </c>
      <c r="R156" s="33" t="s">
        <v>82</v>
      </c>
    </row>
    <row r="157" spans="1:18" ht="15" thickBot="1" x14ac:dyDescent="0.4">
      <c r="A157" s="23" t="s">
        <v>90</v>
      </c>
      <c r="B157" t="s">
        <v>157</v>
      </c>
      <c r="C157" t="s">
        <v>160</v>
      </c>
      <c r="D157" t="s">
        <v>162</v>
      </c>
      <c r="E157" t="s">
        <v>163</v>
      </c>
      <c r="F157" t="s">
        <v>159</v>
      </c>
      <c r="G157" s="2" t="s">
        <v>36</v>
      </c>
      <c r="H157" s="2" t="s">
        <v>29</v>
      </c>
      <c r="I157" s="25" t="s">
        <v>70</v>
      </c>
      <c r="J157" s="26" t="s">
        <v>69</v>
      </c>
      <c r="K157" s="2" t="s">
        <v>3</v>
      </c>
      <c r="L157" s="2" t="s">
        <v>46</v>
      </c>
      <c r="M157" s="49" t="s">
        <v>136</v>
      </c>
      <c r="N157" t="s">
        <v>135</v>
      </c>
      <c r="O157" t="s">
        <v>134</v>
      </c>
      <c r="P157" t="s">
        <v>133</v>
      </c>
      <c r="Q157" t="s">
        <v>132</v>
      </c>
      <c r="R157" s="33" t="s">
        <v>82</v>
      </c>
    </row>
    <row r="158" spans="1:18" ht="15" thickBot="1" x14ac:dyDescent="0.4">
      <c r="A158" s="33" t="s">
        <v>82</v>
      </c>
      <c r="B158" t="s">
        <v>132</v>
      </c>
      <c r="C158" t="s">
        <v>133</v>
      </c>
      <c r="D158" t="s">
        <v>134</v>
      </c>
      <c r="E158" t="s">
        <v>135</v>
      </c>
      <c r="F158" t="s">
        <v>136</v>
      </c>
      <c r="G158" s="3" t="s">
        <v>60</v>
      </c>
      <c r="H158" s="3" t="s">
        <v>8</v>
      </c>
      <c r="I158" s="25" t="s">
        <v>70</v>
      </c>
      <c r="J158" s="26" t="s">
        <v>69</v>
      </c>
      <c r="K158" s="3" t="s">
        <v>57</v>
      </c>
      <c r="L158" s="3" t="s">
        <v>37</v>
      </c>
      <c r="M158" s="49" t="s">
        <v>159</v>
      </c>
      <c r="N158" t="s">
        <v>163</v>
      </c>
      <c r="O158" t="s">
        <v>162</v>
      </c>
      <c r="P158" t="s">
        <v>160</v>
      </c>
      <c r="Q158" t="s">
        <v>157</v>
      </c>
      <c r="R158" s="23" t="s">
        <v>90</v>
      </c>
    </row>
    <row r="159" spans="1:18" ht="15" thickBot="1" x14ac:dyDescent="0.4">
      <c r="A159" s="33" t="s">
        <v>82</v>
      </c>
      <c r="B159" t="s">
        <v>132</v>
      </c>
      <c r="C159" t="s">
        <v>133</v>
      </c>
      <c r="D159" t="s">
        <v>134</v>
      </c>
      <c r="E159" t="s">
        <v>135</v>
      </c>
      <c r="F159" t="s">
        <v>136</v>
      </c>
      <c r="G159" s="1" t="s">
        <v>53</v>
      </c>
      <c r="H159" s="1" t="s">
        <v>25</v>
      </c>
      <c r="I159" s="25" t="s">
        <v>70</v>
      </c>
      <c r="J159" s="26" t="s">
        <v>69</v>
      </c>
      <c r="K159" s="1" t="s">
        <v>31</v>
      </c>
      <c r="L159" s="1" t="s">
        <v>4</v>
      </c>
      <c r="M159" s="49" t="s">
        <v>159</v>
      </c>
      <c r="N159" t="s">
        <v>163</v>
      </c>
      <c r="O159" t="s">
        <v>162</v>
      </c>
      <c r="P159" t="s">
        <v>160</v>
      </c>
      <c r="Q159" t="s">
        <v>157</v>
      </c>
      <c r="R159" s="23" t="s">
        <v>90</v>
      </c>
    </row>
    <row r="160" spans="1:18" ht="15" thickBot="1" x14ac:dyDescent="0.4">
      <c r="A160" s="33" t="s">
        <v>82</v>
      </c>
      <c r="B160" t="s">
        <v>132</v>
      </c>
      <c r="C160" t="s">
        <v>133</v>
      </c>
      <c r="D160" t="s">
        <v>134</v>
      </c>
      <c r="E160" t="s">
        <v>135</v>
      </c>
      <c r="F160" t="s">
        <v>136</v>
      </c>
      <c r="G160" s="2" t="s">
        <v>52</v>
      </c>
      <c r="H160" s="2" t="s">
        <v>54</v>
      </c>
      <c r="I160" s="25" t="s">
        <v>70</v>
      </c>
      <c r="J160" s="26" t="s">
        <v>69</v>
      </c>
      <c r="K160" s="2" t="s">
        <v>38</v>
      </c>
      <c r="L160" s="2" t="s">
        <v>55</v>
      </c>
      <c r="M160" s="49" t="s">
        <v>159</v>
      </c>
      <c r="N160" t="s">
        <v>163</v>
      </c>
      <c r="O160" t="s">
        <v>162</v>
      </c>
      <c r="P160" t="s">
        <v>160</v>
      </c>
      <c r="Q160" t="s">
        <v>157</v>
      </c>
      <c r="R160" s="23" t="s">
        <v>90</v>
      </c>
    </row>
    <row r="161" spans="1:18" ht="15" thickBot="1" x14ac:dyDescent="0.4">
      <c r="A161" s="33" t="s">
        <v>82</v>
      </c>
      <c r="B161" t="s">
        <v>132</v>
      </c>
      <c r="C161" t="s">
        <v>133</v>
      </c>
      <c r="D161" t="s">
        <v>134</v>
      </c>
      <c r="E161" t="s">
        <v>135</v>
      </c>
      <c r="F161" t="s">
        <v>136</v>
      </c>
      <c r="G161" s="3" t="s">
        <v>3</v>
      </c>
      <c r="H161" s="3" t="s">
        <v>46</v>
      </c>
      <c r="I161" s="25" t="s">
        <v>70</v>
      </c>
      <c r="J161" s="26" t="s">
        <v>69</v>
      </c>
      <c r="K161" s="3" t="s">
        <v>48</v>
      </c>
      <c r="L161" s="3" t="s">
        <v>91</v>
      </c>
      <c r="M161" s="49" t="s">
        <v>159</v>
      </c>
      <c r="N161" t="s">
        <v>163</v>
      </c>
      <c r="O161" t="s">
        <v>162</v>
      </c>
      <c r="P161" t="s">
        <v>160</v>
      </c>
      <c r="Q161" t="s">
        <v>157</v>
      </c>
      <c r="R161" s="23" t="s">
        <v>90</v>
      </c>
    </row>
    <row r="162" spans="1:18" ht="15" thickBot="1" x14ac:dyDescent="0.4">
      <c r="A162" s="33" t="s">
        <v>82</v>
      </c>
      <c r="B162" t="s">
        <v>132</v>
      </c>
      <c r="C162" t="s">
        <v>133</v>
      </c>
      <c r="D162" t="s">
        <v>134</v>
      </c>
      <c r="E162" t="s">
        <v>135</v>
      </c>
      <c r="F162" t="s">
        <v>136</v>
      </c>
      <c r="G162" s="2" t="s">
        <v>43</v>
      </c>
      <c r="H162" s="2" t="s">
        <v>20</v>
      </c>
      <c r="I162" s="25" t="s">
        <v>70</v>
      </c>
      <c r="J162" s="26" t="s">
        <v>69</v>
      </c>
      <c r="K162" s="2" t="s">
        <v>13</v>
      </c>
      <c r="L162" s="2" t="s">
        <v>5</v>
      </c>
      <c r="M162" s="49" t="s">
        <v>159</v>
      </c>
      <c r="N162" t="s">
        <v>163</v>
      </c>
      <c r="O162" t="s">
        <v>162</v>
      </c>
      <c r="P162" t="s">
        <v>160</v>
      </c>
      <c r="Q162" t="s">
        <v>157</v>
      </c>
      <c r="R162" s="23" t="s">
        <v>90</v>
      </c>
    </row>
    <row r="163" spans="1:18" ht="15" thickBot="1" x14ac:dyDescent="0.4"/>
    <row r="164" spans="1:18" ht="15" thickBot="1" x14ac:dyDescent="0.4">
      <c r="A164" s="32" t="s">
        <v>87</v>
      </c>
      <c r="B164" t="s">
        <v>168</v>
      </c>
      <c r="C164" t="s">
        <v>166</v>
      </c>
      <c r="D164" t="s">
        <v>167</v>
      </c>
      <c r="E164" t="s">
        <v>170</v>
      </c>
      <c r="F164" t="s">
        <v>165</v>
      </c>
      <c r="G164" s="3" t="s">
        <v>30</v>
      </c>
      <c r="H164" s="3" t="s">
        <v>44</v>
      </c>
      <c r="I164" s="26" t="s">
        <v>69</v>
      </c>
      <c r="J164" s="25" t="s">
        <v>70</v>
      </c>
      <c r="K164" s="3" t="s">
        <v>8</v>
      </c>
      <c r="L164" s="3" t="s">
        <v>57</v>
      </c>
      <c r="M164" s="49" t="s">
        <v>178</v>
      </c>
      <c r="N164" t="s">
        <v>104</v>
      </c>
      <c r="O164" t="s">
        <v>102</v>
      </c>
      <c r="P164" t="s">
        <v>105</v>
      </c>
      <c r="Q164" t="s">
        <v>101</v>
      </c>
      <c r="R164" s="27" t="s">
        <v>74</v>
      </c>
    </row>
    <row r="165" spans="1:18" ht="15" thickBot="1" x14ac:dyDescent="0.4">
      <c r="A165" s="32" t="s">
        <v>87</v>
      </c>
      <c r="B165" t="s">
        <v>168</v>
      </c>
      <c r="C165" t="s">
        <v>166</v>
      </c>
      <c r="D165" t="s">
        <v>167</v>
      </c>
      <c r="E165" t="s">
        <v>170</v>
      </c>
      <c r="F165" t="s">
        <v>165</v>
      </c>
      <c r="G165" s="1" t="s">
        <v>52</v>
      </c>
      <c r="H165" s="1" t="s">
        <v>37</v>
      </c>
      <c r="I165" s="26" t="s">
        <v>69</v>
      </c>
      <c r="J165" s="25" t="s">
        <v>70</v>
      </c>
      <c r="K165" s="1" t="s">
        <v>27</v>
      </c>
      <c r="L165" s="1" t="s">
        <v>31</v>
      </c>
      <c r="M165" s="49" t="s">
        <v>178</v>
      </c>
      <c r="N165" t="s">
        <v>104</v>
      </c>
      <c r="O165" t="s">
        <v>102</v>
      </c>
      <c r="P165" t="s">
        <v>105</v>
      </c>
      <c r="Q165" t="s">
        <v>101</v>
      </c>
      <c r="R165" s="27" t="s">
        <v>74</v>
      </c>
    </row>
    <row r="166" spans="1:18" ht="15" thickBot="1" x14ac:dyDescent="0.4">
      <c r="A166" s="32" t="s">
        <v>87</v>
      </c>
      <c r="B166" t="s">
        <v>168</v>
      </c>
      <c r="C166" t="s">
        <v>166</v>
      </c>
      <c r="D166" t="s">
        <v>167</v>
      </c>
      <c r="E166" t="s">
        <v>170</v>
      </c>
      <c r="F166" t="s">
        <v>165</v>
      </c>
      <c r="G166" s="2" t="s">
        <v>17</v>
      </c>
      <c r="H166" s="2" t="s">
        <v>4</v>
      </c>
      <c r="I166" s="26" t="s">
        <v>69</v>
      </c>
      <c r="J166" s="25" t="s">
        <v>70</v>
      </c>
      <c r="K166" s="2" t="s">
        <v>21</v>
      </c>
      <c r="L166" s="2" t="s">
        <v>29</v>
      </c>
      <c r="M166" s="49" t="s">
        <v>178</v>
      </c>
      <c r="N166" t="s">
        <v>104</v>
      </c>
      <c r="O166" t="s">
        <v>102</v>
      </c>
      <c r="P166" t="s">
        <v>105</v>
      </c>
      <c r="Q166" t="s">
        <v>101</v>
      </c>
      <c r="R166" s="27" t="s">
        <v>74</v>
      </c>
    </row>
    <row r="167" spans="1:18" ht="15" thickBot="1" x14ac:dyDescent="0.4">
      <c r="A167" s="32" t="s">
        <v>87</v>
      </c>
      <c r="B167" t="s">
        <v>168</v>
      </c>
      <c r="C167" t="s">
        <v>166</v>
      </c>
      <c r="D167" t="s">
        <v>167</v>
      </c>
      <c r="E167" t="s">
        <v>170</v>
      </c>
      <c r="F167" t="s">
        <v>165</v>
      </c>
      <c r="G167" s="6" t="s">
        <v>89</v>
      </c>
      <c r="H167" s="6" t="s">
        <v>36</v>
      </c>
      <c r="I167" s="26" t="s">
        <v>69</v>
      </c>
      <c r="J167" s="25" t="s">
        <v>70</v>
      </c>
      <c r="K167" s="6" t="s">
        <v>43</v>
      </c>
      <c r="L167" s="6" t="s">
        <v>67</v>
      </c>
      <c r="M167" s="49" t="s">
        <v>178</v>
      </c>
      <c r="N167" t="s">
        <v>104</v>
      </c>
      <c r="O167" t="s">
        <v>102</v>
      </c>
      <c r="P167" t="s">
        <v>105</v>
      </c>
      <c r="Q167" t="s">
        <v>101</v>
      </c>
      <c r="R167" s="27" t="s">
        <v>74</v>
      </c>
    </row>
    <row r="168" spans="1:18" ht="15" thickBot="1" x14ac:dyDescent="0.4">
      <c r="A168" s="32" t="s">
        <v>87</v>
      </c>
      <c r="B168" t="s">
        <v>168</v>
      </c>
      <c r="C168" t="s">
        <v>166</v>
      </c>
      <c r="D168" t="s">
        <v>167</v>
      </c>
      <c r="E168" t="s">
        <v>170</v>
      </c>
      <c r="F168" t="s">
        <v>165</v>
      </c>
      <c r="G168" s="41" t="s">
        <v>46</v>
      </c>
      <c r="H168" s="41" t="s">
        <v>58</v>
      </c>
      <c r="I168" s="26" t="s">
        <v>69</v>
      </c>
      <c r="J168" s="25" t="s">
        <v>70</v>
      </c>
      <c r="K168" s="2" t="s">
        <v>91</v>
      </c>
      <c r="L168" s="41" t="s">
        <v>51</v>
      </c>
      <c r="M168" s="49" t="s">
        <v>178</v>
      </c>
      <c r="N168" t="s">
        <v>104</v>
      </c>
      <c r="O168" t="s">
        <v>102</v>
      </c>
      <c r="P168" t="s">
        <v>105</v>
      </c>
      <c r="Q168" t="s">
        <v>101</v>
      </c>
      <c r="R168" s="27" t="s">
        <v>74</v>
      </c>
    </row>
    <row r="169" spans="1:18" ht="15" thickBot="1" x14ac:dyDescent="0.4">
      <c r="A169" s="27" t="s">
        <v>74</v>
      </c>
      <c r="B169" t="s">
        <v>101</v>
      </c>
      <c r="C169" t="s">
        <v>105</v>
      </c>
      <c r="D169" t="s">
        <v>102</v>
      </c>
      <c r="E169" t="s">
        <v>104</v>
      </c>
      <c r="F169" t="s">
        <v>178</v>
      </c>
      <c r="G169" s="42" t="s">
        <v>37</v>
      </c>
      <c r="H169" s="3" t="s">
        <v>8</v>
      </c>
      <c r="I169" s="25" t="s">
        <v>70</v>
      </c>
      <c r="J169" s="26" t="s">
        <v>69</v>
      </c>
      <c r="K169" s="42" t="s">
        <v>30</v>
      </c>
      <c r="L169" s="3" t="s">
        <v>60</v>
      </c>
      <c r="M169" s="49" t="s">
        <v>165</v>
      </c>
      <c r="N169" t="s">
        <v>170</v>
      </c>
      <c r="O169" t="s">
        <v>167</v>
      </c>
      <c r="P169" t="s">
        <v>166</v>
      </c>
      <c r="Q169" s="50" t="s">
        <v>168</v>
      </c>
      <c r="R169" s="32" t="s">
        <v>87</v>
      </c>
    </row>
    <row r="170" spans="1:18" ht="15" thickBot="1" x14ac:dyDescent="0.4">
      <c r="A170" s="27" t="s">
        <v>74</v>
      </c>
      <c r="B170" t="s">
        <v>101</v>
      </c>
      <c r="C170" t="s">
        <v>105</v>
      </c>
      <c r="D170" t="s">
        <v>102</v>
      </c>
      <c r="E170" t="s">
        <v>104</v>
      </c>
      <c r="F170" t="s">
        <v>178</v>
      </c>
      <c r="G170" s="43" t="s">
        <v>31</v>
      </c>
      <c r="H170" s="1" t="s">
        <v>4</v>
      </c>
      <c r="I170" s="25" t="s">
        <v>70</v>
      </c>
      <c r="J170" s="26" t="s">
        <v>69</v>
      </c>
      <c r="K170" s="43" t="s">
        <v>53</v>
      </c>
      <c r="L170" s="1" t="s">
        <v>27</v>
      </c>
      <c r="M170" s="49" t="s">
        <v>165</v>
      </c>
      <c r="N170" t="s">
        <v>170</v>
      </c>
      <c r="O170" t="s">
        <v>167</v>
      </c>
      <c r="P170" t="s">
        <v>166</v>
      </c>
      <c r="Q170" s="50" t="s">
        <v>168</v>
      </c>
      <c r="R170" s="32" t="s">
        <v>87</v>
      </c>
    </row>
    <row r="171" spans="1:18" ht="15" thickBot="1" x14ac:dyDescent="0.4">
      <c r="A171" s="27" t="s">
        <v>74</v>
      </c>
      <c r="B171" t="s">
        <v>101</v>
      </c>
      <c r="C171" t="s">
        <v>105</v>
      </c>
      <c r="D171" t="s">
        <v>102</v>
      </c>
      <c r="E171" t="s">
        <v>104</v>
      </c>
      <c r="F171" t="s">
        <v>178</v>
      </c>
      <c r="G171" s="44" t="s">
        <v>91</v>
      </c>
      <c r="H171" s="2" t="s">
        <v>57</v>
      </c>
      <c r="I171" s="25" t="s">
        <v>70</v>
      </c>
      <c r="J171" s="26" t="s">
        <v>69</v>
      </c>
      <c r="K171" s="44" t="s">
        <v>38</v>
      </c>
      <c r="L171" s="2" t="s">
        <v>67</v>
      </c>
      <c r="M171" s="49" t="s">
        <v>165</v>
      </c>
      <c r="N171" t="s">
        <v>170</v>
      </c>
      <c r="O171" t="s">
        <v>167</v>
      </c>
      <c r="P171" t="s">
        <v>166</v>
      </c>
      <c r="Q171" s="50" t="s">
        <v>168</v>
      </c>
      <c r="R171" s="32" t="s">
        <v>87</v>
      </c>
    </row>
    <row r="172" spans="1:18" ht="15" thickBot="1" x14ac:dyDescent="0.4">
      <c r="A172" s="27" t="s">
        <v>74</v>
      </c>
      <c r="B172" t="s">
        <v>101</v>
      </c>
      <c r="C172" t="s">
        <v>105</v>
      </c>
      <c r="D172" t="s">
        <v>102</v>
      </c>
      <c r="E172" t="s">
        <v>104</v>
      </c>
      <c r="F172" t="s">
        <v>178</v>
      </c>
      <c r="G172" s="6" t="s">
        <v>40</v>
      </c>
      <c r="H172" s="6" t="s">
        <v>46</v>
      </c>
      <c r="I172" s="25" t="s">
        <v>70</v>
      </c>
      <c r="J172" s="26" t="s">
        <v>69</v>
      </c>
      <c r="K172" s="3" t="s">
        <v>89</v>
      </c>
      <c r="L172" s="6" t="s">
        <v>58</v>
      </c>
      <c r="M172" s="49" t="s">
        <v>165</v>
      </c>
      <c r="N172" t="s">
        <v>170</v>
      </c>
      <c r="O172" t="s">
        <v>167</v>
      </c>
      <c r="P172" t="s">
        <v>166</v>
      </c>
      <c r="Q172" s="50" t="s">
        <v>168</v>
      </c>
      <c r="R172" s="32" t="s">
        <v>87</v>
      </c>
    </row>
    <row r="173" spans="1:18" ht="15" thickBot="1" x14ac:dyDescent="0.4">
      <c r="A173" s="27" t="s">
        <v>74</v>
      </c>
      <c r="B173" t="s">
        <v>101</v>
      </c>
      <c r="C173" t="s">
        <v>105</v>
      </c>
      <c r="D173" t="s">
        <v>102</v>
      </c>
      <c r="E173" t="s">
        <v>104</v>
      </c>
      <c r="F173" t="s">
        <v>178</v>
      </c>
      <c r="G173" s="2" t="s">
        <v>15</v>
      </c>
      <c r="H173" s="2" t="s">
        <v>42</v>
      </c>
      <c r="I173" s="25" t="s">
        <v>70</v>
      </c>
      <c r="J173" s="26" t="s">
        <v>69</v>
      </c>
      <c r="K173" s="2" t="s">
        <v>43</v>
      </c>
      <c r="L173" s="39" t="s">
        <v>59</v>
      </c>
      <c r="M173" s="49" t="s">
        <v>165</v>
      </c>
      <c r="N173" t="s">
        <v>170</v>
      </c>
      <c r="O173" t="s">
        <v>167</v>
      </c>
      <c r="P173" t="s">
        <v>166</v>
      </c>
      <c r="Q173" s="50" t="s">
        <v>168</v>
      </c>
      <c r="R173" s="32" t="s">
        <v>87</v>
      </c>
    </row>
    <row r="174" spans="1:18" ht="15" thickBot="1" x14ac:dyDescent="0.4"/>
    <row r="175" spans="1:18" ht="15" thickBot="1" x14ac:dyDescent="0.4">
      <c r="A175" s="31" t="s">
        <v>73</v>
      </c>
      <c r="B175" t="s">
        <v>108</v>
      </c>
      <c r="C175" t="s">
        <v>112</v>
      </c>
      <c r="D175" t="s">
        <v>149</v>
      </c>
      <c r="E175" t="s">
        <v>111</v>
      </c>
      <c r="F175" t="s">
        <v>110</v>
      </c>
      <c r="G175" s="3" t="s">
        <v>31</v>
      </c>
      <c r="H175" s="3" t="s">
        <v>33</v>
      </c>
      <c r="I175" s="25" t="s">
        <v>70</v>
      </c>
      <c r="J175" s="26" t="s">
        <v>69</v>
      </c>
      <c r="K175" s="3" t="s">
        <v>8</v>
      </c>
      <c r="L175" s="3" t="s">
        <v>57</v>
      </c>
      <c r="M175" s="49" t="s">
        <v>128</v>
      </c>
      <c r="N175" t="s">
        <v>129</v>
      </c>
      <c r="O175" t="s">
        <v>181</v>
      </c>
      <c r="P175" t="s">
        <v>131</v>
      </c>
      <c r="Q175" s="50" t="s">
        <v>127</v>
      </c>
      <c r="R175" s="29" t="s">
        <v>79</v>
      </c>
    </row>
    <row r="176" spans="1:18" ht="15" thickBot="1" x14ac:dyDescent="0.4">
      <c r="A176" s="31" t="s">
        <v>73</v>
      </c>
      <c r="B176" t="s">
        <v>108</v>
      </c>
      <c r="C176" t="s">
        <v>112</v>
      </c>
      <c r="D176" t="s">
        <v>149</v>
      </c>
      <c r="E176" t="s">
        <v>111</v>
      </c>
      <c r="F176" t="s">
        <v>110</v>
      </c>
      <c r="G176" s="1" t="s">
        <v>52</v>
      </c>
      <c r="H176" s="1" t="s">
        <v>60</v>
      </c>
      <c r="I176" s="25" t="s">
        <v>70</v>
      </c>
      <c r="J176" s="26" t="s">
        <v>69</v>
      </c>
      <c r="K176" s="1" t="s">
        <v>91</v>
      </c>
      <c r="L176" s="1" t="s">
        <v>4</v>
      </c>
      <c r="M176" s="49" t="s">
        <v>128</v>
      </c>
      <c r="N176" t="s">
        <v>129</v>
      </c>
      <c r="O176" t="s">
        <v>181</v>
      </c>
      <c r="P176" t="s">
        <v>131</v>
      </c>
      <c r="Q176" s="50" t="s">
        <v>127</v>
      </c>
      <c r="R176" s="29" t="s">
        <v>79</v>
      </c>
    </row>
    <row r="177" spans="1:18" ht="15" thickBot="1" x14ac:dyDescent="0.4">
      <c r="A177" s="31" t="s">
        <v>73</v>
      </c>
      <c r="B177" t="s">
        <v>108</v>
      </c>
      <c r="C177" t="s">
        <v>112</v>
      </c>
      <c r="D177" t="s">
        <v>149</v>
      </c>
      <c r="E177" t="s">
        <v>111</v>
      </c>
      <c r="F177" t="s">
        <v>110</v>
      </c>
      <c r="G177" s="2" t="s">
        <v>53</v>
      </c>
      <c r="H177" s="2" t="s">
        <v>27</v>
      </c>
      <c r="I177" s="25" t="s">
        <v>70</v>
      </c>
      <c r="J177" s="26" t="s">
        <v>69</v>
      </c>
      <c r="K177" s="2" t="s">
        <v>44</v>
      </c>
      <c r="L177" s="2" t="s">
        <v>55</v>
      </c>
      <c r="M177" s="49" t="s">
        <v>128</v>
      </c>
      <c r="N177" t="s">
        <v>129</v>
      </c>
      <c r="O177" t="s">
        <v>181</v>
      </c>
      <c r="P177" t="s">
        <v>131</v>
      </c>
      <c r="Q177" s="50" t="s">
        <v>127</v>
      </c>
      <c r="R177" s="29" t="s">
        <v>79</v>
      </c>
    </row>
    <row r="178" spans="1:18" ht="15" thickBot="1" x14ac:dyDescent="0.4">
      <c r="A178" s="31" t="s">
        <v>73</v>
      </c>
      <c r="B178" t="s">
        <v>108</v>
      </c>
      <c r="C178" t="s">
        <v>112</v>
      </c>
      <c r="D178" t="s">
        <v>149</v>
      </c>
      <c r="E178" t="s">
        <v>111</v>
      </c>
      <c r="F178" t="s">
        <v>110</v>
      </c>
      <c r="G178" s="6" t="s">
        <v>30</v>
      </c>
      <c r="H178" s="6" t="s">
        <v>15</v>
      </c>
      <c r="I178" s="25" t="s">
        <v>70</v>
      </c>
      <c r="J178" s="26" t="s">
        <v>69</v>
      </c>
      <c r="K178" s="6" t="s">
        <v>43</v>
      </c>
      <c r="L178" s="6" t="s">
        <v>45</v>
      </c>
      <c r="M178" s="49" t="s">
        <v>128</v>
      </c>
      <c r="N178" t="s">
        <v>129</v>
      </c>
      <c r="O178" t="s">
        <v>181</v>
      </c>
      <c r="P178" t="s">
        <v>131</v>
      </c>
      <c r="Q178" s="50" t="s">
        <v>127</v>
      </c>
      <c r="R178" s="29" t="s">
        <v>79</v>
      </c>
    </row>
    <row r="179" spans="1:18" ht="15" thickBot="1" x14ac:dyDescent="0.4">
      <c r="A179" s="31" t="s">
        <v>73</v>
      </c>
      <c r="B179" t="s">
        <v>108</v>
      </c>
      <c r="C179" t="s">
        <v>112</v>
      </c>
      <c r="D179" t="s">
        <v>149</v>
      </c>
      <c r="E179" t="s">
        <v>111</v>
      </c>
      <c r="F179" t="s">
        <v>110</v>
      </c>
      <c r="G179" s="2" t="s">
        <v>67</v>
      </c>
      <c r="H179" s="2" t="s">
        <v>61</v>
      </c>
      <c r="I179" s="25" t="s">
        <v>70</v>
      </c>
      <c r="J179" s="26" t="s">
        <v>69</v>
      </c>
      <c r="K179" s="2" t="s">
        <v>37</v>
      </c>
      <c r="L179" s="2" t="s">
        <v>20</v>
      </c>
      <c r="M179" s="49" t="s">
        <v>128</v>
      </c>
      <c r="N179" t="s">
        <v>129</v>
      </c>
      <c r="O179" t="s">
        <v>181</v>
      </c>
      <c r="P179" t="s">
        <v>131</v>
      </c>
      <c r="Q179" s="50" t="s">
        <v>127</v>
      </c>
      <c r="R179" s="29" t="s">
        <v>79</v>
      </c>
    </row>
    <row r="180" spans="1:18" ht="15" thickBot="1" x14ac:dyDescent="0.4">
      <c r="A180" s="31" t="s">
        <v>73</v>
      </c>
      <c r="B180" t="s">
        <v>108</v>
      </c>
      <c r="C180" t="s">
        <v>112</v>
      </c>
      <c r="D180" t="s">
        <v>149</v>
      </c>
      <c r="E180" t="s">
        <v>111</v>
      </c>
      <c r="F180" t="s">
        <v>110</v>
      </c>
      <c r="G180" s="3" t="s">
        <v>31</v>
      </c>
      <c r="H180" s="3" t="s">
        <v>57</v>
      </c>
      <c r="I180" s="25" t="s">
        <v>70</v>
      </c>
      <c r="J180" s="26" t="s">
        <v>69</v>
      </c>
      <c r="K180" s="3" t="s">
        <v>44</v>
      </c>
      <c r="L180" s="3" t="s">
        <v>37</v>
      </c>
      <c r="M180" s="49" t="s">
        <v>128</v>
      </c>
      <c r="N180" t="s">
        <v>129</v>
      </c>
      <c r="O180" t="s">
        <v>181</v>
      </c>
      <c r="P180" t="s">
        <v>131</v>
      </c>
      <c r="Q180" s="50" t="s">
        <v>127</v>
      </c>
      <c r="R180" s="29" t="s">
        <v>79</v>
      </c>
    </row>
    <row r="181" spans="1:18" ht="15" thickBot="1" x14ac:dyDescent="0.4">
      <c r="A181" s="31" t="s">
        <v>73</v>
      </c>
      <c r="B181" t="s">
        <v>108</v>
      </c>
      <c r="C181" t="s">
        <v>112</v>
      </c>
      <c r="D181" t="s">
        <v>149</v>
      </c>
      <c r="E181" t="s">
        <v>111</v>
      </c>
      <c r="F181" t="s">
        <v>110</v>
      </c>
      <c r="G181" s="1" t="s">
        <v>52</v>
      </c>
      <c r="H181" s="1" t="s">
        <v>20</v>
      </c>
      <c r="I181" s="25" t="s">
        <v>70</v>
      </c>
      <c r="J181" s="26" t="s">
        <v>69</v>
      </c>
      <c r="K181" s="1" t="s">
        <v>91</v>
      </c>
      <c r="L181" s="1" t="s">
        <v>4</v>
      </c>
      <c r="M181" s="49" t="s">
        <v>128</v>
      </c>
      <c r="N181" t="s">
        <v>129</v>
      </c>
      <c r="O181" t="s">
        <v>181</v>
      </c>
      <c r="P181" t="s">
        <v>131</v>
      </c>
      <c r="Q181" s="50" t="s">
        <v>127</v>
      </c>
      <c r="R181" s="29" t="s">
        <v>79</v>
      </c>
    </row>
    <row r="182" spans="1:18" ht="15" thickBot="1" x14ac:dyDescent="0.4">
      <c r="A182" s="31" t="s">
        <v>73</v>
      </c>
      <c r="B182" t="s">
        <v>108</v>
      </c>
      <c r="C182" t="s">
        <v>112</v>
      </c>
      <c r="D182" t="s">
        <v>149</v>
      </c>
      <c r="E182" t="s">
        <v>111</v>
      </c>
      <c r="F182" t="s">
        <v>110</v>
      </c>
      <c r="G182" s="2" t="s">
        <v>53</v>
      </c>
      <c r="H182" s="2" t="s">
        <v>33</v>
      </c>
      <c r="I182" s="25" t="s">
        <v>70</v>
      </c>
      <c r="J182" s="26" t="s">
        <v>69</v>
      </c>
      <c r="K182" s="2" t="s">
        <v>8</v>
      </c>
      <c r="L182" s="2" t="s">
        <v>55</v>
      </c>
      <c r="M182" s="49" t="s">
        <v>128</v>
      </c>
      <c r="N182" t="s">
        <v>129</v>
      </c>
      <c r="O182" t="s">
        <v>181</v>
      </c>
      <c r="P182" t="s">
        <v>131</v>
      </c>
      <c r="Q182" s="50" t="s">
        <v>127</v>
      </c>
      <c r="R182" s="29" t="s">
        <v>79</v>
      </c>
    </row>
    <row r="183" spans="1:18" ht="15" thickBot="1" x14ac:dyDescent="0.4">
      <c r="A183" s="31" t="s">
        <v>73</v>
      </c>
      <c r="B183" t="s">
        <v>108</v>
      </c>
      <c r="C183" t="s">
        <v>112</v>
      </c>
      <c r="D183" t="s">
        <v>149</v>
      </c>
      <c r="E183" t="s">
        <v>111</v>
      </c>
      <c r="F183" t="s">
        <v>110</v>
      </c>
      <c r="G183" s="3" t="s">
        <v>45</v>
      </c>
      <c r="H183" s="3" t="s">
        <v>40</v>
      </c>
      <c r="I183" s="25" t="s">
        <v>70</v>
      </c>
      <c r="J183" s="26" t="s">
        <v>69</v>
      </c>
      <c r="K183" s="3" t="s">
        <v>29</v>
      </c>
      <c r="L183" s="3" t="s">
        <v>60</v>
      </c>
      <c r="M183" s="49" t="s">
        <v>128</v>
      </c>
      <c r="N183" t="s">
        <v>129</v>
      </c>
      <c r="O183" t="s">
        <v>181</v>
      </c>
      <c r="P183" t="s">
        <v>131</v>
      </c>
      <c r="Q183" s="50" t="s">
        <v>127</v>
      </c>
      <c r="R183" s="29" t="s">
        <v>79</v>
      </c>
    </row>
    <row r="184" spans="1:18" ht="15" thickBot="1" x14ac:dyDescent="0.4">
      <c r="A184" s="31" t="s">
        <v>73</v>
      </c>
      <c r="B184" t="s">
        <v>108</v>
      </c>
      <c r="C184" t="s">
        <v>112</v>
      </c>
      <c r="D184" t="s">
        <v>149</v>
      </c>
      <c r="E184" t="s">
        <v>111</v>
      </c>
      <c r="F184" t="s">
        <v>110</v>
      </c>
      <c r="G184" s="2" t="s">
        <v>58</v>
      </c>
      <c r="H184" s="2" t="s">
        <v>10</v>
      </c>
      <c r="I184" s="25" t="s">
        <v>70</v>
      </c>
      <c r="J184" s="26" t="s">
        <v>69</v>
      </c>
      <c r="K184" s="2" t="s">
        <v>67</v>
      </c>
      <c r="L184" s="2" t="s">
        <v>43</v>
      </c>
      <c r="M184" s="49" t="s">
        <v>128</v>
      </c>
      <c r="N184" t="s">
        <v>129</v>
      </c>
      <c r="O184" t="s">
        <v>181</v>
      </c>
      <c r="P184" t="s">
        <v>131</v>
      </c>
      <c r="Q184" s="50" t="s">
        <v>127</v>
      </c>
      <c r="R184" s="29" t="s">
        <v>79</v>
      </c>
    </row>
    <row r="185" spans="1:18" ht="15" thickBot="1" x14ac:dyDescent="0.4"/>
    <row r="186" spans="1:18" ht="15" thickBot="1" x14ac:dyDescent="0.4">
      <c r="A186" s="30" t="s">
        <v>78</v>
      </c>
      <c r="B186" t="s">
        <v>122</v>
      </c>
      <c r="C186" t="s">
        <v>123</v>
      </c>
      <c r="D186" t="s">
        <v>124</v>
      </c>
      <c r="E186" t="s">
        <v>125</v>
      </c>
      <c r="F186" t="s">
        <v>126</v>
      </c>
      <c r="G186" s="3" t="s">
        <v>31</v>
      </c>
      <c r="H186" s="3" t="s">
        <v>8</v>
      </c>
      <c r="I186" s="25" t="s">
        <v>70</v>
      </c>
      <c r="J186" s="26" t="s">
        <v>69</v>
      </c>
      <c r="K186" s="3" t="s">
        <v>27</v>
      </c>
      <c r="L186" s="3" t="s">
        <v>91</v>
      </c>
      <c r="M186" s="49" t="s">
        <v>136</v>
      </c>
      <c r="N186" t="s">
        <v>135</v>
      </c>
      <c r="O186" t="s">
        <v>134</v>
      </c>
      <c r="P186" t="s">
        <v>133</v>
      </c>
      <c r="Q186" s="50" t="s">
        <v>164</v>
      </c>
      <c r="R186" s="33" t="s">
        <v>82</v>
      </c>
    </row>
    <row r="187" spans="1:18" ht="15" thickBot="1" x14ac:dyDescent="0.4">
      <c r="A187" s="30" t="s">
        <v>78</v>
      </c>
      <c r="B187" t="s">
        <v>122</v>
      </c>
      <c r="C187" t="s">
        <v>123</v>
      </c>
      <c r="D187" t="s">
        <v>124</v>
      </c>
      <c r="E187" t="s">
        <v>125</v>
      </c>
      <c r="F187" t="s">
        <v>126</v>
      </c>
      <c r="G187" s="1" t="s">
        <v>12</v>
      </c>
      <c r="H187" s="1" t="s">
        <v>52</v>
      </c>
      <c r="I187" s="25" t="s">
        <v>70</v>
      </c>
      <c r="J187" s="26" t="s">
        <v>69</v>
      </c>
      <c r="K187" s="1" t="s">
        <v>30</v>
      </c>
      <c r="L187" s="1" t="s">
        <v>20</v>
      </c>
      <c r="M187" s="49" t="s">
        <v>136</v>
      </c>
      <c r="N187" t="s">
        <v>135</v>
      </c>
      <c r="O187" t="s">
        <v>134</v>
      </c>
      <c r="P187" t="s">
        <v>133</v>
      </c>
      <c r="Q187" s="50" t="s">
        <v>164</v>
      </c>
      <c r="R187" s="33" t="s">
        <v>82</v>
      </c>
    </row>
    <row r="188" spans="1:18" ht="15" thickBot="1" x14ac:dyDescent="0.4">
      <c r="A188" s="30" t="s">
        <v>78</v>
      </c>
      <c r="B188" t="s">
        <v>122</v>
      </c>
      <c r="C188" t="s">
        <v>123</v>
      </c>
      <c r="D188" t="s">
        <v>124</v>
      </c>
      <c r="E188" t="s">
        <v>125</v>
      </c>
      <c r="F188" t="s">
        <v>126</v>
      </c>
      <c r="G188" s="2" t="s">
        <v>57</v>
      </c>
      <c r="H188" s="2" t="s">
        <v>71</v>
      </c>
      <c r="I188" s="25" t="s">
        <v>70</v>
      </c>
      <c r="J188" s="26" t="s">
        <v>69</v>
      </c>
      <c r="K188" s="2" t="s">
        <v>59</v>
      </c>
      <c r="L188" s="2" t="s">
        <v>55</v>
      </c>
      <c r="M188" s="49" t="s">
        <v>136</v>
      </c>
      <c r="N188" t="s">
        <v>135</v>
      </c>
      <c r="O188" t="s">
        <v>134</v>
      </c>
      <c r="P188" t="s">
        <v>133</v>
      </c>
      <c r="Q188" s="50" t="s">
        <v>164</v>
      </c>
      <c r="R188" s="33" t="s">
        <v>82</v>
      </c>
    </row>
    <row r="189" spans="1:18" ht="15" thickBot="1" x14ac:dyDescent="0.4">
      <c r="A189" s="30" t="s">
        <v>78</v>
      </c>
      <c r="B189" t="s">
        <v>122</v>
      </c>
      <c r="C189" t="s">
        <v>123</v>
      </c>
      <c r="D189" t="s">
        <v>124</v>
      </c>
      <c r="E189" t="s">
        <v>125</v>
      </c>
      <c r="F189" t="s">
        <v>126</v>
      </c>
      <c r="G189" s="6" t="s">
        <v>21</v>
      </c>
      <c r="H189" s="6" t="s">
        <v>58</v>
      </c>
      <c r="I189" s="25" t="s">
        <v>70</v>
      </c>
      <c r="J189" s="26" t="s">
        <v>69</v>
      </c>
      <c r="K189" s="6" t="s">
        <v>17</v>
      </c>
      <c r="L189" s="6" t="s">
        <v>38</v>
      </c>
      <c r="M189" s="49" t="s">
        <v>136</v>
      </c>
      <c r="N189" t="s">
        <v>135</v>
      </c>
      <c r="O189" t="s">
        <v>134</v>
      </c>
      <c r="P189" t="s">
        <v>133</v>
      </c>
      <c r="Q189" s="50" t="s">
        <v>164</v>
      </c>
      <c r="R189" s="33" t="s">
        <v>82</v>
      </c>
    </row>
    <row r="190" spans="1:18" ht="15" thickBot="1" x14ac:dyDescent="0.4">
      <c r="A190" s="30" t="s">
        <v>78</v>
      </c>
      <c r="B190" t="s">
        <v>122</v>
      </c>
      <c r="C190" t="s">
        <v>123</v>
      </c>
      <c r="D190" t="s">
        <v>124</v>
      </c>
      <c r="E190" t="s">
        <v>125</v>
      </c>
      <c r="F190" t="s">
        <v>126</v>
      </c>
      <c r="G190" s="2" t="s">
        <v>44</v>
      </c>
      <c r="H190" s="2" t="s">
        <v>92</v>
      </c>
      <c r="I190" s="25" t="s">
        <v>70</v>
      </c>
      <c r="J190" s="26" t="s">
        <v>69</v>
      </c>
      <c r="K190" s="2" t="s">
        <v>43</v>
      </c>
      <c r="L190" s="2" t="s">
        <v>60</v>
      </c>
      <c r="M190" s="49" t="s">
        <v>136</v>
      </c>
      <c r="N190" t="s">
        <v>135</v>
      </c>
      <c r="O190" t="s">
        <v>134</v>
      </c>
      <c r="P190" t="s">
        <v>133</v>
      </c>
      <c r="Q190" s="50" t="s">
        <v>164</v>
      </c>
      <c r="R190" s="33" t="s">
        <v>82</v>
      </c>
    </row>
    <row r="191" spans="1:18" ht="15" thickBot="1" x14ac:dyDescent="0.4">
      <c r="A191" s="33" t="s">
        <v>82</v>
      </c>
      <c r="B191" t="s">
        <v>164</v>
      </c>
      <c r="C191" t="s">
        <v>133</v>
      </c>
      <c r="D191" t="s">
        <v>134</v>
      </c>
      <c r="E191" t="s">
        <v>135</v>
      </c>
      <c r="F191" t="s">
        <v>136</v>
      </c>
      <c r="G191" s="8" t="s">
        <v>27</v>
      </c>
      <c r="H191" s="8" t="s">
        <v>57</v>
      </c>
      <c r="I191" s="26" t="s">
        <v>69</v>
      </c>
      <c r="J191" s="25" t="s">
        <v>70</v>
      </c>
      <c r="K191" s="3" t="s">
        <v>8</v>
      </c>
      <c r="L191" s="2" t="s">
        <v>67</v>
      </c>
      <c r="M191" t="s">
        <v>126</v>
      </c>
      <c r="N191" t="s">
        <v>125</v>
      </c>
      <c r="O191" t="s">
        <v>124</v>
      </c>
      <c r="P191" t="s">
        <v>123</v>
      </c>
      <c r="Q191" t="s">
        <v>122</v>
      </c>
      <c r="R191" s="30" t="s">
        <v>78</v>
      </c>
    </row>
    <row r="192" spans="1:18" ht="15" thickBot="1" x14ac:dyDescent="0.4">
      <c r="A192" s="33" t="s">
        <v>82</v>
      </c>
      <c r="B192" t="s">
        <v>164</v>
      </c>
      <c r="C192" t="s">
        <v>133</v>
      </c>
      <c r="D192" t="s">
        <v>134</v>
      </c>
      <c r="E192" t="s">
        <v>135</v>
      </c>
      <c r="F192" t="s">
        <v>136</v>
      </c>
      <c r="G192" s="3" t="s">
        <v>59</v>
      </c>
      <c r="H192" s="3" t="s">
        <v>55</v>
      </c>
      <c r="I192" s="26" t="s">
        <v>69</v>
      </c>
      <c r="J192" s="25" t="s">
        <v>70</v>
      </c>
      <c r="K192" s="1" t="s">
        <v>31</v>
      </c>
      <c r="L192" s="3" t="s">
        <v>38</v>
      </c>
      <c r="M192" t="s">
        <v>126</v>
      </c>
      <c r="N192" t="s">
        <v>125</v>
      </c>
      <c r="O192" t="s">
        <v>124</v>
      </c>
      <c r="P192" t="s">
        <v>123</v>
      </c>
      <c r="Q192" t="s">
        <v>122</v>
      </c>
      <c r="R192" s="30" t="s">
        <v>78</v>
      </c>
    </row>
    <row r="193" spans="1:18" ht="15" thickBot="1" x14ac:dyDescent="0.4">
      <c r="A193" s="33" t="s">
        <v>82</v>
      </c>
      <c r="B193" t="s">
        <v>164</v>
      </c>
      <c r="C193" t="s">
        <v>133</v>
      </c>
      <c r="D193" t="s">
        <v>134</v>
      </c>
      <c r="E193" t="s">
        <v>135</v>
      </c>
      <c r="F193" t="s">
        <v>136</v>
      </c>
      <c r="G193" s="2" t="s">
        <v>30</v>
      </c>
      <c r="H193" s="2" t="s">
        <v>54</v>
      </c>
      <c r="I193" s="26" t="s">
        <v>69</v>
      </c>
      <c r="J193" s="25" t="s">
        <v>70</v>
      </c>
      <c r="K193" s="2" t="s">
        <v>12</v>
      </c>
      <c r="L193" s="2" t="s">
        <v>44</v>
      </c>
      <c r="M193" t="s">
        <v>126</v>
      </c>
      <c r="N193" t="s">
        <v>125</v>
      </c>
      <c r="O193" t="s">
        <v>124</v>
      </c>
      <c r="P193" t="s">
        <v>123</v>
      </c>
      <c r="Q193" t="s">
        <v>122</v>
      </c>
      <c r="R193" s="30" t="s">
        <v>78</v>
      </c>
    </row>
    <row r="194" spans="1:18" ht="15" thickBot="1" x14ac:dyDescent="0.4">
      <c r="A194" s="33" t="s">
        <v>82</v>
      </c>
      <c r="B194" t="s">
        <v>164</v>
      </c>
      <c r="C194" t="s">
        <v>133</v>
      </c>
      <c r="D194" t="s">
        <v>134</v>
      </c>
      <c r="E194" t="s">
        <v>135</v>
      </c>
      <c r="F194" t="s">
        <v>136</v>
      </c>
      <c r="G194" s="3" t="s">
        <v>37</v>
      </c>
      <c r="H194" s="3" t="s">
        <v>13</v>
      </c>
      <c r="I194" s="26" t="s">
        <v>69</v>
      </c>
      <c r="J194" s="25" t="s">
        <v>70</v>
      </c>
      <c r="K194" s="3" t="s">
        <v>60</v>
      </c>
      <c r="L194" s="3" t="s">
        <v>51</v>
      </c>
      <c r="M194" t="s">
        <v>126</v>
      </c>
      <c r="N194" t="s">
        <v>125</v>
      </c>
      <c r="O194" t="s">
        <v>124</v>
      </c>
      <c r="P194" t="s">
        <v>123</v>
      </c>
      <c r="Q194" t="s">
        <v>122</v>
      </c>
      <c r="R194" s="30" t="s">
        <v>78</v>
      </c>
    </row>
    <row r="195" spans="1:18" ht="15" thickBot="1" x14ac:dyDescent="0.4">
      <c r="A195" s="33" t="s">
        <v>82</v>
      </c>
      <c r="B195" t="s">
        <v>164</v>
      </c>
      <c r="C195" t="s">
        <v>133</v>
      </c>
      <c r="D195" t="s">
        <v>134</v>
      </c>
      <c r="E195" t="s">
        <v>135</v>
      </c>
      <c r="F195" t="s">
        <v>136</v>
      </c>
      <c r="G195" s="2" t="s">
        <v>56</v>
      </c>
      <c r="H195" s="2" t="s">
        <v>5</v>
      </c>
      <c r="I195" s="26" t="s">
        <v>69</v>
      </c>
      <c r="J195" s="25" t="s">
        <v>70</v>
      </c>
      <c r="K195" s="2" t="s">
        <v>4</v>
      </c>
      <c r="L195" s="39" t="s">
        <v>22</v>
      </c>
      <c r="M195" t="s">
        <v>126</v>
      </c>
      <c r="N195" t="s">
        <v>125</v>
      </c>
      <c r="O195" t="s">
        <v>124</v>
      </c>
      <c r="P195" t="s">
        <v>123</v>
      </c>
      <c r="Q195" t="s">
        <v>122</v>
      </c>
      <c r="R195" s="30" t="s">
        <v>78</v>
      </c>
    </row>
    <row r="196" spans="1:18" ht="15" thickBot="1" x14ac:dyDescent="0.4"/>
    <row r="197" spans="1:18" ht="15" thickBot="1" x14ac:dyDescent="0.4">
      <c r="A197" s="28" t="s">
        <v>84</v>
      </c>
      <c r="B197" t="s">
        <v>142</v>
      </c>
      <c r="C197" t="s">
        <v>143</v>
      </c>
      <c r="D197" t="s">
        <v>144</v>
      </c>
      <c r="E197" t="s">
        <v>145</v>
      </c>
      <c r="F197" t="s">
        <v>146</v>
      </c>
      <c r="G197" s="42" t="s">
        <v>60</v>
      </c>
      <c r="H197" s="3" t="s">
        <v>53</v>
      </c>
      <c r="I197" s="25" t="s">
        <v>70</v>
      </c>
      <c r="J197" s="26" t="s">
        <v>69</v>
      </c>
      <c r="K197" s="3" t="s">
        <v>37</v>
      </c>
      <c r="L197" s="36" t="s">
        <v>52</v>
      </c>
      <c r="M197" s="49" t="s">
        <v>159</v>
      </c>
      <c r="N197" t="s">
        <v>163</v>
      </c>
      <c r="O197" t="s">
        <v>162</v>
      </c>
      <c r="P197" t="s">
        <v>160</v>
      </c>
      <c r="Q197" t="s">
        <v>157</v>
      </c>
      <c r="R197" s="34" t="s">
        <v>90</v>
      </c>
    </row>
    <row r="198" spans="1:18" ht="15" thickBot="1" x14ac:dyDescent="0.4">
      <c r="A198" s="28" t="s">
        <v>84</v>
      </c>
      <c r="B198" t="s">
        <v>142</v>
      </c>
      <c r="C198" t="s">
        <v>143</v>
      </c>
      <c r="D198" t="s">
        <v>144</v>
      </c>
      <c r="E198" t="s">
        <v>145</v>
      </c>
      <c r="F198" t="s">
        <v>146</v>
      </c>
      <c r="G198" s="43" t="s">
        <v>44</v>
      </c>
      <c r="H198" s="1" t="s">
        <v>71</v>
      </c>
      <c r="I198" s="25" t="s">
        <v>70</v>
      </c>
      <c r="J198" s="26" t="s">
        <v>69</v>
      </c>
      <c r="K198" s="1" t="s">
        <v>45</v>
      </c>
      <c r="L198" s="37" t="s">
        <v>55</v>
      </c>
      <c r="M198" s="49" t="s">
        <v>159</v>
      </c>
      <c r="N198" t="s">
        <v>163</v>
      </c>
      <c r="O198" t="s">
        <v>162</v>
      </c>
      <c r="P198" t="s">
        <v>160</v>
      </c>
      <c r="Q198" t="s">
        <v>157</v>
      </c>
      <c r="R198" s="34" t="s">
        <v>90</v>
      </c>
    </row>
    <row r="199" spans="1:18" ht="15" thickBot="1" x14ac:dyDescent="0.4">
      <c r="A199" s="28" t="s">
        <v>84</v>
      </c>
      <c r="B199" t="s">
        <v>142</v>
      </c>
      <c r="C199" t="s">
        <v>143</v>
      </c>
      <c r="D199" t="s">
        <v>144</v>
      </c>
      <c r="E199" t="s">
        <v>145</v>
      </c>
      <c r="F199" t="s">
        <v>146</v>
      </c>
      <c r="G199" s="44" t="s">
        <v>8</v>
      </c>
      <c r="H199" s="2" t="s">
        <v>25</v>
      </c>
      <c r="I199" s="25" t="s">
        <v>70</v>
      </c>
      <c r="J199" s="26" t="s">
        <v>69</v>
      </c>
      <c r="K199" s="2" t="s">
        <v>33</v>
      </c>
      <c r="L199" s="38" t="s">
        <v>31</v>
      </c>
      <c r="M199" s="49" t="s">
        <v>159</v>
      </c>
      <c r="N199" t="s">
        <v>163</v>
      </c>
      <c r="O199" t="s">
        <v>162</v>
      </c>
      <c r="P199" t="s">
        <v>160</v>
      </c>
      <c r="Q199" t="s">
        <v>157</v>
      </c>
      <c r="R199" s="34" t="s">
        <v>90</v>
      </c>
    </row>
    <row r="200" spans="1:18" ht="15" thickBot="1" x14ac:dyDescent="0.4">
      <c r="A200" s="28" t="s">
        <v>84</v>
      </c>
      <c r="B200" t="s">
        <v>142</v>
      </c>
      <c r="C200" t="s">
        <v>143</v>
      </c>
      <c r="D200" t="s">
        <v>144</v>
      </c>
      <c r="E200" t="s">
        <v>145</v>
      </c>
      <c r="F200" t="s">
        <v>146</v>
      </c>
      <c r="G200" s="6" t="s">
        <v>43</v>
      </c>
      <c r="H200" s="6" t="s">
        <v>20</v>
      </c>
      <c r="I200" s="25" t="s">
        <v>70</v>
      </c>
      <c r="J200" s="26" t="s">
        <v>69</v>
      </c>
      <c r="K200" s="6" t="s">
        <v>40</v>
      </c>
      <c r="L200" s="6" t="s">
        <v>3</v>
      </c>
      <c r="M200" s="49" t="s">
        <v>159</v>
      </c>
      <c r="N200" t="s">
        <v>163</v>
      </c>
      <c r="O200" t="s">
        <v>162</v>
      </c>
      <c r="P200" t="s">
        <v>160</v>
      </c>
      <c r="Q200" t="s">
        <v>157</v>
      </c>
      <c r="R200" s="34" t="s">
        <v>90</v>
      </c>
    </row>
    <row r="201" spans="1:18" ht="15" thickBot="1" x14ac:dyDescent="0.4">
      <c r="A201" s="28" t="s">
        <v>84</v>
      </c>
      <c r="B201" t="s">
        <v>142</v>
      </c>
      <c r="C201" t="s">
        <v>143</v>
      </c>
      <c r="D201" t="s">
        <v>144</v>
      </c>
      <c r="E201" t="s">
        <v>145</v>
      </c>
      <c r="F201" t="s">
        <v>146</v>
      </c>
      <c r="G201" s="2" t="s">
        <v>30</v>
      </c>
      <c r="H201" s="41" t="s">
        <v>91</v>
      </c>
      <c r="I201" s="25" t="s">
        <v>70</v>
      </c>
      <c r="J201" s="26" t="s">
        <v>69</v>
      </c>
      <c r="K201" s="2" t="s">
        <v>4</v>
      </c>
      <c r="L201" s="2" t="s">
        <v>24</v>
      </c>
      <c r="M201" s="49" t="s">
        <v>159</v>
      </c>
      <c r="N201" t="s">
        <v>163</v>
      </c>
      <c r="O201" t="s">
        <v>162</v>
      </c>
      <c r="P201" t="s">
        <v>160</v>
      </c>
      <c r="Q201" t="s">
        <v>157</v>
      </c>
      <c r="R201" s="34" t="s">
        <v>90</v>
      </c>
    </row>
    <row r="202" spans="1:18" ht="15" thickBot="1" x14ac:dyDescent="0.4">
      <c r="A202" s="34" t="s">
        <v>90</v>
      </c>
      <c r="B202" t="s">
        <v>157</v>
      </c>
      <c r="C202" t="s">
        <v>160</v>
      </c>
      <c r="D202" t="s">
        <v>162</v>
      </c>
      <c r="E202" t="s">
        <v>163</v>
      </c>
      <c r="F202" t="s">
        <v>159</v>
      </c>
      <c r="G202" s="42" t="s">
        <v>37</v>
      </c>
      <c r="H202" s="3" t="s">
        <v>57</v>
      </c>
      <c r="I202" s="25" t="s">
        <v>70</v>
      </c>
      <c r="J202" s="26" t="s">
        <v>69</v>
      </c>
      <c r="K202" s="3" t="s">
        <v>60</v>
      </c>
      <c r="L202" s="2" t="s">
        <v>55</v>
      </c>
      <c r="M202" s="49" t="s">
        <v>146</v>
      </c>
      <c r="N202" t="s">
        <v>145</v>
      </c>
      <c r="O202" t="s">
        <v>144</v>
      </c>
      <c r="P202" t="s">
        <v>143</v>
      </c>
      <c r="Q202" t="s">
        <v>142</v>
      </c>
      <c r="R202" s="28" t="s">
        <v>84</v>
      </c>
    </row>
    <row r="203" spans="1:18" ht="15" thickBot="1" x14ac:dyDescent="0.4">
      <c r="A203" s="34" t="s">
        <v>90</v>
      </c>
      <c r="B203" t="s">
        <v>157</v>
      </c>
      <c r="C203" t="s">
        <v>160</v>
      </c>
      <c r="D203" t="s">
        <v>162</v>
      </c>
      <c r="E203" t="s">
        <v>163</v>
      </c>
      <c r="F203" t="s">
        <v>159</v>
      </c>
      <c r="G203" s="43" t="s">
        <v>45</v>
      </c>
      <c r="H203" s="1" t="s">
        <v>43</v>
      </c>
      <c r="I203" s="25" t="s">
        <v>70</v>
      </c>
      <c r="J203" s="26" t="s">
        <v>69</v>
      </c>
      <c r="K203" s="1" t="s">
        <v>8</v>
      </c>
      <c r="L203" s="3" t="s">
        <v>53</v>
      </c>
      <c r="M203" s="49" t="s">
        <v>146</v>
      </c>
      <c r="N203" t="s">
        <v>145</v>
      </c>
      <c r="O203" t="s">
        <v>144</v>
      </c>
      <c r="P203" t="s">
        <v>143</v>
      </c>
      <c r="Q203" t="s">
        <v>142</v>
      </c>
      <c r="R203" s="28" t="s">
        <v>84</v>
      </c>
    </row>
    <row r="204" spans="1:18" ht="15" thickBot="1" x14ac:dyDescent="0.4">
      <c r="A204" s="34" t="s">
        <v>90</v>
      </c>
      <c r="B204" t="s">
        <v>157</v>
      </c>
      <c r="C204" t="s">
        <v>160</v>
      </c>
      <c r="D204" t="s">
        <v>162</v>
      </c>
      <c r="E204" t="s">
        <v>163</v>
      </c>
      <c r="F204" t="s">
        <v>159</v>
      </c>
      <c r="G204" s="44" t="s">
        <v>33</v>
      </c>
      <c r="H204" s="2" t="s">
        <v>4</v>
      </c>
      <c r="I204" s="25" t="s">
        <v>70</v>
      </c>
      <c r="J204" s="26" t="s">
        <v>69</v>
      </c>
      <c r="K204" s="2" t="s">
        <v>52</v>
      </c>
      <c r="L204" s="2" t="s">
        <v>25</v>
      </c>
      <c r="M204" s="49" t="s">
        <v>146</v>
      </c>
      <c r="N204" t="s">
        <v>145</v>
      </c>
      <c r="O204" t="s">
        <v>144</v>
      </c>
      <c r="P204" t="s">
        <v>143</v>
      </c>
      <c r="Q204" t="s">
        <v>142</v>
      </c>
      <c r="R204" s="28" t="s">
        <v>84</v>
      </c>
    </row>
    <row r="205" spans="1:18" ht="15" thickBot="1" x14ac:dyDescent="0.4">
      <c r="A205" s="34" t="s">
        <v>90</v>
      </c>
      <c r="B205" t="s">
        <v>157</v>
      </c>
      <c r="C205" t="s">
        <v>160</v>
      </c>
      <c r="D205" t="s">
        <v>162</v>
      </c>
      <c r="E205" t="s">
        <v>163</v>
      </c>
      <c r="F205" t="s">
        <v>159</v>
      </c>
      <c r="G205" s="3" t="s">
        <v>31</v>
      </c>
      <c r="H205" s="6" t="s">
        <v>51</v>
      </c>
      <c r="I205" s="25" t="s">
        <v>70</v>
      </c>
      <c r="J205" s="26" t="s">
        <v>69</v>
      </c>
      <c r="K205" s="3" t="s">
        <v>24</v>
      </c>
      <c r="L205" s="3" t="s">
        <v>92</v>
      </c>
      <c r="M205" s="49" t="s">
        <v>146</v>
      </c>
      <c r="N205" t="s">
        <v>145</v>
      </c>
      <c r="O205" t="s">
        <v>144</v>
      </c>
      <c r="P205" t="s">
        <v>143</v>
      </c>
      <c r="Q205" t="s">
        <v>142</v>
      </c>
      <c r="R205" s="28" t="s">
        <v>84</v>
      </c>
    </row>
    <row r="206" spans="1:18" ht="15" thickBot="1" x14ac:dyDescent="0.4">
      <c r="A206" s="34" t="s">
        <v>90</v>
      </c>
      <c r="B206" t="s">
        <v>157</v>
      </c>
      <c r="C206" t="s">
        <v>160</v>
      </c>
      <c r="D206" t="s">
        <v>162</v>
      </c>
      <c r="E206" t="s">
        <v>163</v>
      </c>
      <c r="F206" t="s">
        <v>159</v>
      </c>
      <c r="G206" s="2" t="s">
        <v>40</v>
      </c>
      <c r="H206" s="2" t="s">
        <v>5</v>
      </c>
      <c r="I206" s="25" t="s">
        <v>70</v>
      </c>
      <c r="J206" s="26" t="s">
        <v>69</v>
      </c>
      <c r="K206" s="2" t="s">
        <v>44</v>
      </c>
      <c r="L206" s="8" t="s">
        <v>13</v>
      </c>
      <c r="M206" s="49" t="s">
        <v>146</v>
      </c>
      <c r="N206" t="s">
        <v>145</v>
      </c>
      <c r="O206" t="s">
        <v>144</v>
      </c>
      <c r="P206" t="s">
        <v>143</v>
      </c>
      <c r="Q206" t="s">
        <v>142</v>
      </c>
      <c r="R206" s="28" t="s">
        <v>84</v>
      </c>
    </row>
    <row r="207" spans="1:18" ht="15" thickBot="1" x14ac:dyDescent="0.4">
      <c r="A207" s="28" t="s">
        <v>84</v>
      </c>
      <c r="B207" t="s">
        <v>142</v>
      </c>
      <c r="C207" t="s">
        <v>143</v>
      </c>
      <c r="D207" t="s">
        <v>144</v>
      </c>
      <c r="E207" t="s">
        <v>145</v>
      </c>
      <c r="F207" t="s">
        <v>146</v>
      </c>
      <c r="G207" s="10" t="s">
        <v>60</v>
      </c>
      <c r="H207" s="10" t="s">
        <v>91</v>
      </c>
      <c r="I207" s="26" t="s">
        <v>69</v>
      </c>
      <c r="J207" s="25" t="s">
        <v>70</v>
      </c>
      <c r="K207" s="10" t="s">
        <v>45</v>
      </c>
      <c r="L207" s="10" t="s">
        <v>55</v>
      </c>
      <c r="M207" s="49" t="s">
        <v>159</v>
      </c>
      <c r="N207" t="s">
        <v>163</v>
      </c>
      <c r="O207" t="s">
        <v>162</v>
      </c>
      <c r="P207" t="s">
        <v>160</v>
      </c>
      <c r="Q207" t="s">
        <v>157</v>
      </c>
      <c r="R207" s="34" t="s">
        <v>90</v>
      </c>
    </row>
    <row r="208" spans="1:18" ht="15" thickBot="1" x14ac:dyDescent="0.4">
      <c r="A208" s="28" t="s">
        <v>84</v>
      </c>
      <c r="B208" t="s">
        <v>142</v>
      </c>
      <c r="C208" t="s">
        <v>143</v>
      </c>
      <c r="D208" t="s">
        <v>144</v>
      </c>
      <c r="E208" t="s">
        <v>145</v>
      </c>
      <c r="F208" t="s">
        <v>146</v>
      </c>
      <c r="G208" s="11" t="s">
        <v>8</v>
      </c>
      <c r="H208" s="11" t="s">
        <v>52</v>
      </c>
      <c r="I208" s="26" t="s">
        <v>69</v>
      </c>
      <c r="J208" s="25" t="s">
        <v>70</v>
      </c>
      <c r="K208" s="11" t="s">
        <v>33</v>
      </c>
      <c r="L208" s="11" t="s">
        <v>13</v>
      </c>
      <c r="M208" s="49" t="s">
        <v>159</v>
      </c>
      <c r="N208" t="s">
        <v>163</v>
      </c>
      <c r="O208" t="s">
        <v>162</v>
      </c>
      <c r="P208" t="s">
        <v>160</v>
      </c>
      <c r="Q208" t="s">
        <v>157</v>
      </c>
      <c r="R208" s="34" t="s">
        <v>90</v>
      </c>
    </row>
    <row r="209" spans="1:18" ht="15" thickBot="1" x14ac:dyDescent="0.4">
      <c r="A209" s="28" t="s">
        <v>84</v>
      </c>
      <c r="B209" t="s">
        <v>142</v>
      </c>
      <c r="C209" t="s">
        <v>143</v>
      </c>
      <c r="D209" t="s">
        <v>144</v>
      </c>
      <c r="E209" t="s">
        <v>145</v>
      </c>
      <c r="F209" t="s">
        <v>146</v>
      </c>
      <c r="G209" s="47" t="s">
        <v>44</v>
      </c>
      <c r="H209" s="12" t="s">
        <v>40</v>
      </c>
      <c r="I209" s="26" t="s">
        <v>69</v>
      </c>
      <c r="J209" s="25" t="s">
        <v>70</v>
      </c>
      <c r="K209" s="12" t="s">
        <v>53</v>
      </c>
      <c r="L209" s="12" t="s">
        <v>37</v>
      </c>
      <c r="M209" s="49" t="s">
        <v>159</v>
      </c>
      <c r="N209" t="s">
        <v>163</v>
      </c>
      <c r="O209" t="s">
        <v>162</v>
      </c>
      <c r="P209" t="s">
        <v>160</v>
      </c>
      <c r="Q209" t="s">
        <v>157</v>
      </c>
      <c r="R209" s="34" t="s">
        <v>90</v>
      </c>
    </row>
    <row r="210" spans="1:18" ht="15" thickBot="1" x14ac:dyDescent="0.4">
      <c r="A210" s="28" t="s">
        <v>84</v>
      </c>
      <c r="B210" t="s">
        <v>142</v>
      </c>
      <c r="C210" t="s">
        <v>143</v>
      </c>
      <c r="D210" t="s">
        <v>144</v>
      </c>
      <c r="E210" t="s">
        <v>145</v>
      </c>
      <c r="F210" t="s">
        <v>146</v>
      </c>
      <c r="G210" s="10" t="s">
        <v>24</v>
      </c>
      <c r="H210" s="45" t="s">
        <v>71</v>
      </c>
      <c r="I210" s="26" t="s">
        <v>69</v>
      </c>
      <c r="J210" s="25" t="s">
        <v>70</v>
      </c>
      <c r="K210" s="10" t="s">
        <v>46</v>
      </c>
      <c r="L210" s="10" t="s">
        <v>21</v>
      </c>
      <c r="M210" s="49" t="s">
        <v>159</v>
      </c>
      <c r="N210" t="s">
        <v>163</v>
      </c>
      <c r="O210" t="s">
        <v>162</v>
      </c>
      <c r="P210" t="s">
        <v>160</v>
      </c>
      <c r="Q210" t="s">
        <v>157</v>
      </c>
      <c r="R210" s="34" t="s">
        <v>90</v>
      </c>
    </row>
    <row r="211" spans="1:18" ht="15" thickBot="1" x14ac:dyDescent="0.4">
      <c r="A211" s="28" t="s">
        <v>84</v>
      </c>
      <c r="B211" t="s">
        <v>142</v>
      </c>
      <c r="C211" t="s">
        <v>143</v>
      </c>
      <c r="D211" t="s">
        <v>144</v>
      </c>
      <c r="E211" t="s">
        <v>145</v>
      </c>
      <c r="F211" t="s">
        <v>146</v>
      </c>
      <c r="G211" s="12" t="s">
        <v>30</v>
      </c>
      <c r="H211" s="46" t="s">
        <v>92</v>
      </c>
      <c r="I211" s="26" t="s">
        <v>69</v>
      </c>
      <c r="J211" s="25" t="s">
        <v>70</v>
      </c>
      <c r="K211" s="12" t="s">
        <v>36</v>
      </c>
      <c r="L211" s="12" t="s">
        <v>42</v>
      </c>
      <c r="M211" s="49" t="s">
        <v>159</v>
      </c>
      <c r="N211" t="s">
        <v>163</v>
      </c>
      <c r="O211" t="s">
        <v>162</v>
      </c>
      <c r="P211" t="s">
        <v>160</v>
      </c>
      <c r="Q211" t="s">
        <v>157</v>
      </c>
      <c r="R211" s="34" t="s">
        <v>90</v>
      </c>
    </row>
    <row r="212" spans="1:18" ht="15" thickBot="1" x14ac:dyDescent="0.4"/>
    <row r="213" spans="1:18" ht="15" thickBot="1" x14ac:dyDescent="0.4">
      <c r="A213" s="34" t="s">
        <v>90</v>
      </c>
      <c r="B213" t="s">
        <v>157</v>
      </c>
      <c r="C213" t="s">
        <v>160</v>
      </c>
      <c r="D213" t="s">
        <v>162</v>
      </c>
      <c r="E213" t="s">
        <v>163</v>
      </c>
      <c r="F213" t="s">
        <v>159</v>
      </c>
      <c r="G213" s="3" t="s">
        <v>57</v>
      </c>
      <c r="H213" s="3" t="s">
        <v>52</v>
      </c>
      <c r="I213" s="26" t="s">
        <v>69</v>
      </c>
      <c r="J213" s="25" t="s">
        <v>70</v>
      </c>
      <c r="K213" s="3" t="s">
        <v>8</v>
      </c>
      <c r="L213" s="3" t="s">
        <v>25</v>
      </c>
      <c r="M213" t="s">
        <v>126</v>
      </c>
      <c r="N213" t="s">
        <v>148</v>
      </c>
      <c r="O213" t="s">
        <v>124</v>
      </c>
      <c r="P213" t="s">
        <v>123</v>
      </c>
      <c r="Q213" t="s">
        <v>122</v>
      </c>
      <c r="R213" s="35" t="s">
        <v>78</v>
      </c>
    </row>
    <row r="214" spans="1:18" ht="15" thickBot="1" x14ac:dyDescent="0.4">
      <c r="A214" s="34" t="s">
        <v>90</v>
      </c>
      <c r="B214" t="s">
        <v>157</v>
      </c>
      <c r="C214" t="s">
        <v>160</v>
      </c>
      <c r="D214" t="s">
        <v>162</v>
      </c>
      <c r="E214" t="s">
        <v>163</v>
      </c>
      <c r="F214" t="s">
        <v>159</v>
      </c>
      <c r="G214" s="1" t="s">
        <v>37</v>
      </c>
      <c r="H214" s="1" t="s">
        <v>27</v>
      </c>
      <c r="I214" s="26" t="s">
        <v>69</v>
      </c>
      <c r="J214" s="25" t="s">
        <v>70</v>
      </c>
      <c r="K214" s="1" t="s">
        <v>60</v>
      </c>
      <c r="L214" s="1" t="s">
        <v>33</v>
      </c>
      <c r="M214" t="s">
        <v>126</v>
      </c>
      <c r="N214" t="s">
        <v>148</v>
      </c>
      <c r="O214" t="s">
        <v>124</v>
      </c>
      <c r="P214" t="s">
        <v>123</v>
      </c>
      <c r="Q214" t="s">
        <v>122</v>
      </c>
      <c r="R214" s="35" t="s">
        <v>78</v>
      </c>
    </row>
    <row r="215" spans="1:18" ht="15" thickBot="1" x14ac:dyDescent="0.4">
      <c r="A215" s="34" t="s">
        <v>90</v>
      </c>
      <c r="B215" t="s">
        <v>157</v>
      </c>
      <c r="C215" t="s">
        <v>160</v>
      </c>
      <c r="D215" t="s">
        <v>162</v>
      </c>
      <c r="E215" t="s">
        <v>163</v>
      </c>
      <c r="F215" t="s">
        <v>159</v>
      </c>
      <c r="G215" s="2" t="s">
        <v>59</v>
      </c>
      <c r="H215" s="2" t="s">
        <v>44</v>
      </c>
      <c r="I215" s="26" t="s">
        <v>69</v>
      </c>
      <c r="J215" s="25" t="s">
        <v>70</v>
      </c>
      <c r="K215" s="2" t="s">
        <v>38</v>
      </c>
      <c r="L215" s="2" t="s">
        <v>45</v>
      </c>
      <c r="M215" t="s">
        <v>126</v>
      </c>
      <c r="N215" t="s">
        <v>148</v>
      </c>
      <c r="O215" t="s">
        <v>124</v>
      </c>
      <c r="P215" t="s">
        <v>123</v>
      </c>
      <c r="Q215" t="s">
        <v>122</v>
      </c>
      <c r="R215" s="35" t="s">
        <v>78</v>
      </c>
    </row>
    <row r="216" spans="1:18" ht="15" thickBot="1" x14ac:dyDescent="0.4">
      <c r="A216" s="34" t="s">
        <v>90</v>
      </c>
      <c r="B216" t="s">
        <v>157</v>
      </c>
      <c r="C216" t="s">
        <v>160</v>
      </c>
      <c r="D216" t="s">
        <v>162</v>
      </c>
      <c r="E216" t="s">
        <v>163</v>
      </c>
      <c r="F216" t="s">
        <v>159</v>
      </c>
      <c r="G216" s="6" t="s">
        <v>56</v>
      </c>
      <c r="H216" s="6" t="s">
        <v>53</v>
      </c>
      <c r="I216" s="26" t="s">
        <v>69</v>
      </c>
      <c r="J216" s="25" t="s">
        <v>70</v>
      </c>
      <c r="K216" s="6" t="s">
        <v>51</v>
      </c>
      <c r="L216" s="6" t="s">
        <v>18</v>
      </c>
      <c r="M216" t="s">
        <v>126</v>
      </c>
      <c r="N216" t="s">
        <v>148</v>
      </c>
      <c r="O216" t="s">
        <v>124</v>
      </c>
      <c r="P216" t="s">
        <v>123</v>
      </c>
      <c r="Q216" t="s">
        <v>122</v>
      </c>
      <c r="R216" s="35" t="s">
        <v>78</v>
      </c>
    </row>
    <row r="217" spans="1:18" ht="15" thickBot="1" x14ac:dyDescent="0.4">
      <c r="A217" s="34" t="s">
        <v>90</v>
      </c>
      <c r="B217" t="s">
        <v>157</v>
      </c>
      <c r="C217" t="s">
        <v>160</v>
      </c>
      <c r="D217" t="s">
        <v>162</v>
      </c>
      <c r="E217" t="s">
        <v>163</v>
      </c>
      <c r="F217" t="s">
        <v>159</v>
      </c>
      <c r="G217" s="2" t="s">
        <v>30</v>
      </c>
      <c r="H217" s="2" t="s">
        <v>26</v>
      </c>
      <c r="I217" s="26" t="s">
        <v>69</v>
      </c>
      <c r="J217" s="25" t="s">
        <v>70</v>
      </c>
      <c r="K217" s="2" t="s">
        <v>55</v>
      </c>
      <c r="L217" s="2" t="s">
        <v>24</v>
      </c>
      <c r="M217" t="s">
        <v>126</v>
      </c>
      <c r="N217" t="s">
        <v>148</v>
      </c>
      <c r="O217" t="s">
        <v>124</v>
      </c>
      <c r="P217" t="s">
        <v>123</v>
      </c>
      <c r="Q217" t="s">
        <v>122</v>
      </c>
      <c r="R217" s="35" t="s">
        <v>78</v>
      </c>
    </row>
    <row r="218" spans="1:18" ht="15" thickBot="1" x14ac:dyDescent="0.4">
      <c r="A218" s="35" t="s">
        <v>78</v>
      </c>
      <c r="B218" t="s">
        <v>122</v>
      </c>
      <c r="C218" t="s">
        <v>123</v>
      </c>
      <c r="D218" t="s">
        <v>124</v>
      </c>
      <c r="E218" t="s">
        <v>148</v>
      </c>
      <c r="F218" t="s">
        <v>126</v>
      </c>
      <c r="G218" s="3" t="s">
        <v>8</v>
      </c>
      <c r="H218" s="3" t="s">
        <v>27</v>
      </c>
      <c r="I218" s="25" t="s">
        <v>70</v>
      </c>
      <c r="J218" s="26" t="s">
        <v>69</v>
      </c>
      <c r="K218" s="3" t="s">
        <v>57</v>
      </c>
      <c r="L218" s="3" t="s">
        <v>38</v>
      </c>
      <c r="M218" s="49" t="s">
        <v>159</v>
      </c>
      <c r="N218" t="s">
        <v>163</v>
      </c>
      <c r="O218" t="s">
        <v>162</v>
      </c>
      <c r="P218" t="s">
        <v>160</v>
      </c>
      <c r="Q218" t="s">
        <v>157</v>
      </c>
      <c r="R218" s="34" t="s">
        <v>90</v>
      </c>
    </row>
    <row r="219" spans="1:18" ht="15" thickBot="1" x14ac:dyDescent="0.4">
      <c r="A219" s="35" t="s">
        <v>78</v>
      </c>
      <c r="B219" t="s">
        <v>122</v>
      </c>
      <c r="C219" t="s">
        <v>123</v>
      </c>
      <c r="D219" t="s">
        <v>124</v>
      </c>
      <c r="E219" t="s">
        <v>148</v>
      </c>
      <c r="F219" t="s">
        <v>126</v>
      </c>
      <c r="G219" s="1" t="s">
        <v>33</v>
      </c>
      <c r="H219" s="1" t="s">
        <v>44</v>
      </c>
      <c r="I219" s="25" t="s">
        <v>70</v>
      </c>
      <c r="J219" s="26" t="s">
        <v>69</v>
      </c>
      <c r="K219" s="1" t="s">
        <v>59</v>
      </c>
      <c r="L219" s="1" t="s">
        <v>31</v>
      </c>
      <c r="M219" s="49" t="s">
        <v>159</v>
      </c>
      <c r="N219" t="s">
        <v>163</v>
      </c>
      <c r="O219" t="s">
        <v>162</v>
      </c>
      <c r="P219" t="s">
        <v>160</v>
      </c>
      <c r="Q219" t="s">
        <v>157</v>
      </c>
      <c r="R219" s="34" t="s">
        <v>90</v>
      </c>
    </row>
    <row r="220" spans="1:18" ht="15" thickBot="1" x14ac:dyDescent="0.4">
      <c r="A220" s="35" t="s">
        <v>78</v>
      </c>
      <c r="B220" t="s">
        <v>122</v>
      </c>
      <c r="C220" t="s">
        <v>123</v>
      </c>
      <c r="D220" t="s">
        <v>124</v>
      </c>
      <c r="E220" t="s">
        <v>148</v>
      </c>
      <c r="F220" t="s">
        <v>126</v>
      </c>
      <c r="G220" s="2" t="s">
        <v>30</v>
      </c>
      <c r="H220" s="2" t="s">
        <v>55</v>
      </c>
      <c r="I220" s="25" t="s">
        <v>70</v>
      </c>
      <c r="J220" s="26" t="s">
        <v>69</v>
      </c>
      <c r="K220" s="2" t="s">
        <v>52</v>
      </c>
      <c r="L220" s="2" t="s">
        <v>51</v>
      </c>
      <c r="M220" s="49" t="s">
        <v>159</v>
      </c>
      <c r="N220" t="s">
        <v>163</v>
      </c>
      <c r="O220" t="s">
        <v>162</v>
      </c>
      <c r="P220" t="s">
        <v>160</v>
      </c>
      <c r="Q220" t="s">
        <v>157</v>
      </c>
      <c r="R220" s="34" t="s">
        <v>90</v>
      </c>
    </row>
    <row r="221" spans="1:18" ht="15" thickBot="1" x14ac:dyDescent="0.4">
      <c r="A221" s="35" t="s">
        <v>78</v>
      </c>
      <c r="B221" t="s">
        <v>122</v>
      </c>
      <c r="C221" t="s">
        <v>123</v>
      </c>
      <c r="D221" t="s">
        <v>124</v>
      </c>
      <c r="E221" t="s">
        <v>148</v>
      </c>
      <c r="F221" t="s">
        <v>126</v>
      </c>
      <c r="G221" s="3" t="s">
        <v>60</v>
      </c>
      <c r="H221" s="3" t="s">
        <v>40</v>
      </c>
      <c r="I221" s="25" t="s">
        <v>70</v>
      </c>
      <c r="J221" s="26" t="s">
        <v>69</v>
      </c>
      <c r="K221" s="3" t="s">
        <v>43</v>
      </c>
      <c r="L221" s="3" t="s">
        <v>53</v>
      </c>
      <c r="M221" s="49" t="s">
        <v>159</v>
      </c>
      <c r="N221" t="s">
        <v>163</v>
      </c>
      <c r="O221" t="s">
        <v>162</v>
      </c>
      <c r="P221" t="s">
        <v>160</v>
      </c>
      <c r="Q221" t="s">
        <v>157</v>
      </c>
      <c r="R221" s="34" t="s">
        <v>90</v>
      </c>
    </row>
    <row r="222" spans="1:18" ht="15" thickBot="1" x14ac:dyDescent="0.4">
      <c r="A222" s="35" t="s">
        <v>78</v>
      </c>
      <c r="B222" t="s">
        <v>122</v>
      </c>
      <c r="C222" t="s">
        <v>123</v>
      </c>
      <c r="D222" t="s">
        <v>124</v>
      </c>
      <c r="E222" t="s">
        <v>148</v>
      </c>
      <c r="F222" t="s">
        <v>126</v>
      </c>
      <c r="G222" s="2" t="s">
        <v>24</v>
      </c>
      <c r="H222" s="2" t="s">
        <v>67</v>
      </c>
      <c r="I222" s="25" t="s">
        <v>70</v>
      </c>
      <c r="J222" s="26" t="s">
        <v>69</v>
      </c>
      <c r="K222" s="2" t="s">
        <v>42</v>
      </c>
      <c r="L222" s="2" t="s">
        <v>89</v>
      </c>
      <c r="M222" s="49" t="s">
        <v>159</v>
      </c>
      <c r="N222" t="s">
        <v>163</v>
      </c>
      <c r="O222" t="s">
        <v>162</v>
      </c>
      <c r="P222" t="s">
        <v>160</v>
      </c>
      <c r="Q222" t="s">
        <v>157</v>
      </c>
      <c r="R222" s="34" t="s">
        <v>90</v>
      </c>
    </row>
    <row r="223" spans="1:18" ht="15" thickBot="1" x14ac:dyDescent="0.4"/>
    <row r="224" spans="1:18" ht="15" thickBot="1" x14ac:dyDescent="0.4">
      <c r="A224" s="24" t="s">
        <v>83</v>
      </c>
      <c r="B224" t="s">
        <v>141</v>
      </c>
      <c r="C224" t="s">
        <v>140</v>
      </c>
      <c r="D224" t="s">
        <v>147</v>
      </c>
      <c r="E224" t="s">
        <v>138</v>
      </c>
      <c r="F224" t="s">
        <v>137</v>
      </c>
      <c r="G224" s="3" t="s">
        <v>33</v>
      </c>
      <c r="H224" s="3" t="s">
        <v>53</v>
      </c>
      <c r="I224" s="25" t="s">
        <v>70</v>
      </c>
      <c r="J224" s="26" t="s">
        <v>69</v>
      </c>
      <c r="K224" s="3" t="s">
        <v>60</v>
      </c>
      <c r="L224" s="3" t="s">
        <v>55</v>
      </c>
      <c r="M224" s="49" t="s">
        <v>146</v>
      </c>
      <c r="N224" t="s">
        <v>145</v>
      </c>
      <c r="O224" t="s">
        <v>144</v>
      </c>
      <c r="P224" t="s">
        <v>143</v>
      </c>
      <c r="Q224" t="s">
        <v>142</v>
      </c>
      <c r="R224" s="28" t="s">
        <v>84</v>
      </c>
    </row>
    <row r="225" spans="1:18" ht="15" thickBot="1" x14ac:dyDescent="0.4">
      <c r="A225" s="24" t="s">
        <v>83</v>
      </c>
      <c r="B225" t="s">
        <v>141</v>
      </c>
      <c r="C225" t="s">
        <v>140</v>
      </c>
      <c r="D225" t="s">
        <v>147</v>
      </c>
      <c r="E225" t="s">
        <v>138</v>
      </c>
      <c r="F225" t="s">
        <v>137</v>
      </c>
      <c r="G225" s="1" t="s">
        <v>45</v>
      </c>
      <c r="H225" s="1" t="s">
        <v>46</v>
      </c>
      <c r="I225" s="25" t="s">
        <v>70</v>
      </c>
      <c r="J225" s="26" t="s">
        <v>69</v>
      </c>
      <c r="K225" s="1" t="s">
        <v>8</v>
      </c>
      <c r="L225" s="1" t="s">
        <v>52</v>
      </c>
      <c r="M225" s="49" t="s">
        <v>146</v>
      </c>
      <c r="N225" t="s">
        <v>145</v>
      </c>
      <c r="O225" t="s">
        <v>144</v>
      </c>
      <c r="P225" t="s">
        <v>143</v>
      </c>
      <c r="Q225" t="s">
        <v>142</v>
      </c>
      <c r="R225" s="28" t="s">
        <v>84</v>
      </c>
    </row>
    <row r="226" spans="1:18" ht="15" thickBot="1" x14ac:dyDescent="0.4">
      <c r="A226" s="24" t="s">
        <v>83</v>
      </c>
      <c r="B226" t="s">
        <v>141</v>
      </c>
      <c r="C226" t="s">
        <v>140</v>
      </c>
      <c r="D226" t="s">
        <v>147</v>
      </c>
      <c r="E226" t="s">
        <v>138</v>
      </c>
      <c r="F226" t="s">
        <v>137</v>
      </c>
      <c r="G226" s="2" t="s">
        <v>37</v>
      </c>
      <c r="H226" s="2" t="s">
        <v>57</v>
      </c>
      <c r="I226" s="25" t="s">
        <v>70</v>
      </c>
      <c r="J226" s="26" t="s">
        <v>69</v>
      </c>
      <c r="K226" s="2" t="s">
        <v>27</v>
      </c>
      <c r="L226" s="2" t="s">
        <v>40</v>
      </c>
      <c r="M226" s="49" t="s">
        <v>146</v>
      </c>
      <c r="N226" t="s">
        <v>145</v>
      </c>
      <c r="O226" t="s">
        <v>144</v>
      </c>
      <c r="P226" t="s">
        <v>143</v>
      </c>
      <c r="Q226" t="s">
        <v>142</v>
      </c>
      <c r="R226" s="28" t="s">
        <v>84</v>
      </c>
    </row>
    <row r="227" spans="1:18" ht="15" thickBot="1" x14ac:dyDescent="0.4">
      <c r="A227" s="24" t="s">
        <v>83</v>
      </c>
      <c r="B227" t="s">
        <v>141</v>
      </c>
      <c r="C227" t="s">
        <v>140</v>
      </c>
      <c r="D227" t="s">
        <v>147</v>
      </c>
      <c r="E227" t="s">
        <v>138</v>
      </c>
      <c r="F227" t="s">
        <v>137</v>
      </c>
      <c r="G227" s="6" t="s">
        <v>92</v>
      </c>
      <c r="H227" s="6" t="s">
        <v>20</v>
      </c>
      <c r="I227" s="25" t="s">
        <v>70</v>
      </c>
      <c r="J227" s="26" t="s">
        <v>69</v>
      </c>
      <c r="K227" s="6" t="s">
        <v>4</v>
      </c>
      <c r="L227" s="6" t="s">
        <v>91</v>
      </c>
      <c r="M227" s="49" t="s">
        <v>146</v>
      </c>
      <c r="N227" t="s">
        <v>145</v>
      </c>
      <c r="O227" t="s">
        <v>144</v>
      </c>
      <c r="P227" t="s">
        <v>143</v>
      </c>
      <c r="Q227" t="s">
        <v>142</v>
      </c>
      <c r="R227" s="28" t="s">
        <v>84</v>
      </c>
    </row>
    <row r="228" spans="1:18" ht="15" thickBot="1" x14ac:dyDescent="0.4">
      <c r="A228" s="24" t="s">
        <v>83</v>
      </c>
      <c r="B228" t="s">
        <v>141</v>
      </c>
      <c r="C228" t="s">
        <v>140</v>
      </c>
      <c r="D228" t="s">
        <v>147</v>
      </c>
      <c r="E228" t="s">
        <v>138</v>
      </c>
      <c r="F228" t="s">
        <v>137</v>
      </c>
      <c r="G228" s="2" t="s">
        <v>30</v>
      </c>
      <c r="H228" s="2" t="s">
        <v>54</v>
      </c>
      <c r="I228" s="25" t="s">
        <v>70</v>
      </c>
      <c r="J228" s="26" t="s">
        <v>69</v>
      </c>
      <c r="K228" s="2" t="s">
        <v>31</v>
      </c>
      <c r="L228" s="2" t="s">
        <v>44</v>
      </c>
      <c r="M228" s="49" t="s">
        <v>146</v>
      </c>
      <c r="N228" t="s">
        <v>145</v>
      </c>
      <c r="O228" t="s">
        <v>144</v>
      </c>
      <c r="P228" t="s">
        <v>143</v>
      </c>
      <c r="Q228" t="s">
        <v>142</v>
      </c>
      <c r="R228" s="28" t="s">
        <v>84</v>
      </c>
    </row>
    <row r="229" spans="1:18" ht="15" thickBot="1" x14ac:dyDescent="0.4">
      <c r="A229" s="24" t="s">
        <v>83</v>
      </c>
      <c r="B229" t="s">
        <v>141</v>
      </c>
      <c r="C229" t="s">
        <v>140</v>
      </c>
      <c r="D229" t="s">
        <v>147</v>
      </c>
      <c r="E229" t="s">
        <v>138</v>
      </c>
      <c r="F229" t="s">
        <v>137</v>
      </c>
      <c r="G229" s="8" t="s">
        <v>33</v>
      </c>
      <c r="H229" s="8" t="s">
        <v>53</v>
      </c>
      <c r="I229" s="25" t="s">
        <v>70</v>
      </c>
      <c r="J229" s="26" t="s">
        <v>69</v>
      </c>
      <c r="K229" s="3" t="s">
        <v>8</v>
      </c>
      <c r="L229" s="2" t="s">
        <v>55</v>
      </c>
      <c r="M229" s="49" t="s">
        <v>146</v>
      </c>
      <c r="N229" t="s">
        <v>145</v>
      </c>
      <c r="O229" t="s">
        <v>144</v>
      </c>
      <c r="P229" t="s">
        <v>143</v>
      </c>
      <c r="Q229" t="s">
        <v>142</v>
      </c>
      <c r="R229" s="28" t="s">
        <v>84</v>
      </c>
    </row>
    <row r="230" spans="1:18" ht="15" thickBot="1" x14ac:dyDescent="0.4">
      <c r="A230" s="24" t="s">
        <v>83</v>
      </c>
      <c r="B230" t="s">
        <v>141</v>
      </c>
      <c r="C230" t="s">
        <v>140</v>
      </c>
      <c r="D230" t="s">
        <v>147</v>
      </c>
      <c r="E230" t="s">
        <v>138</v>
      </c>
      <c r="F230" t="s">
        <v>137</v>
      </c>
      <c r="G230" s="3" t="s">
        <v>45</v>
      </c>
      <c r="H230" s="3" t="s">
        <v>59</v>
      </c>
      <c r="I230" s="25" t="s">
        <v>70</v>
      </c>
      <c r="J230" s="26" t="s">
        <v>69</v>
      </c>
      <c r="K230" s="1" t="s">
        <v>27</v>
      </c>
      <c r="L230" s="3" t="s">
        <v>91</v>
      </c>
      <c r="M230" s="49" t="s">
        <v>146</v>
      </c>
      <c r="N230" t="s">
        <v>145</v>
      </c>
      <c r="O230" t="s">
        <v>144</v>
      </c>
      <c r="P230" t="s">
        <v>143</v>
      </c>
      <c r="Q230" t="s">
        <v>142</v>
      </c>
      <c r="R230" s="28" t="s">
        <v>84</v>
      </c>
    </row>
    <row r="231" spans="1:18" ht="15" thickBot="1" x14ac:dyDescent="0.4">
      <c r="A231" s="24" t="s">
        <v>83</v>
      </c>
      <c r="B231" t="s">
        <v>141</v>
      </c>
      <c r="C231" t="s">
        <v>140</v>
      </c>
      <c r="D231" t="s">
        <v>147</v>
      </c>
      <c r="E231" t="s">
        <v>138</v>
      </c>
      <c r="F231" t="s">
        <v>137</v>
      </c>
      <c r="G231" s="2" t="s">
        <v>52</v>
      </c>
      <c r="H231" s="2" t="s">
        <v>57</v>
      </c>
      <c r="I231" s="25" t="s">
        <v>70</v>
      </c>
      <c r="J231" s="26" t="s">
        <v>69</v>
      </c>
      <c r="K231" s="2" t="s">
        <v>60</v>
      </c>
      <c r="L231" s="2" t="s">
        <v>37</v>
      </c>
      <c r="M231" s="49" t="s">
        <v>146</v>
      </c>
      <c r="N231" t="s">
        <v>145</v>
      </c>
      <c r="O231" t="s">
        <v>144</v>
      </c>
      <c r="P231" t="s">
        <v>143</v>
      </c>
      <c r="Q231" t="s">
        <v>142</v>
      </c>
      <c r="R231" s="28" t="s">
        <v>84</v>
      </c>
    </row>
    <row r="232" spans="1:18" ht="15" thickBot="1" x14ac:dyDescent="0.4">
      <c r="A232" s="24" t="s">
        <v>83</v>
      </c>
      <c r="B232" t="s">
        <v>141</v>
      </c>
      <c r="C232" t="s">
        <v>140</v>
      </c>
      <c r="D232" t="s">
        <v>147</v>
      </c>
      <c r="E232" t="s">
        <v>138</v>
      </c>
      <c r="F232" t="s">
        <v>137</v>
      </c>
      <c r="G232" s="3" t="s">
        <v>4</v>
      </c>
      <c r="H232" s="3" t="s">
        <v>20</v>
      </c>
      <c r="I232" s="25" t="s">
        <v>70</v>
      </c>
      <c r="J232" s="26" t="s">
        <v>69</v>
      </c>
      <c r="K232" s="3" t="s">
        <v>22</v>
      </c>
      <c r="L232" s="3" t="s">
        <v>13</v>
      </c>
      <c r="M232" s="49" t="s">
        <v>146</v>
      </c>
      <c r="N232" t="s">
        <v>145</v>
      </c>
      <c r="O232" t="s">
        <v>144</v>
      </c>
      <c r="P232" t="s">
        <v>143</v>
      </c>
      <c r="Q232" t="s">
        <v>142</v>
      </c>
      <c r="R232" s="28" t="s">
        <v>84</v>
      </c>
    </row>
    <row r="233" spans="1:18" ht="15" thickBot="1" x14ac:dyDescent="0.4">
      <c r="A233" s="24" t="s">
        <v>83</v>
      </c>
      <c r="B233" t="s">
        <v>141</v>
      </c>
      <c r="C233" t="s">
        <v>140</v>
      </c>
      <c r="D233" t="s">
        <v>147</v>
      </c>
      <c r="E233" t="s">
        <v>138</v>
      </c>
      <c r="F233" t="s">
        <v>137</v>
      </c>
      <c r="G233" s="2" t="s">
        <v>40</v>
      </c>
      <c r="H233" s="2" t="s">
        <v>21</v>
      </c>
      <c r="I233" s="25" t="s">
        <v>70</v>
      </c>
      <c r="J233" s="26" t="s">
        <v>69</v>
      </c>
      <c r="K233" s="2" t="s">
        <v>56</v>
      </c>
      <c r="L233" s="39" t="s">
        <v>67</v>
      </c>
      <c r="M233" s="49" t="s">
        <v>146</v>
      </c>
      <c r="N233" t="s">
        <v>145</v>
      </c>
      <c r="O233" t="s">
        <v>144</v>
      </c>
      <c r="P233" t="s">
        <v>143</v>
      </c>
      <c r="Q233" t="s">
        <v>142</v>
      </c>
      <c r="R233" s="28" t="s">
        <v>84</v>
      </c>
    </row>
    <row r="234" spans="1:18" ht="15" thickBot="1" x14ac:dyDescent="0.4"/>
    <row r="235" spans="1:18" ht="15" thickBot="1" x14ac:dyDescent="0.4">
      <c r="A235" s="31" t="s">
        <v>73</v>
      </c>
      <c r="B235" t="s">
        <v>108</v>
      </c>
      <c r="C235" t="s">
        <v>112</v>
      </c>
      <c r="D235" t="s">
        <v>109</v>
      </c>
      <c r="E235" t="s">
        <v>111</v>
      </c>
      <c r="F235" t="s">
        <v>117</v>
      </c>
      <c r="G235" s="3" t="s">
        <v>8</v>
      </c>
      <c r="H235" s="3" t="s">
        <v>53</v>
      </c>
      <c r="I235" s="26" t="s">
        <v>69</v>
      </c>
      <c r="J235" s="25" t="s">
        <v>70</v>
      </c>
      <c r="K235" s="3" t="s">
        <v>57</v>
      </c>
      <c r="L235" s="3" t="s">
        <v>91</v>
      </c>
      <c r="M235" s="49" t="s">
        <v>137</v>
      </c>
      <c r="N235" t="s">
        <v>138</v>
      </c>
      <c r="O235" t="s">
        <v>139</v>
      </c>
      <c r="P235" t="s">
        <v>140</v>
      </c>
      <c r="Q235" s="50" t="s">
        <v>141</v>
      </c>
      <c r="R235" s="24" t="s">
        <v>83</v>
      </c>
    </row>
    <row r="236" spans="1:18" ht="15" thickBot="1" x14ac:dyDescent="0.4">
      <c r="A236" s="31" t="s">
        <v>73</v>
      </c>
      <c r="B236" t="s">
        <v>108</v>
      </c>
      <c r="C236" t="s">
        <v>112</v>
      </c>
      <c r="D236" t="s">
        <v>109</v>
      </c>
      <c r="E236" t="s">
        <v>111</v>
      </c>
      <c r="F236" t="s">
        <v>117</v>
      </c>
      <c r="G236" s="1" t="s">
        <v>60</v>
      </c>
      <c r="H236" s="1" t="s">
        <v>55</v>
      </c>
      <c r="I236" s="26" t="s">
        <v>69</v>
      </c>
      <c r="J236" s="25" t="s">
        <v>70</v>
      </c>
      <c r="K236" s="1" t="s">
        <v>52</v>
      </c>
      <c r="L236" s="1" t="s">
        <v>38</v>
      </c>
      <c r="M236" s="49" t="s">
        <v>137</v>
      </c>
      <c r="N236" t="s">
        <v>138</v>
      </c>
      <c r="O236" t="s">
        <v>139</v>
      </c>
      <c r="P236" t="s">
        <v>140</v>
      </c>
      <c r="Q236" s="50" t="s">
        <v>141</v>
      </c>
      <c r="R236" s="24" t="s">
        <v>83</v>
      </c>
    </row>
    <row r="237" spans="1:18" ht="15" thickBot="1" x14ac:dyDescent="0.4">
      <c r="A237" s="31" t="s">
        <v>73</v>
      </c>
      <c r="B237" t="s">
        <v>108</v>
      </c>
      <c r="C237" t="s">
        <v>112</v>
      </c>
      <c r="D237" t="s">
        <v>109</v>
      </c>
      <c r="E237" t="s">
        <v>111</v>
      </c>
      <c r="F237" t="s">
        <v>117</v>
      </c>
      <c r="G237" s="2" t="s">
        <v>59</v>
      </c>
      <c r="H237" s="2" t="s">
        <v>25</v>
      </c>
      <c r="I237" s="26" t="s">
        <v>69</v>
      </c>
      <c r="J237" s="25" t="s">
        <v>70</v>
      </c>
      <c r="K237" s="2" t="s">
        <v>27</v>
      </c>
      <c r="L237" s="2" t="s">
        <v>20</v>
      </c>
      <c r="M237" s="49" t="s">
        <v>137</v>
      </c>
      <c r="N237" t="s">
        <v>138</v>
      </c>
      <c r="O237" t="s">
        <v>139</v>
      </c>
      <c r="P237" t="s">
        <v>140</v>
      </c>
      <c r="Q237" s="50" t="s">
        <v>141</v>
      </c>
      <c r="R237" s="24" t="s">
        <v>83</v>
      </c>
    </row>
    <row r="238" spans="1:18" ht="15" thickBot="1" x14ac:dyDescent="0.4">
      <c r="A238" s="31" t="s">
        <v>73</v>
      </c>
      <c r="B238" t="s">
        <v>108</v>
      </c>
      <c r="C238" t="s">
        <v>112</v>
      </c>
      <c r="D238" t="s">
        <v>109</v>
      </c>
      <c r="E238" t="s">
        <v>111</v>
      </c>
      <c r="F238" t="s">
        <v>117</v>
      </c>
      <c r="G238" s="6" t="s">
        <v>33</v>
      </c>
      <c r="H238" s="6" t="s">
        <v>61</v>
      </c>
      <c r="I238" s="26" t="s">
        <v>69</v>
      </c>
      <c r="J238" s="25" t="s">
        <v>70</v>
      </c>
      <c r="K238" s="6" t="s">
        <v>21</v>
      </c>
      <c r="L238" s="6" t="s">
        <v>46</v>
      </c>
      <c r="M238" s="49" t="s">
        <v>137</v>
      </c>
      <c r="N238" t="s">
        <v>138</v>
      </c>
      <c r="O238" t="s">
        <v>139</v>
      </c>
      <c r="P238" t="s">
        <v>140</v>
      </c>
      <c r="Q238" s="50" t="s">
        <v>141</v>
      </c>
      <c r="R238" s="24" t="s">
        <v>83</v>
      </c>
    </row>
    <row r="239" spans="1:18" ht="15" thickBot="1" x14ac:dyDescent="0.4">
      <c r="A239" s="31" t="s">
        <v>73</v>
      </c>
      <c r="B239" t="s">
        <v>108</v>
      </c>
      <c r="C239" t="s">
        <v>112</v>
      </c>
      <c r="D239" t="s">
        <v>109</v>
      </c>
      <c r="E239" t="s">
        <v>111</v>
      </c>
      <c r="F239" t="s">
        <v>117</v>
      </c>
      <c r="G239" s="2" t="s">
        <v>44</v>
      </c>
      <c r="H239" s="2" t="s">
        <v>3</v>
      </c>
      <c r="I239" s="26" t="s">
        <v>69</v>
      </c>
      <c r="J239" s="25" t="s">
        <v>70</v>
      </c>
      <c r="K239" s="2" t="s">
        <v>29</v>
      </c>
      <c r="L239" s="2" t="s">
        <v>30</v>
      </c>
      <c r="M239" s="49" t="s">
        <v>137</v>
      </c>
      <c r="N239" t="s">
        <v>138</v>
      </c>
      <c r="O239" t="s">
        <v>139</v>
      </c>
      <c r="P239" t="s">
        <v>140</v>
      </c>
      <c r="Q239" s="50" t="s">
        <v>141</v>
      </c>
      <c r="R239" s="24" t="s">
        <v>83</v>
      </c>
    </row>
    <row r="240" spans="1:18" ht="15" thickBot="1" x14ac:dyDescent="0.4">
      <c r="A240" s="31" t="s">
        <v>73</v>
      </c>
      <c r="B240" t="s">
        <v>108</v>
      </c>
      <c r="C240" t="s">
        <v>112</v>
      </c>
      <c r="D240" t="s">
        <v>109</v>
      </c>
      <c r="E240" t="s">
        <v>111</v>
      </c>
      <c r="F240" t="s">
        <v>117</v>
      </c>
      <c r="G240" s="3" t="s">
        <v>60</v>
      </c>
      <c r="H240" s="3" t="s">
        <v>38</v>
      </c>
      <c r="I240" s="26" t="s">
        <v>69</v>
      </c>
      <c r="J240" s="25" t="s">
        <v>70</v>
      </c>
      <c r="K240" s="3" t="s">
        <v>57</v>
      </c>
      <c r="L240" s="3" t="s">
        <v>91</v>
      </c>
      <c r="M240" s="49" t="s">
        <v>137</v>
      </c>
      <c r="N240" t="s">
        <v>138</v>
      </c>
      <c r="O240" t="s">
        <v>139</v>
      </c>
      <c r="P240" t="s">
        <v>140</v>
      </c>
      <c r="Q240" s="50" t="s">
        <v>141</v>
      </c>
      <c r="R240" s="24" t="s">
        <v>83</v>
      </c>
    </row>
    <row r="241" spans="1:18" ht="15" thickBot="1" x14ac:dyDescent="0.4">
      <c r="A241" s="31" t="s">
        <v>73</v>
      </c>
      <c r="B241" t="s">
        <v>108</v>
      </c>
      <c r="C241" t="s">
        <v>112</v>
      </c>
      <c r="D241" t="s">
        <v>109</v>
      </c>
      <c r="E241" t="s">
        <v>111</v>
      </c>
      <c r="F241" t="s">
        <v>117</v>
      </c>
      <c r="G241" s="1" t="s">
        <v>59</v>
      </c>
      <c r="H241" s="1" t="s">
        <v>30</v>
      </c>
      <c r="I241" s="26" t="s">
        <v>69</v>
      </c>
      <c r="J241" s="25" t="s">
        <v>70</v>
      </c>
      <c r="K241" s="1" t="s">
        <v>30</v>
      </c>
      <c r="L241" s="1" t="s">
        <v>27</v>
      </c>
      <c r="M241" s="49" t="s">
        <v>137</v>
      </c>
      <c r="N241" t="s">
        <v>138</v>
      </c>
      <c r="O241" t="s">
        <v>139</v>
      </c>
      <c r="P241" t="s">
        <v>140</v>
      </c>
      <c r="Q241" s="50" t="s">
        <v>141</v>
      </c>
      <c r="R241" s="24" t="s">
        <v>83</v>
      </c>
    </row>
    <row r="242" spans="1:18" ht="15" thickBot="1" x14ac:dyDescent="0.4">
      <c r="A242" s="31" t="s">
        <v>73</v>
      </c>
      <c r="B242" t="s">
        <v>108</v>
      </c>
      <c r="C242" t="s">
        <v>112</v>
      </c>
      <c r="D242" t="s">
        <v>109</v>
      </c>
      <c r="E242" t="s">
        <v>111</v>
      </c>
      <c r="F242" t="s">
        <v>117</v>
      </c>
      <c r="G242" s="2" t="s">
        <v>8</v>
      </c>
      <c r="H242" s="2" t="s">
        <v>55</v>
      </c>
      <c r="I242" s="26" t="s">
        <v>69</v>
      </c>
      <c r="J242" s="25" t="s">
        <v>70</v>
      </c>
      <c r="K242" s="2" t="s">
        <v>53</v>
      </c>
      <c r="L242" s="2" t="s">
        <v>44</v>
      </c>
      <c r="M242" s="49" t="s">
        <v>137</v>
      </c>
      <c r="N242" t="s">
        <v>138</v>
      </c>
      <c r="O242" t="s">
        <v>139</v>
      </c>
      <c r="P242" t="s">
        <v>140</v>
      </c>
      <c r="Q242" s="50" t="s">
        <v>141</v>
      </c>
      <c r="R242" s="24" t="s">
        <v>83</v>
      </c>
    </row>
    <row r="243" spans="1:18" ht="15" thickBot="1" x14ac:dyDescent="0.4">
      <c r="A243" s="31" t="s">
        <v>73</v>
      </c>
      <c r="B243" t="s">
        <v>108</v>
      </c>
      <c r="C243" t="s">
        <v>112</v>
      </c>
      <c r="D243" t="s">
        <v>109</v>
      </c>
      <c r="E243" t="s">
        <v>111</v>
      </c>
      <c r="F243" t="s">
        <v>117</v>
      </c>
      <c r="G243" s="6" t="s">
        <v>36</v>
      </c>
      <c r="H243" s="6" t="s">
        <v>21</v>
      </c>
      <c r="I243" s="26" t="s">
        <v>69</v>
      </c>
      <c r="J243" s="25" t="s">
        <v>70</v>
      </c>
      <c r="K243" s="6" t="s">
        <v>45</v>
      </c>
      <c r="L243" s="6" t="s">
        <v>15</v>
      </c>
      <c r="M243" s="49" t="s">
        <v>137</v>
      </c>
      <c r="N243" t="s">
        <v>138</v>
      </c>
      <c r="O243" t="s">
        <v>139</v>
      </c>
      <c r="P243" t="s">
        <v>140</v>
      </c>
      <c r="Q243" s="50" t="s">
        <v>141</v>
      </c>
      <c r="R243" s="24" t="s">
        <v>83</v>
      </c>
    </row>
    <row r="244" spans="1:18" ht="15" thickBot="1" x14ac:dyDescent="0.4">
      <c r="A244" s="31" t="s">
        <v>73</v>
      </c>
      <c r="B244" t="s">
        <v>108</v>
      </c>
      <c r="C244" t="s">
        <v>112</v>
      </c>
      <c r="D244" t="s">
        <v>109</v>
      </c>
      <c r="E244" t="s">
        <v>111</v>
      </c>
      <c r="F244" t="s">
        <v>117</v>
      </c>
      <c r="G244" s="2" t="s">
        <v>33</v>
      </c>
      <c r="H244" s="2" t="s">
        <v>67</v>
      </c>
      <c r="I244" s="26" t="s">
        <v>69</v>
      </c>
      <c r="J244" s="25" t="s">
        <v>70</v>
      </c>
      <c r="K244" s="2" t="s">
        <v>37</v>
      </c>
      <c r="L244" s="2" t="s">
        <v>5</v>
      </c>
      <c r="M244" s="49" t="s">
        <v>137</v>
      </c>
      <c r="N244" t="s">
        <v>138</v>
      </c>
      <c r="O244" t="s">
        <v>139</v>
      </c>
      <c r="P244" t="s">
        <v>140</v>
      </c>
      <c r="Q244" s="50" t="s">
        <v>141</v>
      </c>
      <c r="R244" s="24" t="s">
        <v>83</v>
      </c>
    </row>
    <row r="245" spans="1:18" ht="15" thickBot="1" x14ac:dyDescent="0.4"/>
    <row r="246" spans="1:18" ht="15" thickBot="1" x14ac:dyDescent="0.4">
      <c r="A246" s="27" t="s">
        <v>74</v>
      </c>
      <c r="B246" t="s">
        <v>101</v>
      </c>
      <c r="C246" t="s">
        <v>176</v>
      </c>
      <c r="D246" t="s">
        <v>102</v>
      </c>
      <c r="E246" t="s">
        <v>104</v>
      </c>
      <c r="F246" t="s">
        <v>178</v>
      </c>
      <c r="G246" s="3" t="s">
        <v>8</v>
      </c>
      <c r="H246" s="3" t="s">
        <v>57</v>
      </c>
      <c r="I246" s="25" t="s">
        <v>70</v>
      </c>
      <c r="J246" s="26" t="s">
        <v>69</v>
      </c>
      <c r="K246" s="3" t="s">
        <v>60</v>
      </c>
      <c r="L246" s="3" t="s">
        <v>91</v>
      </c>
      <c r="M246" s="49" t="s">
        <v>159</v>
      </c>
      <c r="N246" t="s">
        <v>158</v>
      </c>
      <c r="O246" t="s">
        <v>156</v>
      </c>
      <c r="P246" t="s">
        <v>155</v>
      </c>
      <c r="Q246" t="s">
        <v>157</v>
      </c>
      <c r="R246" s="23" t="s">
        <v>90</v>
      </c>
    </row>
    <row r="247" spans="1:18" ht="15" thickBot="1" x14ac:dyDescent="0.4">
      <c r="A247" s="27" t="s">
        <v>74</v>
      </c>
      <c r="B247" t="s">
        <v>101</v>
      </c>
      <c r="C247" t="s">
        <v>176</v>
      </c>
      <c r="D247" t="s">
        <v>102</v>
      </c>
      <c r="E247" t="s">
        <v>104</v>
      </c>
      <c r="F247" t="s">
        <v>178</v>
      </c>
      <c r="G247" s="1" t="s">
        <v>44</v>
      </c>
      <c r="H247" s="1" t="s">
        <v>30</v>
      </c>
      <c r="I247" s="25" t="s">
        <v>70</v>
      </c>
      <c r="J247" s="26" t="s">
        <v>69</v>
      </c>
      <c r="K247" s="1" t="s">
        <v>52</v>
      </c>
      <c r="L247" s="1" t="s">
        <v>27</v>
      </c>
      <c r="M247" s="49" t="s">
        <v>159</v>
      </c>
      <c r="N247" t="s">
        <v>158</v>
      </c>
      <c r="O247" t="s">
        <v>156</v>
      </c>
      <c r="P247" t="s">
        <v>155</v>
      </c>
      <c r="Q247" t="s">
        <v>157</v>
      </c>
      <c r="R247" s="23" t="s">
        <v>90</v>
      </c>
    </row>
    <row r="248" spans="1:18" ht="15" thickBot="1" x14ac:dyDescent="0.4">
      <c r="A248" s="27" t="s">
        <v>74</v>
      </c>
      <c r="B248" t="s">
        <v>101</v>
      </c>
      <c r="C248" t="s">
        <v>176</v>
      </c>
      <c r="D248" t="s">
        <v>102</v>
      </c>
      <c r="E248" t="s">
        <v>104</v>
      </c>
      <c r="F248" t="s">
        <v>178</v>
      </c>
      <c r="G248" s="2" t="s">
        <v>37</v>
      </c>
      <c r="H248" s="2" t="s">
        <v>21</v>
      </c>
      <c r="I248" s="25" t="s">
        <v>70</v>
      </c>
      <c r="J248" s="26" t="s">
        <v>69</v>
      </c>
      <c r="K248" s="2" t="s">
        <v>38</v>
      </c>
      <c r="L248" s="2" t="s">
        <v>53</v>
      </c>
      <c r="M248" s="49" t="s">
        <v>159</v>
      </c>
      <c r="N248" t="s">
        <v>158</v>
      </c>
      <c r="O248" t="s">
        <v>156</v>
      </c>
      <c r="P248" t="s">
        <v>155</v>
      </c>
      <c r="Q248" t="s">
        <v>157</v>
      </c>
      <c r="R248" s="23" t="s">
        <v>90</v>
      </c>
    </row>
    <row r="249" spans="1:18" ht="15" thickBot="1" x14ac:dyDescent="0.4">
      <c r="A249" s="27" t="s">
        <v>74</v>
      </c>
      <c r="B249" t="s">
        <v>101</v>
      </c>
      <c r="C249" t="s">
        <v>176</v>
      </c>
      <c r="D249" t="s">
        <v>102</v>
      </c>
      <c r="E249" t="s">
        <v>104</v>
      </c>
      <c r="F249" t="s">
        <v>178</v>
      </c>
      <c r="G249" s="6" t="s">
        <v>25</v>
      </c>
      <c r="H249" s="6" t="s">
        <v>40</v>
      </c>
      <c r="I249" s="25" t="s">
        <v>70</v>
      </c>
      <c r="J249" s="26" t="s">
        <v>69</v>
      </c>
      <c r="K249" s="6" t="s">
        <v>4</v>
      </c>
      <c r="L249" s="6" t="s">
        <v>55</v>
      </c>
      <c r="M249" s="49" t="s">
        <v>159</v>
      </c>
      <c r="N249" t="s">
        <v>158</v>
      </c>
      <c r="O249" t="s">
        <v>156</v>
      </c>
      <c r="P249" t="s">
        <v>155</v>
      </c>
      <c r="Q249" t="s">
        <v>157</v>
      </c>
      <c r="R249" s="23" t="s">
        <v>90</v>
      </c>
    </row>
    <row r="250" spans="1:18" ht="15" thickBot="1" x14ac:dyDescent="0.4">
      <c r="A250" s="27" t="s">
        <v>74</v>
      </c>
      <c r="B250" t="s">
        <v>101</v>
      </c>
      <c r="C250" t="s">
        <v>176</v>
      </c>
      <c r="D250" t="s">
        <v>102</v>
      </c>
      <c r="E250" t="s">
        <v>104</v>
      </c>
      <c r="F250" t="s">
        <v>178</v>
      </c>
      <c r="G250" s="2" t="s">
        <v>33</v>
      </c>
      <c r="H250" s="2" t="s">
        <v>51</v>
      </c>
      <c r="I250" s="25" t="s">
        <v>70</v>
      </c>
      <c r="J250" s="26" t="s">
        <v>69</v>
      </c>
      <c r="K250" s="2" t="s">
        <v>31</v>
      </c>
      <c r="L250" s="2" t="s">
        <v>61</v>
      </c>
      <c r="M250" s="49" t="s">
        <v>159</v>
      </c>
      <c r="N250" t="s">
        <v>158</v>
      </c>
      <c r="O250" t="s">
        <v>156</v>
      </c>
      <c r="P250" t="s">
        <v>155</v>
      </c>
      <c r="Q250" t="s">
        <v>157</v>
      </c>
      <c r="R250" s="23" t="s">
        <v>90</v>
      </c>
    </row>
    <row r="251" spans="1:18" ht="15" thickBot="1" x14ac:dyDescent="0.4">
      <c r="A251" s="27" t="s">
        <v>74</v>
      </c>
      <c r="B251" t="s">
        <v>101</v>
      </c>
      <c r="C251" t="s">
        <v>176</v>
      </c>
      <c r="D251" t="s">
        <v>102</v>
      </c>
      <c r="E251" t="s">
        <v>104</v>
      </c>
      <c r="F251" t="s">
        <v>178</v>
      </c>
      <c r="G251" s="3" t="s">
        <v>44</v>
      </c>
      <c r="H251" s="3" t="s">
        <v>57</v>
      </c>
      <c r="I251" s="25" t="s">
        <v>70</v>
      </c>
      <c r="J251" s="26" t="s">
        <v>69</v>
      </c>
      <c r="K251" s="3" t="s">
        <v>60</v>
      </c>
      <c r="L251" s="3" t="s">
        <v>91</v>
      </c>
      <c r="M251" s="49" t="s">
        <v>159</v>
      </c>
      <c r="N251" t="s">
        <v>158</v>
      </c>
      <c r="O251" t="s">
        <v>156</v>
      </c>
      <c r="P251" t="s">
        <v>155</v>
      </c>
      <c r="Q251" t="s">
        <v>157</v>
      </c>
      <c r="R251" s="23" t="s">
        <v>90</v>
      </c>
    </row>
    <row r="252" spans="1:18" ht="15" thickBot="1" x14ac:dyDescent="0.4">
      <c r="A252" s="27" t="s">
        <v>74</v>
      </c>
      <c r="B252" t="s">
        <v>101</v>
      </c>
      <c r="C252" t="s">
        <v>176</v>
      </c>
      <c r="D252" t="s">
        <v>102</v>
      </c>
      <c r="E252" t="s">
        <v>104</v>
      </c>
      <c r="F252" t="s">
        <v>178</v>
      </c>
      <c r="G252" s="1" t="s">
        <v>8</v>
      </c>
      <c r="H252" s="1" t="s">
        <v>38</v>
      </c>
      <c r="I252" s="25" t="s">
        <v>70</v>
      </c>
      <c r="J252" s="26" t="s">
        <v>69</v>
      </c>
      <c r="K252" s="1" t="s">
        <v>52</v>
      </c>
      <c r="L252" s="1" t="s">
        <v>55</v>
      </c>
      <c r="M252" s="49" t="s">
        <v>159</v>
      </c>
      <c r="N252" t="s">
        <v>158</v>
      </c>
      <c r="O252" t="s">
        <v>156</v>
      </c>
      <c r="P252" t="s">
        <v>155</v>
      </c>
      <c r="Q252" t="s">
        <v>157</v>
      </c>
      <c r="R252" s="23" t="s">
        <v>90</v>
      </c>
    </row>
    <row r="253" spans="1:18" ht="15" thickBot="1" x14ac:dyDescent="0.4">
      <c r="A253" s="27" t="s">
        <v>74</v>
      </c>
      <c r="B253" t="s">
        <v>101</v>
      </c>
      <c r="C253" t="s">
        <v>176</v>
      </c>
      <c r="D253" t="s">
        <v>102</v>
      </c>
      <c r="E253" t="s">
        <v>104</v>
      </c>
      <c r="F253" t="s">
        <v>178</v>
      </c>
      <c r="G253" s="2" t="s">
        <v>37</v>
      </c>
      <c r="H253" s="2" t="s">
        <v>21</v>
      </c>
      <c r="I253" s="25" t="s">
        <v>70</v>
      </c>
      <c r="J253" s="26" t="s">
        <v>69</v>
      </c>
      <c r="K253" s="2" t="s">
        <v>30</v>
      </c>
      <c r="L253" s="2" t="s">
        <v>25</v>
      </c>
      <c r="M253" s="49" t="s">
        <v>159</v>
      </c>
      <c r="N253" t="s">
        <v>158</v>
      </c>
      <c r="O253" t="s">
        <v>156</v>
      </c>
      <c r="P253" t="s">
        <v>155</v>
      </c>
      <c r="Q253" t="s">
        <v>157</v>
      </c>
      <c r="R253" s="23" t="s">
        <v>90</v>
      </c>
    </row>
    <row r="254" spans="1:18" ht="15" thickBot="1" x14ac:dyDescent="0.4">
      <c r="A254" s="27" t="s">
        <v>74</v>
      </c>
      <c r="B254" t="s">
        <v>101</v>
      </c>
      <c r="C254" t="s">
        <v>176</v>
      </c>
      <c r="D254" t="s">
        <v>102</v>
      </c>
      <c r="E254" t="s">
        <v>104</v>
      </c>
      <c r="F254" t="s">
        <v>178</v>
      </c>
      <c r="G254" s="6" t="s">
        <v>53</v>
      </c>
      <c r="H254" s="6" t="s">
        <v>20</v>
      </c>
      <c r="I254" s="25" t="s">
        <v>70</v>
      </c>
      <c r="J254" s="26" t="s">
        <v>69</v>
      </c>
      <c r="K254" s="6" t="s">
        <v>31</v>
      </c>
      <c r="L254" s="6" t="s">
        <v>58</v>
      </c>
      <c r="M254" s="49" t="s">
        <v>159</v>
      </c>
      <c r="N254" t="s">
        <v>158</v>
      </c>
      <c r="O254" t="s">
        <v>156</v>
      </c>
      <c r="P254" t="s">
        <v>155</v>
      </c>
      <c r="Q254" t="s">
        <v>157</v>
      </c>
      <c r="R254" s="23" t="s">
        <v>90</v>
      </c>
    </row>
    <row r="255" spans="1:18" ht="15" thickBot="1" x14ac:dyDescent="0.4">
      <c r="A255" s="27" t="s">
        <v>74</v>
      </c>
      <c r="B255" t="s">
        <v>101</v>
      </c>
      <c r="C255" t="s">
        <v>176</v>
      </c>
      <c r="D255" t="s">
        <v>102</v>
      </c>
      <c r="E255" t="s">
        <v>104</v>
      </c>
      <c r="F255" t="s">
        <v>178</v>
      </c>
      <c r="G255" s="2" t="s">
        <v>45</v>
      </c>
      <c r="H255" s="2" t="s">
        <v>71</v>
      </c>
      <c r="I255" s="25" t="s">
        <v>70</v>
      </c>
      <c r="J255" s="26" t="s">
        <v>69</v>
      </c>
      <c r="K255" s="2" t="s">
        <v>4</v>
      </c>
      <c r="L255" s="2" t="s">
        <v>92</v>
      </c>
      <c r="M255" s="49" t="s">
        <v>159</v>
      </c>
      <c r="N255" t="s">
        <v>158</v>
      </c>
      <c r="O255" t="s">
        <v>156</v>
      </c>
      <c r="P255" t="s">
        <v>155</v>
      </c>
      <c r="Q255" t="s">
        <v>157</v>
      </c>
      <c r="R255" s="23" t="s">
        <v>90</v>
      </c>
    </row>
    <row r="256" spans="1:18" ht="15" thickBot="1" x14ac:dyDescent="0.4"/>
    <row r="257" spans="1:18" ht="15" thickBot="1" x14ac:dyDescent="0.4">
      <c r="A257" s="27" t="s">
        <v>74</v>
      </c>
      <c r="B257" t="s">
        <v>101</v>
      </c>
      <c r="C257" t="s">
        <v>105</v>
      </c>
      <c r="D257" t="s">
        <v>102</v>
      </c>
      <c r="E257" t="s">
        <v>104</v>
      </c>
      <c r="F257" t="s">
        <v>103</v>
      </c>
      <c r="G257" s="3" t="s">
        <v>57</v>
      </c>
      <c r="H257" s="3" t="s">
        <v>8</v>
      </c>
      <c r="I257" s="26" t="s">
        <v>69</v>
      </c>
      <c r="J257" s="25" t="s">
        <v>70</v>
      </c>
      <c r="K257" s="3" t="s">
        <v>60</v>
      </c>
      <c r="L257" s="3" t="s">
        <v>25</v>
      </c>
      <c r="M257" s="49" t="s">
        <v>136</v>
      </c>
      <c r="N257" t="s">
        <v>135</v>
      </c>
      <c r="O257" t="s">
        <v>134</v>
      </c>
      <c r="P257" t="s">
        <v>133</v>
      </c>
      <c r="Q257" t="s">
        <v>132</v>
      </c>
      <c r="R257" s="33" t="s">
        <v>82</v>
      </c>
    </row>
    <row r="258" spans="1:18" ht="15" thickBot="1" x14ac:dyDescent="0.4">
      <c r="A258" s="27" t="s">
        <v>74</v>
      </c>
      <c r="B258" t="s">
        <v>101</v>
      </c>
      <c r="C258" t="s">
        <v>105</v>
      </c>
      <c r="D258" t="s">
        <v>102</v>
      </c>
      <c r="E258" t="s">
        <v>104</v>
      </c>
      <c r="F258" t="s">
        <v>103</v>
      </c>
      <c r="G258" s="1" t="s">
        <v>12</v>
      </c>
      <c r="H258" s="1" t="s">
        <v>43</v>
      </c>
      <c r="I258" s="26" t="s">
        <v>69</v>
      </c>
      <c r="J258" s="25" t="s">
        <v>70</v>
      </c>
      <c r="K258" s="1" t="s">
        <v>38</v>
      </c>
      <c r="L258" s="1" t="s">
        <v>13</v>
      </c>
      <c r="M258" s="49" t="s">
        <v>136</v>
      </c>
      <c r="N258" t="s">
        <v>135</v>
      </c>
      <c r="O258" t="s">
        <v>134</v>
      </c>
      <c r="P258" t="s">
        <v>133</v>
      </c>
      <c r="Q258" t="s">
        <v>132</v>
      </c>
      <c r="R258" s="33" t="s">
        <v>82</v>
      </c>
    </row>
    <row r="259" spans="1:18" ht="15" thickBot="1" x14ac:dyDescent="0.4">
      <c r="A259" s="27" t="s">
        <v>74</v>
      </c>
      <c r="B259" t="s">
        <v>101</v>
      </c>
      <c r="C259" t="s">
        <v>105</v>
      </c>
      <c r="D259" t="s">
        <v>102</v>
      </c>
      <c r="E259" t="s">
        <v>104</v>
      </c>
      <c r="F259" t="s">
        <v>103</v>
      </c>
      <c r="G259" s="2" t="s">
        <v>31</v>
      </c>
      <c r="H259" s="2" t="s">
        <v>52</v>
      </c>
      <c r="I259" s="26" t="s">
        <v>69</v>
      </c>
      <c r="J259" s="25" t="s">
        <v>70</v>
      </c>
      <c r="K259" s="2" t="s">
        <v>30</v>
      </c>
      <c r="L259" s="2" t="s">
        <v>54</v>
      </c>
      <c r="M259" s="49" t="s">
        <v>136</v>
      </c>
      <c r="N259" t="s">
        <v>135</v>
      </c>
      <c r="O259" t="s">
        <v>134</v>
      </c>
      <c r="P259" t="s">
        <v>133</v>
      </c>
      <c r="Q259" t="s">
        <v>132</v>
      </c>
      <c r="R259" s="33" t="s">
        <v>82</v>
      </c>
    </row>
    <row r="260" spans="1:18" ht="15" thickBot="1" x14ac:dyDescent="0.4">
      <c r="A260" s="27" t="s">
        <v>74</v>
      </c>
      <c r="B260" t="s">
        <v>101</v>
      </c>
      <c r="C260" t="s">
        <v>105</v>
      </c>
      <c r="D260" t="s">
        <v>102</v>
      </c>
      <c r="E260" t="s">
        <v>104</v>
      </c>
      <c r="F260" t="s">
        <v>103</v>
      </c>
      <c r="G260" s="6" t="s">
        <v>44</v>
      </c>
      <c r="H260" s="6" t="s">
        <v>67</v>
      </c>
      <c r="I260" s="26" t="s">
        <v>69</v>
      </c>
      <c r="J260" s="25" t="s">
        <v>70</v>
      </c>
      <c r="K260" s="6" t="s">
        <v>40</v>
      </c>
      <c r="L260" s="6" t="s">
        <v>29</v>
      </c>
      <c r="M260" s="49" t="s">
        <v>136</v>
      </c>
      <c r="N260" t="s">
        <v>135</v>
      </c>
      <c r="O260" t="s">
        <v>134</v>
      </c>
      <c r="P260" t="s">
        <v>133</v>
      </c>
      <c r="Q260" t="s">
        <v>132</v>
      </c>
      <c r="R260" s="33" t="s">
        <v>82</v>
      </c>
    </row>
    <row r="261" spans="1:18" ht="15" thickBot="1" x14ac:dyDescent="0.4">
      <c r="A261" s="27" t="s">
        <v>74</v>
      </c>
      <c r="B261" t="s">
        <v>101</v>
      </c>
      <c r="C261" t="s">
        <v>105</v>
      </c>
      <c r="D261" t="s">
        <v>102</v>
      </c>
      <c r="E261" t="s">
        <v>104</v>
      </c>
      <c r="F261" t="s">
        <v>103</v>
      </c>
      <c r="G261" s="2" t="s">
        <v>21</v>
      </c>
      <c r="H261" s="2" t="s">
        <v>33</v>
      </c>
      <c r="I261" s="26" t="s">
        <v>69</v>
      </c>
      <c r="J261" s="25" t="s">
        <v>70</v>
      </c>
      <c r="K261" s="2" t="s">
        <v>55</v>
      </c>
      <c r="L261" s="2" t="s">
        <v>71</v>
      </c>
      <c r="M261" s="49" t="s">
        <v>136</v>
      </c>
      <c r="N261" t="s">
        <v>135</v>
      </c>
      <c r="O261" t="s">
        <v>134</v>
      </c>
      <c r="P261" t="s">
        <v>133</v>
      </c>
      <c r="Q261" t="s">
        <v>132</v>
      </c>
      <c r="R261" s="33" t="s">
        <v>82</v>
      </c>
    </row>
    <row r="262" spans="1:18" ht="15" thickBot="1" x14ac:dyDescent="0.4">
      <c r="A262" s="27" t="s">
        <v>74</v>
      </c>
      <c r="B262" t="s">
        <v>101</v>
      </c>
      <c r="C262" t="s">
        <v>105</v>
      </c>
      <c r="D262" t="s">
        <v>102</v>
      </c>
      <c r="E262" t="s">
        <v>104</v>
      </c>
      <c r="F262" t="s">
        <v>103</v>
      </c>
      <c r="G262" s="3" t="s">
        <v>57</v>
      </c>
      <c r="H262" s="3" t="s">
        <v>8</v>
      </c>
      <c r="I262" s="26" t="s">
        <v>69</v>
      </c>
      <c r="J262" s="25" t="s">
        <v>70</v>
      </c>
      <c r="K262" s="3" t="s">
        <v>60</v>
      </c>
      <c r="L262" s="3" t="s">
        <v>25</v>
      </c>
      <c r="M262" s="49" t="s">
        <v>136</v>
      </c>
      <c r="N262" t="s">
        <v>135</v>
      </c>
      <c r="O262" t="s">
        <v>134</v>
      </c>
      <c r="P262" t="s">
        <v>133</v>
      </c>
      <c r="Q262" t="s">
        <v>132</v>
      </c>
      <c r="R262" s="33" t="s">
        <v>82</v>
      </c>
    </row>
    <row r="263" spans="1:18" ht="15" thickBot="1" x14ac:dyDescent="0.4">
      <c r="A263" s="27" t="s">
        <v>74</v>
      </c>
      <c r="B263" t="s">
        <v>101</v>
      </c>
      <c r="C263" t="s">
        <v>105</v>
      </c>
      <c r="D263" t="s">
        <v>102</v>
      </c>
      <c r="E263" t="s">
        <v>104</v>
      </c>
      <c r="F263" t="s">
        <v>103</v>
      </c>
      <c r="G263" s="1" t="s">
        <v>12</v>
      </c>
      <c r="H263" s="1" t="s">
        <v>30</v>
      </c>
      <c r="I263" s="26" t="s">
        <v>69</v>
      </c>
      <c r="J263" s="25" t="s">
        <v>70</v>
      </c>
      <c r="K263" s="1" t="s">
        <v>52</v>
      </c>
      <c r="L263" s="1" t="s">
        <v>13</v>
      </c>
      <c r="M263" s="49" t="s">
        <v>136</v>
      </c>
      <c r="N263" t="s">
        <v>135</v>
      </c>
      <c r="O263" t="s">
        <v>134</v>
      </c>
      <c r="P263" t="s">
        <v>133</v>
      </c>
      <c r="Q263" t="s">
        <v>132</v>
      </c>
      <c r="R263" s="33" t="s">
        <v>82</v>
      </c>
    </row>
    <row r="264" spans="1:18" ht="15" thickBot="1" x14ac:dyDescent="0.4">
      <c r="A264" s="27" t="s">
        <v>74</v>
      </c>
      <c r="B264" t="s">
        <v>101</v>
      </c>
      <c r="C264" t="s">
        <v>105</v>
      </c>
      <c r="D264" t="s">
        <v>102</v>
      </c>
      <c r="E264" t="s">
        <v>104</v>
      </c>
      <c r="F264" t="s">
        <v>103</v>
      </c>
      <c r="G264" s="2" t="s">
        <v>31</v>
      </c>
      <c r="H264" s="2" t="s">
        <v>55</v>
      </c>
      <c r="I264" s="26" t="s">
        <v>69</v>
      </c>
      <c r="J264" s="25" t="s">
        <v>70</v>
      </c>
      <c r="K264" s="2" t="s">
        <v>38</v>
      </c>
      <c r="L264" s="2" t="s">
        <v>54</v>
      </c>
      <c r="M264" s="49" t="s">
        <v>136</v>
      </c>
      <c r="N264" t="s">
        <v>135</v>
      </c>
      <c r="O264" t="s">
        <v>134</v>
      </c>
      <c r="P264" t="s">
        <v>133</v>
      </c>
      <c r="Q264" t="s">
        <v>132</v>
      </c>
      <c r="R264" s="33" t="s">
        <v>82</v>
      </c>
    </row>
    <row r="265" spans="1:18" ht="15" thickBot="1" x14ac:dyDescent="0.4">
      <c r="A265" s="27" t="s">
        <v>74</v>
      </c>
      <c r="B265" t="s">
        <v>101</v>
      </c>
      <c r="C265" t="s">
        <v>105</v>
      </c>
      <c r="D265" t="s">
        <v>102</v>
      </c>
      <c r="E265" t="s">
        <v>104</v>
      </c>
      <c r="F265" t="s">
        <v>103</v>
      </c>
      <c r="G265" s="6" t="s">
        <v>44</v>
      </c>
      <c r="H265" s="6" t="s">
        <v>15</v>
      </c>
      <c r="I265" s="26" t="s">
        <v>69</v>
      </c>
      <c r="J265" s="25" t="s">
        <v>70</v>
      </c>
      <c r="K265" s="6" t="s">
        <v>37</v>
      </c>
      <c r="L265" s="6" t="s">
        <v>71</v>
      </c>
      <c r="M265" s="49" t="s">
        <v>136</v>
      </c>
      <c r="N265" t="s">
        <v>135</v>
      </c>
      <c r="O265" t="s">
        <v>134</v>
      </c>
      <c r="P265" t="s">
        <v>133</v>
      </c>
      <c r="Q265" t="s">
        <v>132</v>
      </c>
      <c r="R265" s="33" t="s">
        <v>82</v>
      </c>
    </row>
    <row r="266" spans="1:18" ht="15" thickBot="1" x14ac:dyDescent="0.4">
      <c r="A266" s="27" t="s">
        <v>74</v>
      </c>
      <c r="B266" t="s">
        <v>101</v>
      </c>
      <c r="C266" t="s">
        <v>105</v>
      </c>
      <c r="D266" t="s">
        <v>102</v>
      </c>
      <c r="E266" t="s">
        <v>104</v>
      </c>
      <c r="F266" t="s">
        <v>103</v>
      </c>
      <c r="G266" s="2" t="s">
        <v>21</v>
      </c>
      <c r="H266" s="2" t="s">
        <v>61</v>
      </c>
      <c r="I266" s="26" t="s">
        <v>69</v>
      </c>
      <c r="J266" s="25" t="s">
        <v>70</v>
      </c>
      <c r="K266" s="2" t="s">
        <v>40</v>
      </c>
      <c r="L266" s="2" t="s">
        <v>5</v>
      </c>
      <c r="M266" s="49" t="s">
        <v>136</v>
      </c>
      <c r="N266" t="s">
        <v>135</v>
      </c>
      <c r="O266" t="s">
        <v>134</v>
      </c>
      <c r="P266" t="s">
        <v>133</v>
      </c>
      <c r="Q266" t="s">
        <v>132</v>
      </c>
      <c r="R266" s="33" t="s">
        <v>82</v>
      </c>
    </row>
    <row r="267" spans="1:18" ht="15" thickBot="1" x14ac:dyDescent="0.4"/>
    <row r="268" spans="1:18" ht="15" thickBot="1" x14ac:dyDescent="0.4">
      <c r="A268" s="31" t="s">
        <v>73</v>
      </c>
      <c r="B268" t="s">
        <v>108</v>
      </c>
      <c r="C268" t="s">
        <v>112</v>
      </c>
      <c r="D268" t="s">
        <v>109</v>
      </c>
      <c r="E268" t="s">
        <v>111</v>
      </c>
      <c r="F268" t="s">
        <v>117</v>
      </c>
      <c r="G268" s="3" t="s">
        <v>8</v>
      </c>
      <c r="H268" s="3" t="s">
        <v>91</v>
      </c>
      <c r="I268" s="26" t="s">
        <v>69</v>
      </c>
      <c r="J268" s="25" t="s">
        <v>70</v>
      </c>
      <c r="K268" s="3" t="s">
        <v>30</v>
      </c>
      <c r="L268" s="3" t="s">
        <v>57</v>
      </c>
      <c r="M268" s="49" t="s">
        <v>165</v>
      </c>
      <c r="N268" t="s">
        <v>169</v>
      </c>
      <c r="O268" t="s">
        <v>167</v>
      </c>
      <c r="P268" t="s">
        <v>166</v>
      </c>
      <c r="Q268" s="50" t="s">
        <v>171</v>
      </c>
      <c r="R268" s="32" t="s">
        <v>87</v>
      </c>
    </row>
    <row r="269" spans="1:18" ht="15" thickBot="1" x14ac:dyDescent="0.4">
      <c r="A269" s="31" t="s">
        <v>73</v>
      </c>
      <c r="B269" t="s">
        <v>108</v>
      </c>
      <c r="C269" t="s">
        <v>112</v>
      </c>
      <c r="D269" t="s">
        <v>109</v>
      </c>
      <c r="E269" t="s">
        <v>111</v>
      </c>
      <c r="F269" t="s">
        <v>117</v>
      </c>
      <c r="G269" s="1" t="s">
        <v>60</v>
      </c>
      <c r="H269" s="1" t="s">
        <v>55</v>
      </c>
      <c r="I269" s="26" t="s">
        <v>69</v>
      </c>
      <c r="J269" s="25" t="s">
        <v>70</v>
      </c>
      <c r="K269" s="1" t="s">
        <v>53</v>
      </c>
      <c r="L269" s="1" t="s">
        <v>33</v>
      </c>
      <c r="M269" s="49" t="s">
        <v>165</v>
      </c>
      <c r="N269" t="s">
        <v>169</v>
      </c>
      <c r="O269" t="s">
        <v>167</v>
      </c>
      <c r="P269" t="s">
        <v>166</v>
      </c>
      <c r="Q269" s="50" t="s">
        <v>171</v>
      </c>
      <c r="R269" s="32" t="s">
        <v>87</v>
      </c>
    </row>
    <row r="270" spans="1:18" ht="15" thickBot="1" x14ac:dyDescent="0.4">
      <c r="A270" s="31" t="s">
        <v>73</v>
      </c>
      <c r="B270" t="s">
        <v>108</v>
      </c>
      <c r="C270" t="s">
        <v>112</v>
      </c>
      <c r="D270" t="s">
        <v>109</v>
      </c>
      <c r="E270" t="s">
        <v>111</v>
      </c>
      <c r="F270" t="s">
        <v>117</v>
      </c>
      <c r="G270" s="2" t="s">
        <v>37</v>
      </c>
      <c r="H270" s="2" t="s">
        <v>52</v>
      </c>
      <c r="I270" s="26" t="s">
        <v>69</v>
      </c>
      <c r="J270" s="25" t="s">
        <v>70</v>
      </c>
      <c r="K270" s="2" t="s">
        <v>27</v>
      </c>
      <c r="L270" s="2" t="s">
        <v>44</v>
      </c>
      <c r="M270" s="49" t="s">
        <v>165</v>
      </c>
      <c r="N270" t="s">
        <v>169</v>
      </c>
      <c r="O270" t="s">
        <v>167</v>
      </c>
      <c r="P270" t="s">
        <v>166</v>
      </c>
      <c r="Q270" s="50" t="s">
        <v>171</v>
      </c>
      <c r="R270" s="32" t="s">
        <v>87</v>
      </c>
    </row>
    <row r="271" spans="1:18" ht="15" thickBot="1" x14ac:dyDescent="0.4">
      <c r="A271" s="31" t="s">
        <v>73</v>
      </c>
      <c r="B271" t="s">
        <v>108</v>
      </c>
      <c r="C271" t="s">
        <v>112</v>
      </c>
      <c r="D271" t="s">
        <v>109</v>
      </c>
      <c r="E271" t="s">
        <v>111</v>
      </c>
      <c r="F271" t="s">
        <v>117</v>
      </c>
      <c r="G271" s="6" t="s">
        <v>20</v>
      </c>
      <c r="H271" s="6" t="s">
        <v>39</v>
      </c>
      <c r="I271" s="26" t="s">
        <v>69</v>
      </c>
      <c r="J271" s="25" t="s">
        <v>70</v>
      </c>
      <c r="K271" s="6" t="s">
        <v>17</v>
      </c>
      <c r="L271" s="6" t="s">
        <v>3</v>
      </c>
      <c r="M271" s="49" t="s">
        <v>165</v>
      </c>
      <c r="N271" t="s">
        <v>169</v>
      </c>
      <c r="O271" t="s">
        <v>167</v>
      </c>
      <c r="P271" t="s">
        <v>166</v>
      </c>
      <c r="Q271" s="50" t="s">
        <v>171</v>
      </c>
      <c r="R271" s="32" t="s">
        <v>87</v>
      </c>
    </row>
    <row r="272" spans="1:18" ht="15" thickBot="1" x14ac:dyDescent="0.4">
      <c r="A272" s="31" t="s">
        <v>73</v>
      </c>
      <c r="B272" t="s">
        <v>108</v>
      </c>
      <c r="C272" t="s">
        <v>112</v>
      </c>
      <c r="D272" t="s">
        <v>109</v>
      </c>
      <c r="E272" t="s">
        <v>111</v>
      </c>
      <c r="F272" t="s">
        <v>117</v>
      </c>
      <c r="G272" s="2" t="s">
        <v>13</v>
      </c>
      <c r="H272" s="2" t="s">
        <v>67</v>
      </c>
      <c r="I272" s="26" t="s">
        <v>69</v>
      </c>
      <c r="J272" s="25" t="s">
        <v>70</v>
      </c>
      <c r="K272" s="2" t="s">
        <v>89</v>
      </c>
      <c r="L272" s="2" t="s">
        <v>43</v>
      </c>
      <c r="M272" s="49" t="s">
        <v>165</v>
      </c>
      <c r="N272" t="s">
        <v>169</v>
      </c>
      <c r="O272" t="s">
        <v>167</v>
      </c>
      <c r="P272" t="s">
        <v>166</v>
      </c>
      <c r="Q272" s="50" t="s">
        <v>171</v>
      </c>
      <c r="R272" s="32" t="s">
        <v>87</v>
      </c>
    </row>
    <row r="273" spans="1:18" ht="15" thickBot="1" x14ac:dyDescent="0.4">
      <c r="A273" s="31" t="s">
        <v>73</v>
      </c>
      <c r="B273" t="s">
        <v>108</v>
      </c>
      <c r="C273" t="s">
        <v>112</v>
      </c>
      <c r="D273" t="s">
        <v>109</v>
      </c>
      <c r="E273" t="s">
        <v>111</v>
      </c>
      <c r="F273" t="s">
        <v>117</v>
      </c>
      <c r="G273" s="3" t="s">
        <v>60</v>
      </c>
      <c r="H273" s="3" t="s">
        <v>91</v>
      </c>
      <c r="I273" s="26" t="s">
        <v>69</v>
      </c>
      <c r="J273" s="25" t="s">
        <v>70</v>
      </c>
      <c r="K273" s="3" t="s">
        <v>30</v>
      </c>
      <c r="L273" s="3" t="s">
        <v>52</v>
      </c>
      <c r="M273" s="49" t="s">
        <v>165</v>
      </c>
      <c r="N273" t="s">
        <v>169</v>
      </c>
      <c r="O273" t="s">
        <v>167</v>
      </c>
      <c r="P273" t="s">
        <v>166</v>
      </c>
      <c r="Q273" s="50" t="s">
        <v>171</v>
      </c>
      <c r="R273" s="32" t="s">
        <v>87</v>
      </c>
    </row>
    <row r="274" spans="1:18" ht="15" thickBot="1" x14ac:dyDescent="0.4">
      <c r="A274" s="31" t="s">
        <v>73</v>
      </c>
      <c r="B274" t="s">
        <v>108</v>
      </c>
      <c r="C274" t="s">
        <v>112</v>
      </c>
      <c r="D274" t="s">
        <v>109</v>
      </c>
      <c r="E274" t="s">
        <v>111</v>
      </c>
      <c r="F274" t="s">
        <v>117</v>
      </c>
      <c r="G274" s="1" t="s">
        <v>8</v>
      </c>
      <c r="H274" s="1" t="s">
        <v>55</v>
      </c>
      <c r="I274" s="26" t="s">
        <v>69</v>
      </c>
      <c r="J274" s="25" t="s">
        <v>70</v>
      </c>
      <c r="K274" s="1" t="s">
        <v>53</v>
      </c>
      <c r="L274" s="1" t="s">
        <v>33</v>
      </c>
      <c r="M274" s="49" t="s">
        <v>165</v>
      </c>
      <c r="N274" t="s">
        <v>169</v>
      </c>
      <c r="O274" t="s">
        <v>167</v>
      </c>
      <c r="P274" t="s">
        <v>166</v>
      </c>
      <c r="Q274" s="50" t="s">
        <v>171</v>
      </c>
      <c r="R274" s="32" t="s">
        <v>87</v>
      </c>
    </row>
    <row r="275" spans="1:18" ht="15" thickBot="1" x14ac:dyDescent="0.4">
      <c r="A275" s="31" t="s">
        <v>73</v>
      </c>
      <c r="B275" t="s">
        <v>108</v>
      </c>
      <c r="C275" t="s">
        <v>112</v>
      </c>
      <c r="D275" t="s">
        <v>109</v>
      </c>
      <c r="E275" t="s">
        <v>111</v>
      </c>
      <c r="F275" t="s">
        <v>117</v>
      </c>
      <c r="G275" s="2" t="s">
        <v>37</v>
      </c>
      <c r="H275" s="2" t="s">
        <v>67</v>
      </c>
      <c r="I275" s="26" t="s">
        <v>69</v>
      </c>
      <c r="J275" s="25" t="s">
        <v>70</v>
      </c>
      <c r="K275" s="2" t="s">
        <v>27</v>
      </c>
      <c r="L275" s="2" t="s">
        <v>89</v>
      </c>
      <c r="M275" s="49" t="s">
        <v>165</v>
      </c>
      <c r="N275" t="s">
        <v>169</v>
      </c>
      <c r="O275" t="s">
        <v>167</v>
      </c>
      <c r="P275" t="s">
        <v>166</v>
      </c>
      <c r="Q275" s="50" t="s">
        <v>171</v>
      </c>
      <c r="R275" s="32" t="s">
        <v>87</v>
      </c>
    </row>
    <row r="276" spans="1:18" ht="15" thickBot="1" x14ac:dyDescent="0.4">
      <c r="A276" s="31" t="s">
        <v>73</v>
      </c>
      <c r="B276" t="s">
        <v>108</v>
      </c>
      <c r="C276" t="s">
        <v>112</v>
      </c>
      <c r="D276" t="s">
        <v>109</v>
      </c>
      <c r="E276" t="s">
        <v>111</v>
      </c>
      <c r="F276" t="s">
        <v>117</v>
      </c>
      <c r="G276" s="6" t="s">
        <v>13</v>
      </c>
      <c r="H276" s="6" t="s">
        <v>42</v>
      </c>
      <c r="I276" s="26" t="s">
        <v>69</v>
      </c>
      <c r="J276" s="25" t="s">
        <v>70</v>
      </c>
      <c r="K276" s="6" t="s">
        <v>57</v>
      </c>
      <c r="L276" s="6" t="s">
        <v>31</v>
      </c>
      <c r="M276" s="49" t="s">
        <v>165</v>
      </c>
      <c r="N276" t="s">
        <v>169</v>
      </c>
      <c r="O276" t="s">
        <v>167</v>
      </c>
      <c r="P276" t="s">
        <v>166</v>
      </c>
      <c r="Q276" s="50" t="s">
        <v>171</v>
      </c>
      <c r="R276" s="32" t="s">
        <v>87</v>
      </c>
    </row>
    <row r="277" spans="1:18" ht="15" thickBot="1" x14ac:dyDescent="0.4">
      <c r="A277" s="31" t="s">
        <v>73</v>
      </c>
      <c r="B277" t="s">
        <v>108</v>
      </c>
      <c r="C277" t="s">
        <v>112</v>
      </c>
      <c r="D277" t="s">
        <v>109</v>
      </c>
      <c r="E277" t="s">
        <v>111</v>
      </c>
      <c r="F277" t="s">
        <v>117</v>
      </c>
      <c r="G277" s="2" t="s">
        <v>20</v>
      </c>
      <c r="H277" s="2" t="s">
        <v>25</v>
      </c>
      <c r="I277" s="26" t="s">
        <v>69</v>
      </c>
      <c r="J277" s="25" t="s">
        <v>70</v>
      </c>
      <c r="K277" s="2" t="s">
        <v>38</v>
      </c>
      <c r="L277" s="2" t="s">
        <v>29</v>
      </c>
      <c r="M277" s="49" t="s">
        <v>165</v>
      </c>
      <c r="N277" t="s">
        <v>169</v>
      </c>
      <c r="O277" t="s">
        <v>167</v>
      </c>
      <c r="P277" t="s">
        <v>166</v>
      </c>
      <c r="Q277" s="50" t="s">
        <v>171</v>
      </c>
      <c r="R277" s="32" t="s">
        <v>87</v>
      </c>
    </row>
    <row r="278" spans="1:18" ht="15" thickBot="1" x14ac:dyDescent="0.4"/>
    <row r="279" spans="1:18" ht="15" thickBot="1" x14ac:dyDescent="0.4">
      <c r="A279" s="24" t="s">
        <v>83</v>
      </c>
      <c r="B279" t="s">
        <v>141</v>
      </c>
      <c r="C279" t="s">
        <v>140</v>
      </c>
      <c r="D279" t="s">
        <v>147</v>
      </c>
      <c r="E279" t="s">
        <v>138</v>
      </c>
      <c r="F279" t="s">
        <v>137</v>
      </c>
      <c r="G279" s="3" t="s">
        <v>4</v>
      </c>
      <c r="H279" s="3" t="s">
        <v>30</v>
      </c>
      <c r="I279" s="26" t="s">
        <v>69</v>
      </c>
      <c r="J279" s="25" t="s">
        <v>70</v>
      </c>
      <c r="K279" s="3" t="s">
        <v>57</v>
      </c>
      <c r="L279" s="3" t="s">
        <v>91</v>
      </c>
      <c r="M279" s="49" t="s">
        <v>128</v>
      </c>
      <c r="N279" t="s">
        <v>129</v>
      </c>
      <c r="O279" t="s">
        <v>181</v>
      </c>
      <c r="P279" t="s">
        <v>131</v>
      </c>
      <c r="Q279" s="50" t="s">
        <v>127</v>
      </c>
      <c r="R279" s="29" t="s">
        <v>79</v>
      </c>
    </row>
    <row r="280" spans="1:18" ht="15" thickBot="1" x14ac:dyDescent="0.4">
      <c r="A280" s="24" t="s">
        <v>83</v>
      </c>
      <c r="B280" t="s">
        <v>141</v>
      </c>
      <c r="C280" t="s">
        <v>140</v>
      </c>
      <c r="D280" t="s">
        <v>147</v>
      </c>
      <c r="E280" t="s">
        <v>138</v>
      </c>
      <c r="F280" t="s">
        <v>137</v>
      </c>
      <c r="G280" s="1" t="s">
        <v>31</v>
      </c>
      <c r="H280" s="1" t="s">
        <v>27</v>
      </c>
      <c r="I280" s="26" t="s">
        <v>69</v>
      </c>
      <c r="J280" s="25" t="s">
        <v>70</v>
      </c>
      <c r="K280" s="1" t="s">
        <v>59</v>
      </c>
      <c r="L280" s="1" t="s">
        <v>55</v>
      </c>
      <c r="M280" s="49" t="s">
        <v>128</v>
      </c>
      <c r="N280" t="s">
        <v>129</v>
      </c>
      <c r="O280" t="s">
        <v>181</v>
      </c>
      <c r="P280" t="s">
        <v>131</v>
      </c>
      <c r="Q280" s="50" t="s">
        <v>127</v>
      </c>
      <c r="R280" s="29" t="s">
        <v>79</v>
      </c>
    </row>
    <row r="281" spans="1:18" ht="15" thickBot="1" x14ac:dyDescent="0.4">
      <c r="A281" s="24" t="s">
        <v>83</v>
      </c>
      <c r="B281" t="s">
        <v>141</v>
      </c>
      <c r="C281" t="s">
        <v>140</v>
      </c>
      <c r="D281" t="s">
        <v>147</v>
      </c>
      <c r="E281" t="s">
        <v>138</v>
      </c>
      <c r="F281" t="s">
        <v>137</v>
      </c>
      <c r="G281" s="2" t="s">
        <v>53</v>
      </c>
      <c r="H281" s="2" t="s">
        <v>36</v>
      </c>
      <c r="I281" s="26" t="s">
        <v>69</v>
      </c>
      <c r="J281" s="25" t="s">
        <v>70</v>
      </c>
      <c r="K281" s="2" t="s">
        <v>60</v>
      </c>
      <c r="L281" s="2" t="s">
        <v>38</v>
      </c>
      <c r="M281" s="49" t="s">
        <v>128</v>
      </c>
      <c r="N281" t="s">
        <v>129</v>
      </c>
      <c r="O281" t="s">
        <v>181</v>
      </c>
      <c r="P281" t="s">
        <v>131</v>
      </c>
      <c r="Q281" s="50" t="s">
        <v>127</v>
      </c>
      <c r="R281" s="29" t="s">
        <v>79</v>
      </c>
    </row>
    <row r="282" spans="1:18" ht="15" thickBot="1" x14ac:dyDescent="0.4">
      <c r="A282" s="24" t="s">
        <v>83</v>
      </c>
      <c r="B282" t="s">
        <v>141</v>
      </c>
      <c r="C282" t="s">
        <v>140</v>
      </c>
      <c r="D282" t="s">
        <v>147</v>
      </c>
      <c r="E282" t="s">
        <v>138</v>
      </c>
      <c r="F282" t="s">
        <v>137</v>
      </c>
      <c r="G282" s="6" t="s">
        <v>67</v>
      </c>
      <c r="H282" s="6" t="s">
        <v>18</v>
      </c>
      <c r="I282" s="26" t="s">
        <v>69</v>
      </c>
      <c r="J282" s="25" t="s">
        <v>70</v>
      </c>
      <c r="K282" s="6" t="s">
        <v>3</v>
      </c>
      <c r="L282" s="6" t="s">
        <v>58</v>
      </c>
      <c r="M282" s="49" t="s">
        <v>128</v>
      </c>
      <c r="N282" t="s">
        <v>129</v>
      </c>
      <c r="O282" t="s">
        <v>181</v>
      </c>
      <c r="P282" t="s">
        <v>131</v>
      </c>
      <c r="Q282" s="50" t="s">
        <v>127</v>
      </c>
      <c r="R282" s="29" t="s">
        <v>79</v>
      </c>
    </row>
    <row r="283" spans="1:18" ht="15" thickBot="1" x14ac:dyDescent="0.4">
      <c r="A283" s="24" t="s">
        <v>83</v>
      </c>
      <c r="B283" t="s">
        <v>141</v>
      </c>
      <c r="C283" t="s">
        <v>140</v>
      </c>
      <c r="D283" t="s">
        <v>147</v>
      </c>
      <c r="E283" t="s">
        <v>138</v>
      </c>
      <c r="F283" t="s">
        <v>137</v>
      </c>
      <c r="G283" s="2" t="s">
        <v>8</v>
      </c>
      <c r="H283" s="2" t="s">
        <v>14</v>
      </c>
      <c r="I283" s="26" t="s">
        <v>69</v>
      </c>
      <c r="J283" s="25" t="s">
        <v>70</v>
      </c>
      <c r="K283" s="2" t="s">
        <v>29</v>
      </c>
      <c r="L283" s="2" t="s">
        <v>20</v>
      </c>
      <c r="M283" s="49" t="s">
        <v>128</v>
      </c>
      <c r="N283" t="s">
        <v>129</v>
      </c>
      <c r="O283" t="s">
        <v>181</v>
      </c>
      <c r="P283" t="s">
        <v>131</v>
      </c>
      <c r="Q283" s="50" t="s">
        <v>127</v>
      </c>
      <c r="R283" s="29" t="s">
        <v>79</v>
      </c>
    </row>
    <row r="284" spans="1:18" ht="15" thickBot="1" x14ac:dyDescent="0.4">
      <c r="A284" s="24" t="s">
        <v>83</v>
      </c>
      <c r="B284" t="s">
        <v>141</v>
      </c>
      <c r="C284" t="s">
        <v>140</v>
      </c>
      <c r="D284" t="s">
        <v>147</v>
      </c>
      <c r="E284" t="s">
        <v>138</v>
      </c>
      <c r="F284" t="s">
        <v>137</v>
      </c>
      <c r="G284" s="3" t="s">
        <v>53</v>
      </c>
      <c r="H284" s="3" t="s">
        <v>30</v>
      </c>
      <c r="I284" s="26" t="s">
        <v>69</v>
      </c>
      <c r="J284" s="25" t="s">
        <v>70</v>
      </c>
      <c r="K284" s="3" t="s">
        <v>57</v>
      </c>
      <c r="L284" s="3" t="s">
        <v>91</v>
      </c>
      <c r="M284" s="49" t="s">
        <v>128</v>
      </c>
      <c r="N284" t="s">
        <v>129</v>
      </c>
      <c r="O284" t="s">
        <v>181</v>
      </c>
      <c r="P284" t="s">
        <v>131</v>
      </c>
      <c r="Q284" s="50" t="s">
        <v>127</v>
      </c>
      <c r="R284" s="29" t="s">
        <v>79</v>
      </c>
    </row>
    <row r="285" spans="1:18" ht="15" thickBot="1" x14ac:dyDescent="0.4">
      <c r="A285" s="24" t="s">
        <v>83</v>
      </c>
      <c r="B285" t="s">
        <v>141</v>
      </c>
      <c r="C285" t="s">
        <v>140</v>
      </c>
      <c r="D285" t="s">
        <v>147</v>
      </c>
      <c r="E285" t="s">
        <v>138</v>
      </c>
      <c r="F285" t="s">
        <v>137</v>
      </c>
      <c r="G285" s="1" t="s">
        <v>31</v>
      </c>
      <c r="H285" s="1" t="s">
        <v>27</v>
      </c>
      <c r="I285" s="26" t="s">
        <v>69</v>
      </c>
      <c r="J285" s="25" t="s">
        <v>70</v>
      </c>
      <c r="K285" s="1" t="s">
        <v>59</v>
      </c>
      <c r="L285" s="1" t="s">
        <v>55</v>
      </c>
      <c r="M285" s="49" t="s">
        <v>128</v>
      </c>
      <c r="N285" t="s">
        <v>129</v>
      </c>
      <c r="O285" t="s">
        <v>181</v>
      </c>
      <c r="P285" t="s">
        <v>131</v>
      </c>
      <c r="Q285" s="50" t="s">
        <v>127</v>
      </c>
      <c r="R285" s="29" t="s">
        <v>79</v>
      </c>
    </row>
    <row r="286" spans="1:18" ht="15" thickBot="1" x14ac:dyDescent="0.4">
      <c r="A286" s="24" t="s">
        <v>83</v>
      </c>
      <c r="B286" t="s">
        <v>141</v>
      </c>
      <c r="C286" t="s">
        <v>140</v>
      </c>
      <c r="D286" t="s">
        <v>147</v>
      </c>
      <c r="E286" t="s">
        <v>138</v>
      </c>
      <c r="F286" t="s">
        <v>137</v>
      </c>
      <c r="G286" s="2" t="s">
        <v>4</v>
      </c>
      <c r="H286" s="2" t="s">
        <v>36</v>
      </c>
      <c r="I286" s="26" t="s">
        <v>69</v>
      </c>
      <c r="J286" s="25" t="s">
        <v>70</v>
      </c>
      <c r="K286" s="2" t="s">
        <v>60</v>
      </c>
      <c r="L286" s="2" t="s">
        <v>52</v>
      </c>
      <c r="M286" s="49" t="s">
        <v>128</v>
      </c>
      <c r="N286" t="s">
        <v>129</v>
      </c>
      <c r="O286" t="s">
        <v>181</v>
      </c>
      <c r="P286" t="s">
        <v>131</v>
      </c>
      <c r="Q286" s="50" t="s">
        <v>127</v>
      </c>
      <c r="R286" s="29" t="s">
        <v>79</v>
      </c>
    </row>
    <row r="287" spans="1:18" ht="15" thickBot="1" x14ac:dyDescent="0.4">
      <c r="A287" s="24" t="s">
        <v>83</v>
      </c>
      <c r="B287" t="s">
        <v>141</v>
      </c>
      <c r="C287" t="s">
        <v>140</v>
      </c>
      <c r="D287" t="s">
        <v>147</v>
      </c>
      <c r="E287" t="s">
        <v>138</v>
      </c>
      <c r="F287" t="s">
        <v>137</v>
      </c>
      <c r="G287" s="6" t="s">
        <v>67</v>
      </c>
      <c r="H287" s="6" t="s">
        <v>13</v>
      </c>
      <c r="I287" s="26" t="s">
        <v>69</v>
      </c>
      <c r="J287" s="25" t="s">
        <v>70</v>
      </c>
      <c r="K287" s="6" t="s">
        <v>37</v>
      </c>
      <c r="L287" s="6" t="s">
        <v>40</v>
      </c>
      <c r="M287" s="49" t="s">
        <v>128</v>
      </c>
      <c r="N287" t="s">
        <v>129</v>
      </c>
      <c r="O287" t="s">
        <v>181</v>
      </c>
      <c r="P287" t="s">
        <v>131</v>
      </c>
      <c r="Q287" s="50" t="s">
        <v>127</v>
      </c>
      <c r="R287" s="29" t="s">
        <v>79</v>
      </c>
    </row>
    <row r="288" spans="1:18" ht="15" thickBot="1" x14ac:dyDescent="0.4">
      <c r="A288" s="24" t="s">
        <v>83</v>
      </c>
      <c r="B288" t="s">
        <v>141</v>
      </c>
      <c r="C288" t="s">
        <v>140</v>
      </c>
      <c r="D288" t="s">
        <v>147</v>
      </c>
      <c r="E288" t="s">
        <v>138</v>
      </c>
      <c r="F288" t="s">
        <v>137</v>
      </c>
      <c r="G288" s="2" t="s">
        <v>45</v>
      </c>
      <c r="H288" s="2" t="s">
        <v>8</v>
      </c>
      <c r="I288" s="26" t="s">
        <v>69</v>
      </c>
      <c r="J288" s="25" t="s">
        <v>70</v>
      </c>
      <c r="K288" s="2" t="s">
        <v>25</v>
      </c>
      <c r="L288" s="2" t="s">
        <v>20</v>
      </c>
      <c r="M288" s="49" t="s">
        <v>128</v>
      </c>
      <c r="N288" t="s">
        <v>129</v>
      </c>
      <c r="O288" t="s">
        <v>181</v>
      </c>
      <c r="P288" t="s">
        <v>131</v>
      </c>
      <c r="Q288" s="50" t="s">
        <v>127</v>
      </c>
      <c r="R288" s="29" t="s">
        <v>79</v>
      </c>
    </row>
    <row r="289" spans="1:18" ht="15" thickBot="1" x14ac:dyDescent="0.4"/>
    <row r="290" spans="1:18" ht="15" thickBot="1" x14ac:dyDescent="0.4">
      <c r="A290" s="28" t="s">
        <v>84</v>
      </c>
      <c r="B290" t="s">
        <v>142</v>
      </c>
      <c r="C290" t="s">
        <v>143</v>
      </c>
      <c r="D290" t="s">
        <v>144</v>
      </c>
      <c r="E290" t="s">
        <v>145</v>
      </c>
      <c r="F290" t="s">
        <v>146</v>
      </c>
      <c r="G290" s="3" t="s">
        <v>12</v>
      </c>
      <c r="H290" s="3" t="s">
        <v>38</v>
      </c>
      <c r="I290" s="25" t="s">
        <v>70</v>
      </c>
      <c r="J290" s="26" t="s">
        <v>69</v>
      </c>
      <c r="K290" s="3" t="s">
        <v>52</v>
      </c>
      <c r="L290" s="3" t="s">
        <v>91</v>
      </c>
      <c r="M290" s="49" t="s">
        <v>136</v>
      </c>
      <c r="N290" t="s">
        <v>135</v>
      </c>
      <c r="O290" t="s">
        <v>134</v>
      </c>
      <c r="P290" t="s">
        <v>133</v>
      </c>
      <c r="Q290" s="50" t="s">
        <v>164</v>
      </c>
      <c r="R290" s="33" t="s">
        <v>82</v>
      </c>
    </row>
    <row r="291" spans="1:18" ht="15" thickBot="1" x14ac:dyDescent="0.4">
      <c r="A291" s="28" t="s">
        <v>84</v>
      </c>
      <c r="B291" t="s">
        <v>142</v>
      </c>
      <c r="C291" t="s">
        <v>143</v>
      </c>
      <c r="D291" t="s">
        <v>144</v>
      </c>
      <c r="E291" t="s">
        <v>145</v>
      </c>
      <c r="F291" t="s">
        <v>146</v>
      </c>
      <c r="G291" s="1" t="s">
        <v>60</v>
      </c>
      <c r="H291" s="1" t="s">
        <v>45</v>
      </c>
      <c r="I291" s="25" t="s">
        <v>70</v>
      </c>
      <c r="J291" s="26" t="s">
        <v>69</v>
      </c>
      <c r="K291" s="1" t="s">
        <v>33</v>
      </c>
      <c r="L291" s="1" t="s">
        <v>55</v>
      </c>
      <c r="M291" s="49" t="s">
        <v>136</v>
      </c>
      <c r="N291" t="s">
        <v>135</v>
      </c>
      <c r="O291" t="s">
        <v>134</v>
      </c>
      <c r="P291" t="s">
        <v>133</v>
      </c>
      <c r="Q291" s="50" t="s">
        <v>164</v>
      </c>
      <c r="R291" s="33" t="s">
        <v>82</v>
      </c>
    </row>
    <row r="292" spans="1:18" ht="15" thickBot="1" x14ac:dyDescent="0.4">
      <c r="A292" s="28" t="s">
        <v>84</v>
      </c>
      <c r="B292" t="s">
        <v>142</v>
      </c>
      <c r="C292" t="s">
        <v>143</v>
      </c>
      <c r="D292" t="s">
        <v>144</v>
      </c>
      <c r="E292" t="s">
        <v>145</v>
      </c>
      <c r="F292" t="s">
        <v>146</v>
      </c>
      <c r="G292" s="2" t="s">
        <v>8</v>
      </c>
      <c r="H292" s="2" t="s">
        <v>71</v>
      </c>
      <c r="I292" s="25" t="s">
        <v>70</v>
      </c>
      <c r="J292" s="26" t="s">
        <v>69</v>
      </c>
      <c r="K292" s="2" t="s">
        <v>30</v>
      </c>
      <c r="L292" s="2" t="s">
        <v>57</v>
      </c>
      <c r="M292" s="49" t="s">
        <v>136</v>
      </c>
      <c r="N292" t="s">
        <v>135</v>
      </c>
      <c r="O292" t="s">
        <v>134</v>
      </c>
      <c r="P292" t="s">
        <v>133</v>
      </c>
      <c r="Q292" s="50" t="s">
        <v>164</v>
      </c>
      <c r="R292" s="33" t="s">
        <v>82</v>
      </c>
    </row>
    <row r="293" spans="1:18" ht="15" thickBot="1" x14ac:dyDescent="0.4">
      <c r="A293" s="28" t="s">
        <v>84</v>
      </c>
      <c r="B293" t="s">
        <v>142</v>
      </c>
      <c r="C293" t="s">
        <v>143</v>
      </c>
      <c r="D293" t="s">
        <v>144</v>
      </c>
      <c r="E293" t="s">
        <v>145</v>
      </c>
      <c r="F293" t="s">
        <v>146</v>
      </c>
      <c r="G293" s="6" t="s">
        <v>31</v>
      </c>
      <c r="H293" s="6" t="s">
        <v>53</v>
      </c>
      <c r="I293" s="25" t="s">
        <v>70</v>
      </c>
      <c r="J293" s="26" t="s">
        <v>69</v>
      </c>
      <c r="K293" s="6" t="s">
        <v>43</v>
      </c>
      <c r="L293" s="6" t="s">
        <v>37</v>
      </c>
      <c r="M293" s="49" t="s">
        <v>136</v>
      </c>
      <c r="N293" t="s">
        <v>135</v>
      </c>
      <c r="O293" t="s">
        <v>134</v>
      </c>
      <c r="P293" t="s">
        <v>133</v>
      </c>
      <c r="Q293" s="50" t="s">
        <v>164</v>
      </c>
      <c r="R293" s="33" t="s">
        <v>82</v>
      </c>
    </row>
    <row r="294" spans="1:18" ht="15" thickBot="1" x14ac:dyDescent="0.4">
      <c r="A294" s="28" t="s">
        <v>84</v>
      </c>
      <c r="B294" t="s">
        <v>142</v>
      </c>
      <c r="C294" t="s">
        <v>143</v>
      </c>
      <c r="D294" t="s">
        <v>144</v>
      </c>
      <c r="E294" t="s">
        <v>145</v>
      </c>
      <c r="F294" t="s">
        <v>146</v>
      </c>
      <c r="G294" s="2" t="s">
        <v>67</v>
      </c>
      <c r="H294" s="2" t="s">
        <v>13</v>
      </c>
      <c r="I294" s="25" t="s">
        <v>70</v>
      </c>
      <c r="J294" s="26" t="s">
        <v>69</v>
      </c>
      <c r="K294" s="2" t="s">
        <v>40</v>
      </c>
      <c r="L294" s="2" t="s">
        <v>14</v>
      </c>
      <c r="M294" s="49" t="s">
        <v>136</v>
      </c>
      <c r="N294" t="s">
        <v>135</v>
      </c>
      <c r="O294" t="s">
        <v>134</v>
      </c>
      <c r="P294" t="s">
        <v>133</v>
      </c>
      <c r="Q294" s="50" t="s">
        <v>164</v>
      </c>
      <c r="R294" s="33" t="s">
        <v>82</v>
      </c>
    </row>
    <row r="295" spans="1:18" ht="15" thickBot="1" x14ac:dyDescent="0.4">
      <c r="A295" s="33" t="s">
        <v>82</v>
      </c>
      <c r="B295" t="s">
        <v>164</v>
      </c>
      <c r="C295" t="s">
        <v>133</v>
      </c>
      <c r="D295" t="s">
        <v>134</v>
      </c>
      <c r="E295" t="s">
        <v>135</v>
      </c>
      <c r="F295" t="s">
        <v>136</v>
      </c>
      <c r="G295" s="3" t="s">
        <v>52</v>
      </c>
      <c r="H295" s="3" t="s">
        <v>55</v>
      </c>
      <c r="I295" s="25" t="s">
        <v>70</v>
      </c>
      <c r="J295" s="26" t="s">
        <v>69</v>
      </c>
      <c r="K295" s="3" t="s">
        <v>8</v>
      </c>
      <c r="L295" s="3" t="s">
        <v>91</v>
      </c>
      <c r="M295" s="49" t="s">
        <v>146</v>
      </c>
      <c r="N295" t="s">
        <v>145</v>
      </c>
      <c r="O295" t="s">
        <v>144</v>
      </c>
      <c r="P295" t="s">
        <v>143</v>
      </c>
      <c r="Q295" t="s">
        <v>142</v>
      </c>
      <c r="R295" s="28" t="s">
        <v>84</v>
      </c>
    </row>
    <row r="296" spans="1:18" ht="15" thickBot="1" x14ac:dyDescent="0.4">
      <c r="A296" s="33" t="s">
        <v>82</v>
      </c>
      <c r="B296" t="s">
        <v>164</v>
      </c>
      <c r="C296" t="s">
        <v>133</v>
      </c>
      <c r="D296" t="s">
        <v>134</v>
      </c>
      <c r="E296" t="s">
        <v>135</v>
      </c>
      <c r="F296" t="s">
        <v>136</v>
      </c>
      <c r="G296" s="1" t="s">
        <v>33</v>
      </c>
      <c r="H296" s="1" t="s">
        <v>57</v>
      </c>
      <c r="I296" s="25" t="s">
        <v>70</v>
      </c>
      <c r="J296" s="26" t="s">
        <v>69</v>
      </c>
      <c r="K296" s="1" t="s">
        <v>60</v>
      </c>
      <c r="L296" s="1" t="s">
        <v>37</v>
      </c>
      <c r="M296" s="49" t="s">
        <v>146</v>
      </c>
      <c r="N296" t="s">
        <v>145</v>
      </c>
      <c r="O296" t="s">
        <v>144</v>
      </c>
      <c r="P296" t="s">
        <v>143</v>
      </c>
      <c r="Q296" t="s">
        <v>142</v>
      </c>
      <c r="R296" s="28" t="s">
        <v>84</v>
      </c>
    </row>
    <row r="297" spans="1:18" ht="15" thickBot="1" x14ac:dyDescent="0.4">
      <c r="A297" s="33" t="s">
        <v>82</v>
      </c>
      <c r="B297" t="s">
        <v>164</v>
      </c>
      <c r="C297" t="s">
        <v>133</v>
      </c>
      <c r="D297" t="s">
        <v>134</v>
      </c>
      <c r="E297" t="s">
        <v>135</v>
      </c>
      <c r="F297" t="s">
        <v>136</v>
      </c>
      <c r="G297" s="2" t="s">
        <v>30</v>
      </c>
      <c r="H297" s="2" t="s">
        <v>21</v>
      </c>
      <c r="I297" s="25" t="s">
        <v>70</v>
      </c>
      <c r="J297" s="26" t="s">
        <v>69</v>
      </c>
      <c r="K297" s="2" t="s">
        <v>38</v>
      </c>
      <c r="L297" s="2" t="s">
        <v>40</v>
      </c>
      <c r="M297" s="49" t="s">
        <v>146</v>
      </c>
      <c r="N297" t="s">
        <v>145</v>
      </c>
      <c r="O297" t="s">
        <v>144</v>
      </c>
      <c r="P297" t="s">
        <v>143</v>
      </c>
      <c r="Q297" t="s">
        <v>142</v>
      </c>
      <c r="R297" s="28" t="s">
        <v>84</v>
      </c>
    </row>
    <row r="298" spans="1:18" ht="15" thickBot="1" x14ac:dyDescent="0.4">
      <c r="A298" s="33" t="s">
        <v>82</v>
      </c>
      <c r="B298" t="s">
        <v>164</v>
      </c>
      <c r="C298" t="s">
        <v>133</v>
      </c>
      <c r="D298" t="s">
        <v>134</v>
      </c>
      <c r="E298" t="s">
        <v>135</v>
      </c>
      <c r="F298" t="s">
        <v>136</v>
      </c>
      <c r="G298" s="6" t="s">
        <v>67</v>
      </c>
      <c r="H298" s="6" t="s">
        <v>18</v>
      </c>
      <c r="I298" s="25" t="s">
        <v>70</v>
      </c>
      <c r="J298" s="26" t="s">
        <v>69</v>
      </c>
      <c r="K298" s="6" t="s">
        <v>22</v>
      </c>
      <c r="L298" s="6" t="s">
        <v>51</v>
      </c>
      <c r="M298" s="49" t="s">
        <v>146</v>
      </c>
      <c r="N298" t="s">
        <v>145</v>
      </c>
      <c r="O298" t="s">
        <v>144</v>
      </c>
      <c r="P298" t="s">
        <v>143</v>
      </c>
      <c r="Q298" t="s">
        <v>142</v>
      </c>
      <c r="R298" s="28" t="s">
        <v>84</v>
      </c>
    </row>
    <row r="299" spans="1:18" ht="15" thickBot="1" x14ac:dyDescent="0.4">
      <c r="A299" s="33" t="s">
        <v>82</v>
      </c>
      <c r="B299" t="s">
        <v>164</v>
      </c>
      <c r="C299" t="s">
        <v>133</v>
      </c>
      <c r="D299" t="s">
        <v>134</v>
      </c>
      <c r="E299" t="s">
        <v>135</v>
      </c>
      <c r="F299" t="s">
        <v>136</v>
      </c>
      <c r="G299" s="2" t="s">
        <v>53</v>
      </c>
      <c r="H299" s="2" t="s">
        <v>20</v>
      </c>
      <c r="I299" s="25" t="s">
        <v>70</v>
      </c>
      <c r="J299" s="26" t="s">
        <v>69</v>
      </c>
      <c r="K299" s="2" t="s">
        <v>54</v>
      </c>
      <c r="L299" s="2" t="s">
        <v>50</v>
      </c>
      <c r="M299" s="49" t="s">
        <v>146</v>
      </c>
      <c r="N299" t="s">
        <v>145</v>
      </c>
      <c r="O299" t="s">
        <v>144</v>
      </c>
      <c r="P299" t="s">
        <v>143</v>
      </c>
      <c r="Q299" t="s">
        <v>142</v>
      </c>
      <c r="R299" s="28" t="s">
        <v>84</v>
      </c>
    </row>
    <row r="300" spans="1:18" ht="15" thickBot="1" x14ac:dyDescent="0.4">
      <c r="A300" s="28" t="s">
        <v>84</v>
      </c>
      <c r="B300" t="s">
        <v>142</v>
      </c>
      <c r="C300" t="s">
        <v>143</v>
      </c>
      <c r="D300" t="s">
        <v>144</v>
      </c>
      <c r="E300" t="s">
        <v>145</v>
      </c>
      <c r="F300" t="s">
        <v>146</v>
      </c>
      <c r="G300" s="10" t="s">
        <v>60</v>
      </c>
      <c r="H300" s="10" t="s">
        <v>37</v>
      </c>
      <c r="I300" s="25" t="s">
        <v>70</v>
      </c>
      <c r="J300" s="26" t="s">
        <v>69</v>
      </c>
      <c r="K300" s="10" t="s">
        <v>52</v>
      </c>
      <c r="L300" s="10" t="s">
        <v>91</v>
      </c>
      <c r="M300" s="49" t="s">
        <v>136</v>
      </c>
      <c r="N300" t="s">
        <v>135</v>
      </c>
      <c r="O300" t="s">
        <v>134</v>
      </c>
      <c r="P300" t="s">
        <v>133</v>
      </c>
      <c r="Q300" s="50" t="s">
        <v>164</v>
      </c>
      <c r="R300" s="33" t="s">
        <v>82</v>
      </c>
    </row>
    <row r="301" spans="1:18" ht="15" thickBot="1" x14ac:dyDescent="0.4">
      <c r="A301" s="28" t="s">
        <v>84</v>
      </c>
      <c r="B301" t="s">
        <v>142</v>
      </c>
      <c r="C301" t="s">
        <v>143</v>
      </c>
      <c r="D301" t="s">
        <v>144</v>
      </c>
      <c r="E301" t="s">
        <v>145</v>
      </c>
      <c r="F301" t="s">
        <v>146</v>
      </c>
      <c r="G301" s="11" t="s">
        <v>8</v>
      </c>
      <c r="H301" s="11" t="s">
        <v>12</v>
      </c>
      <c r="I301" s="25" t="s">
        <v>70</v>
      </c>
      <c r="J301" s="26" t="s">
        <v>69</v>
      </c>
      <c r="K301" s="11" t="s">
        <v>33</v>
      </c>
      <c r="L301" s="11" t="s">
        <v>55</v>
      </c>
      <c r="M301" s="49" t="s">
        <v>136</v>
      </c>
      <c r="N301" t="s">
        <v>135</v>
      </c>
      <c r="O301" t="s">
        <v>134</v>
      </c>
      <c r="P301" t="s">
        <v>133</v>
      </c>
      <c r="Q301" s="50" t="s">
        <v>164</v>
      </c>
      <c r="R301" s="33" t="s">
        <v>82</v>
      </c>
    </row>
    <row r="302" spans="1:18" ht="15" thickBot="1" x14ac:dyDescent="0.4">
      <c r="A302" s="28" t="s">
        <v>84</v>
      </c>
      <c r="B302" t="s">
        <v>142</v>
      </c>
      <c r="C302" t="s">
        <v>143</v>
      </c>
      <c r="D302" t="s">
        <v>144</v>
      </c>
      <c r="E302" t="s">
        <v>145</v>
      </c>
      <c r="F302" t="s">
        <v>146</v>
      </c>
      <c r="G302" s="12" t="s">
        <v>38</v>
      </c>
      <c r="H302" s="12" t="s">
        <v>30</v>
      </c>
      <c r="I302" s="25" t="s">
        <v>70</v>
      </c>
      <c r="J302" s="26" t="s">
        <v>69</v>
      </c>
      <c r="K302" s="12" t="s">
        <v>40</v>
      </c>
      <c r="L302" s="12" t="s">
        <v>57</v>
      </c>
      <c r="M302" s="49" t="s">
        <v>136</v>
      </c>
      <c r="N302" t="s">
        <v>135</v>
      </c>
      <c r="O302" t="s">
        <v>134</v>
      </c>
      <c r="P302" t="s">
        <v>133</v>
      </c>
      <c r="Q302" s="50" t="s">
        <v>164</v>
      </c>
      <c r="R302" s="33" t="s">
        <v>82</v>
      </c>
    </row>
    <row r="303" spans="1:18" ht="15" thickBot="1" x14ac:dyDescent="0.4">
      <c r="A303" s="28" t="s">
        <v>84</v>
      </c>
      <c r="B303" t="s">
        <v>142</v>
      </c>
      <c r="C303" t="s">
        <v>143</v>
      </c>
      <c r="D303" t="s">
        <v>144</v>
      </c>
      <c r="E303" t="s">
        <v>145</v>
      </c>
      <c r="F303" t="s">
        <v>146</v>
      </c>
      <c r="G303" s="10" t="s">
        <v>31</v>
      </c>
      <c r="H303" s="10" t="s">
        <v>71</v>
      </c>
      <c r="I303" s="25" t="s">
        <v>70</v>
      </c>
      <c r="J303" s="26" t="s">
        <v>69</v>
      </c>
      <c r="K303" s="10" t="s">
        <v>51</v>
      </c>
      <c r="L303" s="10" t="s">
        <v>14</v>
      </c>
      <c r="M303" s="49" t="s">
        <v>136</v>
      </c>
      <c r="N303" t="s">
        <v>135</v>
      </c>
      <c r="O303" t="s">
        <v>134</v>
      </c>
      <c r="P303" t="s">
        <v>133</v>
      </c>
      <c r="Q303" s="50" t="s">
        <v>164</v>
      </c>
      <c r="R303" s="33" t="s">
        <v>82</v>
      </c>
    </row>
    <row r="304" spans="1:18" ht="15" thickBot="1" x14ac:dyDescent="0.4">
      <c r="A304" s="28" t="s">
        <v>84</v>
      </c>
      <c r="B304" t="s">
        <v>142</v>
      </c>
      <c r="C304" t="s">
        <v>143</v>
      </c>
      <c r="D304" t="s">
        <v>144</v>
      </c>
      <c r="E304" t="s">
        <v>145</v>
      </c>
      <c r="F304" t="s">
        <v>146</v>
      </c>
      <c r="G304" s="12" t="s">
        <v>13</v>
      </c>
      <c r="H304" s="12" t="s">
        <v>29</v>
      </c>
      <c r="I304" s="25" t="s">
        <v>70</v>
      </c>
      <c r="J304" s="26" t="s">
        <v>69</v>
      </c>
      <c r="K304" s="12" t="s">
        <v>45</v>
      </c>
      <c r="L304" s="12" t="s">
        <v>0</v>
      </c>
      <c r="M304" s="49" t="s">
        <v>136</v>
      </c>
      <c r="N304" t="s">
        <v>135</v>
      </c>
      <c r="O304" t="s">
        <v>134</v>
      </c>
      <c r="P304" t="s">
        <v>133</v>
      </c>
      <c r="Q304" s="50" t="s">
        <v>164</v>
      </c>
      <c r="R304" s="33" t="s">
        <v>82</v>
      </c>
    </row>
    <row r="305" spans="1:18" ht="15" thickBot="1" x14ac:dyDescent="0.4"/>
    <row r="306" spans="1:18" ht="15" thickBot="1" x14ac:dyDescent="0.4">
      <c r="A306" s="23" t="s">
        <v>90</v>
      </c>
      <c r="B306" t="s">
        <v>157</v>
      </c>
      <c r="C306" t="s">
        <v>155</v>
      </c>
      <c r="D306" t="s">
        <v>156</v>
      </c>
      <c r="E306" t="s">
        <v>158</v>
      </c>
      <c r="F306" t="s">
        <v>159</v>
      </c>
      <c r="G306" s="3" t="s">
        <v>8</v>
      </c>
      <c r="H306" s="3" t="s">
        <v>37</v>
      </c>
      <c r="I306" s="25" t="s">
        <v>70</v>
      </c>
      <c r="J306" s="26" t="s">
        <v>69</v>
      </c>
      <c r="K306" s="3" t="s">
        <v>91</v>
      </c>
      <c r="L306" s="1" t="s">
        <v>30</v>
      </c>
      <c r="M306" s="49" t="s">
        <v>165</v>
      </c>
      <c r="N306" t="s">
        <v>169</v>
      </c>
      <c r="O306" t="s">
        <v>167</v>
      </c>
      <c r="P306" t="s">
        <v>166</v>
      </c>
      <c r="Q306" s="50" t="s">
        <v>168</v>
      </c>
      <c r="R306" s="32" t="s">
        <v>87</v>
      </c>
    </row>
    <row r="307" spans="1:18" ht="15" thickBot="1" x14ac:dyDescent="0.4">
      <c r="A307" s="23" t="s">
        <v>90</v>
      </c>
      <c r="B307" t="s">
        <v>157</v>
      </c>
      <c r="C307" t="s">
        <v>155</v>
      </c>
      <c r="D307" t="s">
        <v>156</v>
      </c>
      <c r="E307" t="s">
        <v>158</v>
      </c>
      <c r="F307" t="s">
        <v>159</v>
      </c>
      <c r="G307" s="1" t="s">
        <v>60</v>
      </c>
      <c r="H307" s="1" t="s">
        <v>33</v>
      </c>
      <c r="I307" s="25" t="s">
        <v>70</v>
      </c>
      <c r="J307" s="26" t="s">
        <v>69</v>
      </c>
      <c r="K307" s="1" t="s">
        <v>27</v>
      </c>
      <c r="L307" s="8" t="s">
        <v>57</v>
      </c>
      <c r="M307" s="49" t="s">
        <v>165</v>
      </c>
      <c r="N307" t="s">
        <v>169</v>
      </c>
      <c r="O307" t="s">
        <v>167</v>
      </c>
      <c r="P307" t="s">
        <v>166</v>
      </c>
      <c r="Q307" s="50" t="s">
        <v>168</v>
      </c>
      <c r="R307" s="32" t="s">
        <v>87</v>
      </c>
    </row>
    <row r="308" spans="1:18" ht="15" thickBot="1" x14ac:dyDescent="0.4">
      <c r="A308" s="23" t="s">
        <v>90</v>
      </c>
      <c r="B308" t="s">
        <v>157</v>
      </c>
      <c r="C308" t="s">
        <v>155</v>
      </c>
      <c r="D308" t="s">
        <v>156</v>
      </c>
      <c r="E308" t="s">
        <v>158</v>
      </c>
      <c r="F308" t="s">
        <v>159</v>
      </c>
      <c r="G308" s="2" t="s">
        <v>44</v>
      </c>
      <c r="H308" s="2" t="s">
        <v>31</v>
      </c>
      <c r="I308" s="25" t="s">
        <v>70</v>
      </c>
      <c r="J308" s="26" t="s">
        <v>69</v>
      </c>
      <c r="K308" s="2" t="s">
        <v>53</v>
      </c>
      <c r="L308" s="2" t="s">
        <v>21</v>
      </c>
      <c r="M308" s="49" t="s">
        <v>165</v>
      </c>
      <c r="N308" t="s">
        <v>169</v>
      </c>
      <c r="O308" t="s">
        <v>167</v>
      </c>
      <c r="P308" t="s">
        <v>166</v>
      </c>
      <c r="Q308" s="50" t="s">
        <v>168</v>
      </c>
      <c r="R308" s="32" t="s">
        <v>87</v>
      </c>
    </row>
    <row r="309" spans="1:18" ht="15" thickBot="1" x14ac:dyDescent="0.4">
      <c r="A309" s="23" t="s">
        <v>90</v>
      </c>
      <c r="B309" t="s">
        <v>157</v>
      </c>
      <c r="C309" t="s">
        <v>155</v>
      </c>
      <c r="D309" t="s">
        <v>156</v>
      </c>
      <c r="E309" t="s">
        <v>158</v>
      </c>
      <c r="F309" t="s">
        <v>159</v>
      </c>
      <c r="G309" s="6" t="s">
        <v>55</v>
      </c>
      <c r="H309" s="6" t="s">
        <v>67</v>
      </c>
      <c r="I309" s="25" t="s">
        <v>70</v>
      </c>
      <c r="J309" s="26" t="s">
        <v>69</v>
      </c>
      <c r="K309" s="6" t="s">
        <v>29</v>
      </c>
      <c r="L309" s="6" t="s">
        <v>40</v>
      </c>
      <c r="M309" s="49" t="s">
        <v>165</v>
      </c>
      <c r="N309" t="s">
        <v>169</v>
      </c>
      <c r="O309" t="s">
        <v>167</v>
      </c>
      <c r="P309" t="s">
        <v>166</v>
      </c>
      <c r="Q309" s="50" t="s">
        <v>168</v>
      </c>
      <c r="R309" s="32" t="s">
        <v>87</v>
      </c>
    </row>
    <row r="310" spans="1:18" ht="15" thickBot="1" x14ac:dyDescent="0.4">
      <c r="A310" s="23" t="s">
        <v>90</v>
      </c>
      <c r="B310" t="s">
        <v>157</v>
      </c>
      <c r="C310" t="s">
        <v>155</v>
      </c>
      <c r="D310" t="s">
        <v>156</v>
      </c>
      <c r="E310" t="s">
        <v>158</v>
      </c>
      <c r="F310" t="s">
        <v>159</v>
      </c>
      <c r="G310" s="2" t="s">
        <v>36</v>
      </c>
      <c r="H310" s="2" t="s">
        <v>45</v>
      </c>
      <c r="I310" s="25" t="s">
        <v>70</v>
      </c>
      <c r="J310" s="26" t="s">
        <v>69</v>
      </c>
      <c r="K310" s="2" t="s">
        <v>88</v>
      </c>
      <c r="L310" s="2" t="s">
        <v>46</v>
      </c>
      <c r="M310" s="49" t="s">
        <v>165</v>
      </c>
      <c r="N310" t="s">
        <v>169</v>
      </c>
      <c r="O310" t="s">
        <v>167</v>
      </c>
      <c r="P310" t="s">
        <v>166</v>
      </c>
      <c r="Q310" s="50" t="s">
        <v>168</v>
      </c>
      <c r="R310" s="32" t="s">
        <v>87</v>
      </c>
    </row>
    <row r="311" spans="1:18" ht="15" thickBot="1" x14ac:dyDescent="0.4">
      <c r="A311" s="32" t="s">
        <v>87</v>
      </c>
      <c r="B311" t="s">
        <v>168</v>
      </c>
      <c r="C311" t="s">
        <v>166</v>
      </c>
      <c r="D311" t="s">
        <v>167</v>
      </c>
      <c r="E311" t="s">
        <v>169</v>
      </c>
      <c r="F311" t="s">
        <v>165</v>
      </c>
      <c r="G311" s="3" t="s">
        <v>30</v>
      </c>
      <c r="H311" s="3" t="s">
        <v>57</v>
      </c>
      <c r="I311" s="26" t="s">
        <v>69</v>
      </c>
      <c r="J311" s="25" t="s">
        <v>70</v>
      </c>
      <c r="K311" s="3" t="s">
        <v>8</v>
      </c>
      <c r="L311" s="3" t="s">
        <v>53</v>
      </c>
      <c r="M311" s="49" t="s">
        <v>159</v>
      </c>
      <c r="N311" t="s">
        <v>158</v>
      </c>
      <c r="O311" t="s">
        <v>156</v>
      </c>
      <c r="P311" t="s">
        <v>155</v>
      </c>
      <c r="Q311" t="s">
        <v>157</v>
      </c>
      <c r="R311" s="23" t="s">
        <v>90</v>
      </c>
    </row>
    <row r="312" spans="1:18" ht="15" thickBot="1" x14ac:dyDescent="0.4">
      <c r="A312" s="32" t="s">
        <v>87</v>
      </c>
      <c r="B312" t="s">
        <v>168</v>
      </c>
      <c r="C312" t="s">
        <v>166</v>
      </c>
      <c r="D312" t="s">
        <v>167</v>
      </c>
      <c r="E312" t="s">
        <v>169</v>
      </c>
      <c r="F312" t="s">
        <v>165</v>
      </c>
      <c r="G312" s="1" t="s">
        <v>27</v>
      </c>
      <c r="H312" s="1" t="s">
        <v>58</v>
      </c>
      <c r="I312" s="26" t="s">
        <v>69</v>
      </c>
      <c r="J312" s="25" t="s">
        <v>70</v>
      </c>
      <c r="K312" s="1" t="s">
        <v>60</v>
      </c>
      <c r="L312" s="1" t="s">
        <v>55</v>
      </c>
      <c r="M312" s="49" t="s">
        <v>159</v>
      </c>
      <c r="N312" t="s">
        <v>158</v>
      </c>
      <c r="O312" t="s">
        <v>156</v>
      </c>
      <c r="P312" t="s">
        <v>155</v>
      </c>
      <c r="Q312" t="s">
        <v>157</v>
      </c>
      <c r="R312" s="23" t="s">
        <v>90</v>
      </c>
    </row>
    <row r="313" spans="1:18" ht="15" thickBot="1" x14ac:dyDescent="0.4">
      <c r="A313" s="32" t="s">
        <v>87</v>
      </c>
      <c r="B313" t="s">
        <v>168</v>
      </c>
      <c r="C313" t="s">
        <v>166</v>
      </c>
      <c r="D313" t="s">
        <v>167</v>
      </c>
      <c r="E313" t="s">
        <v>169</v>
      </c>
      <c r="F313" t="s">
        <v>165</v>
      </c>
      <c r="G313" s="2" t="s">
        <v>91</v>
      </c>
      <c r="H313" s="2" t="s">
        <v>33</v>
      </c>
      <c r="I313" s="26" t="s">
        <v>69</v>
      </c>
      <c r="J313" s="25" t="s">
        <v>70</v>
      </c>
      <c r="K313" s="2" t="s">
        <v>37</v>
      </c>
      <c r="L313" s="2" t="s">
        <v>31</v>
      </c>
      <c r="M313" s="49" t="s">
        <v>159</v>
      </c>
      <c r="N313" t="s">
        <v>158</v>
      </c>
      <c r="O313" t="s">
        <v>156</v>
      </c>
      <c r="P313" t="s">
        <v>155</v>
      </c>
      <c r="Q313" t="s">
        <v>157</v>
      </c>
      <c r="R313" s="23" t="s">
        <v>90</v>
      </c>
    </row>
    <row r="314" spans="1:18" ht="15" thickBot="1" x14ac:dyDescent="0.4">
      <c r="A314" s="32" t="s">
        <v>87</v>
      </c>
      <c r="B314" t="s">
        <v>168</v>
      </c>
      <c r="C314" t="s">
        <v>166</v>
      </c>
      <c r="D314" t="s">
        <v>167</v>
      </c>
      <c r="E314" t="s">
        <v>169</v>
      </c>
      <c r="F314" t="s">
        <v>165</v>
      </c>
      <c r="G314" s="6" t="s">
        <v>29</v>
      </c>
      <c r="H314" s="6" t="s">
        <v>44</v>
      </c>
      <c r="I314" s="26" t="s">
        <v>69</v>
      </c>
      <c r="J314" s="25" t="s">
        <v>70</v>
      </c>
      <c r="K314" s="6" t="s">
        <v>20</v>
      </c>
      <c r="L314" s="6" t="s">
        <v>38</v>
      </c>
      <c r="M314" s="49" t="s">
        <v>159</v>
      </c>
      <c r="N314" t="s">
        <v>158</v>
      </c>
      <c r="O314" t="s">
        <v>156</v>
      </c>
      <c r="P314" t="s">
        <v>155</v>
      </c>
      <c r="Q314" t="s">
        <v>157</v>
      </c>
      <c r="R314" s="23" t="s">
        <v>90</v>
      </c>
    </row>
    <row r="315" spans="1:18" ht="15" thickBot="1" x14ac:dyDescent="0.4">
      <c r="A315" s="32" t="s">
        <v>87</v>
      </c>
      <c r="B315" t="s">
        <v>168</v>
      </c>
      <c r="C315" t="s">
        <v>166</v>
      </c>
      <c r="D315" t="s">
        <v>167</v>
      </c>
      <c r="E315" t="s">
        <v>169</v>
      </c>
      <c r="F315" t="s">
        <v>165</v>
      </c>
      <c r="G315" s="2" t="s">
        <v>45</v>
      </c>
      <c r="H315" s="2" t="s">
        <v>13</v>
      </c>
      <c r="I315" s="26" t="s">
        <v>69</v>
      </c>
      <c r="J315" s="25" t="s">
        <v>70</v>
      </c>
      <c r="K315" s="2" t="s">
        <v>40</v>
      </c>
      <c r="L315" s="2" t="s">
        <v>67</v>
      </c>
      <c r="M315" s="49" t="s">
        <v>159</v>
      </c>
      <c r="N315" t="s">
        <v>158</v>
      </c>
      <c r="O315" t="s">
        <v>156</v>
      </c>
      <c r="P315" t="s">
        <v>155</v>
      </c>
      <c r="Q315" t="s">
        <v>157</v>
      </c>
      <c r="R315" s="23" t="s">
        <v>90</v>
      </c>
    </row>
    <row r="316" spans="1:18" ht="15" thickBot="1" x14ac:dyDescent="0.4"/>
    <row r="317" spans="1:18" ht="15" thickBot="1" x14ac:dyDescent="0.4">
      <c r="A317" s="29" t="s">
        <v>79</v>
      </c>
      <c r="B317" t="s">
        <v>127</v>
      </c>
      <c r="C317" t="s">
        <v>131</v>
      </c>
      <c r="D317" t="s">
        <v>181</v>
      </c>
      <c r="E317" t="s">
        <v>129</v>
      </c>
      <c r="F317" t="s">
        <v>128</v>
      </c>
      <c r="G317" s="3" t="s">
        <v>8</v>
      </c>
      <c r="H317" s="3" t="s">
        <v>57</v>
      </c>
      <c r="I317" s="26" t="s">
        <v>69</v>
      </c>
      <c r="J317" s="25" t="s">
        <v>70</v>
      </c>
      <c r="K317" s="3" t="s">
        <v>91</v>
      </c>
      <c r="L317" s="3" t="s">
        <v>33</v>
      </c>
      <c r="M317" s="49" t="s">
        <v>165</v>
      </c>
      <c r="N317" t="s">
        <v>169</v>
      </c>
      <c r="O317" t="s">
        <v>167</v>
      </c>
      <c r="P317" t="s">
        <v>166</v>
      </c>
      <c r="Q317" s="50" t="s">
        <v>168</v>
      </c>
      <c r="R317" s="32" t="s">
        <v>87</v>
      </c>
    </row>
    <row r="318" spans="1:18" ht="15" thickBot="1" x14ac:dyDescent="0.4">
      <c r="A318" s="29" t="s">
        <v>79</v>
      </c>
      <c r="B318" t="s">
        <v>127</v>
      </c>
      <c r="C318" t="s">
        <v>131</v>
      </c>
      <c r="D318" t="s">
        <v>181</v>
      </c>
      <c r="E318" t="s">
        <v>129</v>
      </c>
      <c r="F318" t="s">
        <v>128</v>
      </c>
      <c r="G318" s="1" t="s">
        <v>37</v>
      </c>
      <c r="H318" s="1" t="s">
        <v>31</v>
      </c>
      <c r="I318" s="26" t="s">
        <v>69</v>
      </c>
      <c r="J318" s="25" t="s">
        <v>70</v>
      </c>
      <c r="K318" s="1" t="s">
        <v>55</v>
      </c>
      <c r="L318" s="1" t="s">
        <v>30</v>
      </c>
      <c r="M318" s="49" t="s">
        <v>165</v>
      </c>
      <c r="N318" t="s">
        <v>169</v>
      </c>
      <c r="O318" t="s">
        <v>167</v>
      </c>
      <c r="P318" t="s">
        <v>166</v>
      </c>
      <c r="Q318" s="50" t="s">
        <v>168</v>
      </c>
      <c r="R318" s="32" t="s">
        <v>87</v>
      </c>
    </row>
    <row r="319" spans="1:18" ht="15" thickBot="1" x14ac:dyDescent="0.4">
      <c r="A319" s="29" t="s">
        <v>79</v>
      </c>
      <c r="B319" t="s">
        <v>127</v>
      </c>
      <c r="C319" t="s">
        <v>131</v>
      </c>
      <c r="D319" t="s">
        <v>181</v>
      </c>
      <c r="E319" t="s">
        <v>129</v>
      </c>
      <c r="F319" t="s">
        <v>128</v>
      </c>
      <c r="G319" s="2" t="s">
        <v>44</v>
      </c>
      <c r="H319" s="2" t="s">
        <v>53</v>
      </c>
      <c r="I319" s="26" t="s">
        <v>69</v>
      </c>
      <c r="J319" s="25" t="s">
        <v>70</v>
      </c>
      <c r="K319" s="2" t="s">
        <v>60</v>
      </c>
      <c r="L319" s="2" t="s">
        <v>40</v>
      </c>
      <c r="M319" s="49" t="s">
        <v>165</v>
      </c>
      <c r="N319" t="s">
        <v>169</v>
      </c>
      <c r="O319" t="s">
        <v>167</v>
      </c>
      <c r="P319" t="s">
        <v>166</v>
      </c>
      <c r="Q319" s="50" t="s">
        <v>168</v>
      </c>
      <c r="R319" s="32" t="s">
        <v>87</v>
      </c>
    </row>
    <row r="320" spans="1:18" ht="15" thickBot="1" x14ac:dyDescent="0.4">
      <c r="A320" s="29" t="s">
        <v>79</v>
      </c>
      <c r="B320" t="s">
        <v>127</v>
      </c>
      <c r="C320" t="s">
        <v>131</v>
      </c>
      <c r="D320" t="s">
        <v>181</v>
      </c>
      <c r="E320" t="s">
        <v>129</v>
      </c>
      <c r="F320" t="s">
        <v>128</v>
      </c>
      <c r="G320" s="6" t="s">
        <v>52</v>
      </c>
      <c r="H320" s="6" t="s">
        <v>45</v>
      </c>
      <c r="I320" s="26" t="s">
        <v>69</v>
      </c>
      <c r="J320" s="25" t="s">
        <v>70</v>
      </c>
      <c r="K320" s="6" t="s">
        <v>46</v>
      </c>
      <c r="L320" s="6" t="s">
        <v>25</v>
      </c>
      <c r="M320" s="49" t="s">
        <v>165</v>
      </c>
      <c r="N320" t="s">
        <v>169</v>
      </c>
      <c r="O320" t="s">
        <v>167</v>
      </c>
      <c r="P320" t="s">
        <v>166</v>
      </c>
      <c r="Q320" s="50" t="s">
        <v>168</v>
      </c>
      <c r="R320" s="32" t="s">
        <v>87</v>
      </c>
    </row>
    <row r="321" spans="1:18" ht="15" thickBot="1" x14ac:dyDescent="0.4">
      <c r="A321" s="29" t="s">
        <v>79</v>
      </c>
      <c r="B321" t="s">
        <v>127</v>
      </c>
      <c r="C321" t="s">
        <v>131</v>
      </c>
      <c r="D321" t="s">
        <v>181</v>
      </c>
      <c r="E321" t="s">
        <v>129</v>
      </c>
      <c r="F321" t="s">
        <v>128</v>
      </c>
      <c r="G321" s="2" t="s">
        <v>38</v>
      </c>
      <c r="H321" s="2" t="s">
        <v>26</v>
      </c>
      <c r="I321" s="26" t="s">
        <v>69</v>
      </c>
      <c r="J321" s="25" t="s">
        <v>70</v>
      </c>
      <c r="K321" s="2" t="s">
        <v>36</v>
      </c>
      <c r="L321" s="2" t="s">
        <v>14</v>
      </c>
      <c r="M321" s="49" t="s">
        <v>165</v>
      </c>
      <c r="N321" t="s">
        <v>169</v>
      </c>
      <c r="O321" t="s">
        <v>167</v>
      </c>
      <c r="P321" t="s">
        <v>166</v>
      </c>
      <c r="Q321" s="50" t="s">
        <v>168</v>
      </c>
      <c r="R321" s="32" t="s">
        <v>87</v>
      </c>
    </row>
    <row r="322" spans="1:18" ht="15" thickBot="1" x14ac:dyDescent="0.4">
      <c r="A322" s="32" t="s">
        <v>87</v>
      </c>
      <c r="B322" t="s">
        <v>168</v>
      </c>
      <c r="C322" t="s">
        <v>166</v>
      </c>
      <c r="D322" t="s">
        <v>167</v>
      </c>
      <c r="E322" t="s">
        <v>169</v>
      </c>
      <c r="F322" t="s">
        <v>165</v>
      </c>
      <c r="G322" s="3" t="s">
        <v>31</v>
      </c>
      <c r="H322" s="3" t="s">
        <v>37</v>
      </c>
      <c r="I322" s="26" t="s">
        <v>69</v>
      </c>
      <c r="J322" s="25" t="s">
        <v>70</v>
      </c>
      <c r="K322" s="3" t="s">
        <v>8</v>
      </c>
      <c r="L322" s="3" t="s">
        <v>38</v>
      </c>
      <c r="M322" s="49" t="s">
        <v>128</v>
      </c>
      <c r="N322" t="s">
        <v>129</v>
      </c>
      <c r="O322" t="s">
        <v>181</v>
      </c>
      <c r="P322" t="s">
        <v>131</v>
      </c>
      <c r="Q322" s="50" t="s">
        <v>127</v>
      </c>
      <c r="R322" s="29" t="s">
        <v>79</v>
      </c>
    </row>
    <row r="323" spans="1:18" ht="15" thickBot="1" x14ac:dyDescent="0.4">
      <c r="A323" s="32" t="s">
        <v>87</v>
      </c>
      <c r="B323" t="s">
        <v>168</v>
      </c>
      <c r="C323" t="s">
        <v>166</v>
      </c>
      <c r="D323" t="s">
        <v>167</v>
      </c>
      <c r="E323" t="s">
        <v>169</v>
      </c>
      <c r="F323" t="s">
        <v>165</v>
      </c>
      <c r="G323" s="1" t="s">
        <v>53</v>
      </c>
      <c r="H323" s="1" t="s">
        <v>91</v>
      </c>
      <c r="I323" s="26" t="s">
        <v>69</v>
      </c>
      <c r="J323" s="25" t="s">
        <v>70</v>
      </c>
      <c r="K323" s="1" t="s">
        <v>60</v>
      </c>
      <c r="L323" s="1" t="s">
        <v>20</v>
      </c>
      <c r="M323" s="49" t="s">
        <v>128</v>
      </c>
      <c r="N323" t="s">
        <v>129</v>
      </c>
      <c r="O323" t="s">
        <v>181</v>
      </c>
      <c r="P323" t="s">
        <v>131</v>
      </c>
      <c r="Q323" s="50" t="s">
        <v>127</v>
      </c>
      <c r="R323" s="29" t="s">
        <v>79</v>
      </c>
    </row>
    <row r="324" spans="1:18" ht="15" thickBot="1" x14ac:dyDescent="0.4">
      <c r="A324" s="32" t="s">
        <v>87</v>
      </c>
      <c r="B324" t="s">
        <v>168</v>
      </c>
      <c r="C324" t="s">
        <v>166</v>
      </c>
      <c r="D324" t="s">
        <v>167</v>
      </c>
      <c r="E324" t="s">
        <v>169</v>
      </c>
      <c r="F324" t="s">
        <v>165</v>
      </c>
      <c r="G324" s="2" t="s">
        <v>17</v>
      </c>
      <c r="H324" s="2" t="s">
        <v>57</v>
      </c>
      <c r="I324" s="26" t="s">
        <v>69</v>
      </c>
      <c r="J324" s="25" t="s">
        <v>70</v>
      </c>
      <c r="K324" s="2" t="s">
        <v>44</v>
      </c>
      <c r="L324" s="2" t="s">
        <v>29</v>
      </c>
      <c r="M324" s="49" t="s">
        <v>128</v>
      </c>
      <c r="N324" t="s">
        <v>129</v>
      </c>
      <c r="O324" t="s">
        <v>181</v>
      </c>
      <c r="P324" t="s">
        <v>131</v>
      </c>
      <c r="Q324" s="50" t="s">
        <v>127</v>
      </c>
      <c r="R324" s="29" t="s">
        <v>79</v>
      </c>
    </row>
    <row r="325" spans="1:18" ht="15" thickBot="1" x14ac:dyDescent="0.4">
      <c r="A325" s="32" t="s">
        <v>87</v>
      </c>
      <c r="B325" t="s">
        <v>168</v>
      </c>
      <c r="C325" t="s">
        <v>166</v>
      </c>
      <c r="D325" t="s">
        <v>167</v>
      </c>
      <c r="E325" t="s">
        <v>169</v>
      </c>
      <c r="F325" t="s">
        <v>165</v>
      </c>
      <c r="G325" s="6" t="s">
        <v>4</v>
      </c>
      <c r="H325" s="6" t="s">
        <v>10</v>
      </c>
      <c r="I325" s="26" t="s">
        <v>69</v>
      </c>
      <c r="J325" s="25" t="s">
        <v>70</v>
      </c>
      <c r="K325" s="6" t="s">
        <v>59</v>
      </c>
      <c r="L325" s="6" t="s">
        <v>33</v>
      </c>
      <c r="M325" s="49" t="s">
        <v>128</v>
      </c>
      <c r="N325" t="s">
        <v>129</v>
      </c>
      <c r="O325" t="s">
        <v>181</v>
      </c>
      <c r="P325" t="s">
        <v>131</v>
      </c>
      <c r="Q325" s="50" t="s">
        <v>127</v>
      </c>
      <c r="R325" s="29" t="s">
        <v>79</v>
      </c>
    </row>
    <row r="326" spans="1:18" ht="15" thickBot="1" x14ac:dyDescent="0.4">
      <c r="A326" s="32" t="s">
        <v>87</v>
      </c>
      <c r="B326" t="s">
        <v>168</v>
      </c>
      <c r="C326" t="s">
        <v>166</v>
      </c>
      <c r="D326" t="s">
        <v>167</v>
      </c>
      <c r="E326" t="s">
        <v>169</v>
      </c>
      <c r="F326" t="s">
        <v>165</v>
      </c>
      <c r="G326" s="2" t="s">
        <v>67</v>
      </c>
      <c r="H326" s="2" t="s">
        <v>55</v>
      </c>
      <c r="I326" s="26" t="s">
        <v>69</v>
      </c>
      <c r="J326" s="25" t="s">
        <v>70</v>
      </c>
      <c r="K326" s="2" t="s">
        <v>30</v>
      </c>
      <c r="L326" s="2" t="s">
        <v>56</v>
      </c>
      <c r="M326" s="49" t="s">
        <v>128</v>
      </c>
      <c r="N326" t="s">
        <v>129</v>
      </c>
      <c r="O326" t="s">
        <v>181</v>
      </c>
      <c r="P326" t="s">
        <v>131</v>
      </c>
      <c r="Q326" s="50" t="s">
        <v>127</v>
      </c>
      <c r="R326" s="29" t="s">
        <v>79</v>
      </c>
    </row>
    <row r="327" spans="1:18" ht="15" thickBot="1" x14ac:dyDescent="0.4">
      <c r="A327" s="29" t="s">
        <v>79</v>
      </c>
      <c r="B327" t="s">
        <v>127</v>
      </c>
      <c r="C327" t="s">
        <v>131</v>
      </c>
      <c r="D327" t="s">
        <v>181</v>
      </c>
      <c r="E327" t="s">
        <v>129</v>
      </c>
      <c r="F327" t="s">
        <v>128</v>
      </c>
      <c r="G327" s="10" t="s">
        <v>31</v>
      </c>
      <c r="H327" s="10" t="s">
        <v>44</v>
      </c>
      <c r="I327" s="26" t="s">
        <v>69</v>
      </c>
      <c r="J327" s="25" t="s">
        <v>70</v>
      </c>
      <c r="K327" s="10" t="s">
        <v>8</v>
      </c>
      <c r="L327" s="10" t="s">
        <v>91</v>
      </c>
      <c r="M327" s="49" t="s">
        <v>165</v>
      </c>
      <c r="N327" t="s">
        <v>169</v>
      </c>
      <c r="O327" t="s">
        <v>167</v>
      </c>
      <c r="P327" t="s">
        <v>166</v>
      </c>
      <c r="Q327" s="50" t="s">
        <v>168</v>
      </c>
      <c r="R327" s="32" t="s">
        <v>87</v>
      </c>
    </row>
    <row r="328" spans="1:18" ht="15" thickBot="1" x14ac:dyDescent="0.4">
      <c r="A328" s="29" t="s">
        <v>79</v>
      </c>
      <c r="B328" t="s">
        <v>127</v>
      </c>
      <c r="C328" t="s">
        <v>131</v>
      </c>
      <c r="D328" t="s">
        <v>181</v>
      </c>
      <c r="E328" t="s">
        <v>129</v>
      </c>
      <c r="F328" t="s">
        <v>128</v>
      </c>
      <c r="G328" s="11" t="s">
        <v>53</v>
      </c>
      <c r="H328" s="11" t="s">
        <v>27</v>
      </c>
      <c r="I328" s="26" t="s">
        <v>69</v>
      </c>
      <c r="J328" s="25" t="s">
        <v>70</v>
      </c>
      <c r="K328" s="11" t="s">
        <v>60</v>
      </c>
      <c r="L328" s="11" t="s">
        <v>55</v>
      </c>
      <c r="M328" s="49" t="s">
        <v>165</v>
      </c>
      <c r="N328" t="s">
        <v>169</v>
      </c>
      <c r="O328" t="s">
        <v>167</v>
      </c>
      <c r="P328" t="s">
        <v>166</v>
      </c>
      <c r="Q328" s="50" t="s">
        <v>168</v>
      </c>
      <c r="R328" s="32" t="s">
        <v>87</v>
      </c>
    </row>
    <row r="329" spans="1:18" ht="15" thickBot="1" x14ac:dyDescent="0.4">
      <c r="A329" s="29" t="s">
        <v>79</v>
      </c>
      <c r="B329" t="s">
        <v>127</v>
      </c>
      <c r="C329" t="s">
        <v>131</v>
      </c>
      <c r="D329" t="s">
        <v>181</v>
      </c>
      <c r="E329" t="s">
        <v>129</v>
      </c>
      <c r="F329" t="s">
        <v>128</v>
      </c>
      <c r="G329" s="12" t="s">
        <v>17</v>
      </c>
      <c r="H329" s="12" t="s">
        <v>67</v>
      </c>
      <c r="I329" s="26" t="s">
        <v>69</v>
      </c>
      <c r="J329" s="25" t="s">
        <v>70</v>
      </c>
      <c r="K329" s="12" t="s">
        <v>57</v>
      </c>
      <c r="L329" s="12" t="s">
        <v>38</v>
      </c>
      <c r="M329" s="49" t="s">
        <v>165</v>
      </c>
      <c r="N329" t="s">
        <v>169</v>
      </c>
      <c r="O329" t="s">
        <v>167</v>
      </c>
      <c r="P329" t="s">
        <v>166</v>
      </c>
      <c r="Q329" s="50" t="s">
        <v>168</v>
      </c>
      <c r="R329" s="32" t="s">
        <v>87</v>
      </c>
    </row>
    <row r="330" spans="1:18" ht="15" thickBot="1" x14ac:dyDescent="0.4">
      <c r="A330" s="29" t="s">
        <v>79</v>
      </c>
      <c r="B330" t="s">
        <v>127</v>
      </c>
      <c r="C330" t="s">
        <v>131</v>
      </c>
      <c r="D330" t="s">
        <v>181</v>
      </c>
      <c r="E330" t="s">
        <v>129</v>
      </c>
      <c r="F330" t="s">
        <v>128</v>
      </c>
      <c r="G330" s="10" t="s">
        <v>58</v>
      </c>
      <c r="H330" s="10" t="s">
        <v>36</v>
      </c>
      <c r="I330" s="26" t="s">
        <v>69</v>
      </c>
      <c r="J330" s="25" t="s">
        <v>70</v>
      </c>
      <c r="K330" s="10" t="s">
        <v>52</v>
      </c>
      <c r="L330" s="10" t="s">
        <v>40</v>
      </c>
      <c r="M330" s="49" t="s">
        <v>165</v>
      </c>
      <c r="N330" t="s">
        <v>169</v>
      </c>
      <c r="O330" t="s">
        <v>167</v>
      </c>
      <c r="P330" t="s">
        <v>166</v>
      </c>
      <c r="Q330" s="50" t="s">
        <v>168</v>
      </c>
      <c r="R330" s="32" t="s">
        <v>87</v>
      </c>
    </row>
    <row r="331" spans="1:18" ht="15" thickBot="1" x14ac:dyDescent="0.4">
      <c r="A331" s="29" t="s">
        <v>79</v>
      </c>
      <c r="B331" t="s">
        <v>127</v>
      </c>
      <c r="C331" t="s">
        <v>131</v>
      </c>
      <c r="D331" t="s">
        <v>181</v>
      </c>
      <c r="E331" t="s">
        <v>129</v>
      </c>
      <c r="F331" t="s">
        <v>128</v>
      </c>
      <c r="G331" s="12" t="s">
        <v>4</v>
      </c>
      <c r="H331" s="12" t="s">
        <v>48</v>
      </c>
      <c r="I331" s="26" t="s">
        <v>69</v>
      </c>
      <c r="J331" s="25" t="s">
        <v>70</v>
      </c>
      <c r="K331" s="12" t="s">
        <v>59</v>
      </c>
      <c r="L331" s="12" t="s">
        <v>20</v>
      </c>
      <c r="M331" s="49" t="s">
        <v>165</v>
      </c>
      <c r="N331" t="s">
        <v>169</v>
      </c>
      <c r="O331" t="s">
        <v>167</v>
      </c>
      <c r="P331" t="s">
        <v>166</v>
      </c>
      <c r="Q331" s="50" t="s">
        <v>168</v>
      </c>
      <c r="R331" s="32" t="s">
        <v>87</v>
      </c>
    </row>
    <row r="332" spans="1:18" ht="15" thickBot="1" x14ac:dyDescent="0.4"/>
    <row r="333" spans="1:18" ht="15" thickBot="1" x14ac:dyDescent="0.4">
      <c r="A333" s="31" t="s">
        <v>73</v>
      </c>
      <c r="B333" t="s">
        <v>108</v>
      </c>
      <c r="C333" t="s">
        <v>112</v>
      </c>
      <c r="D333" t="s">
        <v>109</v>
      </c>
      <c r="E333" t="s">
        <v>111</v>
      </c>
      <c r="F333" t="s">
        <v>117</v>
      </c>
      <c r="G333" s="3" t="s">
        <v>31</v>
      </c>
      <c r="H333" s="3" t="s">
        <v>53</v>
      </c>
      <c r="I333" s="25" t="s">
        <v>70</v>
      </c>
      <c r="J333" s="26" t="s">
        <v>69</v>
      </c>
      <c r="K333" s="3" t="s">
        <v>52</v>
      </c>
      <c r="L333" s="3" t="s">
        <v>57</v>
      </c>
      <c r="M333" s="49" t="s">
        <v>159</v>
      </c>
      <c r="N333" t="s">
        <v>158</v>
      </c>
      <c r="O333" t="s">
        <v>156</v>
      </c>
      <c r="P333" t="s">
        <v>155</v>
      </c>
      <c r="Q333" t="s">
        <v>157</v>
      </c>
      <c r="R333" s="23" t="s">
        <v>90</v>
      </c>
    </row>
    <row r="334" spans="1:18" ht="15" thickBot="1" x14ac:dyDescent="0.4">
      <c r="A334" s="31" t="s">
        <v>73</v>
      </c>
      <c r="B334" t="s">
        <v>108</v>
      </c>
      <c r="C334" t="s">
        <v>112</v>
      </c>
      <c r="D334" t="s">
        <v>109</v>
      </c>
      <c r="E334" t="s">
        <v>111</v>
      </c>
      <c r="F334" t="s">
        <v>117</v>
      </c>
      <c r="G334" s="1" t="s">
        <v>37</v>
      </c>
      <c r="H334" s="1" t="s">
        <v>67</v>
      </c>
      <c r="I334" s="25" t="s">
        <v>70</v>
      </c>
      <c r="J334" s="26" t="s">
        <v>69</v>
      </c>
      <c r="K334" s="1" t="s">
        <v>60</v>
      </c>
      <c r="L334" s="1" t="s">
        <v>55</v>
      </c>
      <c r="M334" s="49" t="s">
        <v>159</v>
      </c>
      <c r="N334" t="s">
        <v>158</v>
      </c>
      <c r="O334" t="s">
        <v>156</v>
      </c>
      <c r="P334" t="s">
        <v>155</v>
      </c>
      <c r="Q334" t="s">
        <v>157</v>
      </c>
      <c r="R334" s="23" t="s">
        <v>90</v>
      </c>
    </row>
    <row r="335" spans="1:18" ht="15" thickBot="1" x14ac:dyDescent="0.4">
      <c r="A335" s="31" t="s">
        <v>73</v>
      </c>
      <c r="B335" t="s">
        <v>108</v>
      </c>
      <c r="C335" t="s">
        <v>112</v>
      </c>
      <c r="D335" t="s">
        <v>109</v>
      </c>
      <c r="E335" t="s">
        <v>111</v>
      </c>
      <c r="F335" t="s">
        <v>117</v>
      </c>
      <c r="G335" s="2" t="s">
        <v>30</v>
      </c>
      <c r="H335" s="2" t="s">
        <v>25</v>
      </c>
      <c r="I335" s="25" t="s">
        <v>70</v>
      </c>
      <c r="J335" s="26" t="s">
        <v>69</v>
      </c>
      <c r="K335" s="2" t="s">
        <v>91</v>
      </c>
      <c r="L335" s="2" t="s">
        <v>43</v>
      </c>
      <c r="M335" s="49" t="s">
        <v>159</v>
      </c>
      <c r="N335" t="s">
        <v>158</v>
      </c>
      <c r="O335" t="s">
        <v>156</v>
      </c>
      <c r="P335" t="s">
        <v>155</v>
      </c>
      <c r="Q335" t="s">
        <v>157</v>
      </c>
      <c r="R335" s="23" t="s">
        <v>90</v>
      </c>
    </row>
    <row r="336" spans="1:18" ht="15" thickBot="1" x14ac:dyDescent="0.4">
      <c r="A336" s="31" t="s">
        <v>73</v>
      </c>
      <c r="B336" t="s">
        <v>108</v>
      </c>
      <c r="C336" t="s">
        <v>112</v>
      </c>
      <c r="D336" t="s">
        <v>109</v>
      </c>
      <c r="E336" t="s">
        <v>111</v>
      </c>
      <c r="F336" t="s">
        <v>117</v>
      </c>
      <c r="G336" s="6" t="s">
        <v>4</v>
      </c>
      <c r="H336" s="6" t="s">
        <v>45</v>
      </c>
      <c r="I336" s="25" t="s">
        <v>70</v>
      </c>
      <c r="J336" s="26" t="s">
        <v>69</v>
      </c>
      <c r="K336" s="6" t="s">
        <v>8</v>
      </c>
      <c r="L336" s="6" t="s">
        <v>29</v>
      </c>
      <c r="M336" s="49" t="s">
        <v>159</v>
      </c>
      <c r="N336" t="s">
        <v>158</v>
      </c>
      <c r="O336" t="s">
        <v>156</v>
      </c>
      <c r="P336" t="s">
        <v>155</v>
      </c>
      <c r="Q336" t="s">
        <v>157</v>
      </c>
      <c r="R336" s="23" t="s">
        <v>90</v>
      </c>
    </row>
    <row r="337" spans="1:18" ht="15" thickBot="1" x14ac:dyDescent="0.4">
      <c r="A337" s="31" t="s">
        <v>73</v>
      </c>
      <c r="B337" t="s">
        <v>108</v>
      </c>
      <c r="C337" t="s">
        <v>112</v>
      </c>
      <c r="D337" t="s">
        <v>109</v>
      </c>
      <c r="E337" t="s">
        <v>111</v>
      </c>
      <c r="F337" t="s">
        <v>117</v>
      </c>
      <c r="G337" s="2" t="s">
        <v>20</v>
      </c>
      <c r="H337" s="2" t="s">
        <v>33</v>
      </c>
      <c r="I337" s="25" t="s">
        <v>70</v>
      </c>
      <c r="J337" s="26" t="s">
        <v>69</v>
      </c>
      <c r="K337" s="2" t="s">
        <v>92</v>
      </c>
      <c r="L337" s="2" t="s">
        <v>58</v>
      </c>
      <c r="M337" s="49" t="s">
        <v>159</v>
      </c>
      <c r="N337" t="s">
        <v>158</v>
      </c>
      <c r="O337" t="s">
        <v>156</v>
      </c>
      <c r="P337" t="s">
        <v>155</v>
      </c>
      <c r="Q337" t="s">
        <v>157</v>
      </c>
      <c r="R337" s="23" t="s">
        <v>90</v>
      </c>
    </row>
    <row r="338" spans="1:18" ht="15" thickBot="1" x14ac:dyDescent="0.4">
      <c r="A338" s="23" t="s">
        <v>90</v>
      </c>
      <c r="B338" t="s">
        <v>157</v>
      </c>
      <c r="C338" t="s">
        <v>155</v>
      </c>
      <c r="D338" t="s">
        <v>156</v>
      </c>
      <c r="E338" t="s">
        <v>158</v>
      </c>
      <c r="F338" t="s">
        <v>159</v>
      </c>
      <c r="G338" s="3" t="s">
        <v>52</v>
      </c>
      <c r="H338" s="3" t="s">
        <v>55</v>
      </c>
      <c r="I338" s="25" t="s">
        <v>70</v>
      </c>
      <c r="J338" s="26" t="s">
        <v>69</v>
      </c>
      <c r="K338" s="3" t="s">
        <v>60</v>
      </c>
      <c r="L338" s="3" t="s">
        <v>91</v>
      </c>
      <c r="M338" t="s">
        <v>108</v>
      </c>
      <c r="N338" t="s">
        <v>112</v>
      </c>
      <c r="O338" t="s">
        <v>109</v>
      </c>
      <c r="P338" t="s">
        <v>111</v>
      </c>
      <c r="Q338" t="s">
        <v>117</v>
      </c>
      <c r="R338" s="31" t="s">
        <v>73</v>
      </c>
    </row>
    <row r="339" spans="1:18" ht="15" thickBot="1" x14ac:dyDescent="0.4">
      <c r="A339" s="23" t="s">
        <v>90</v>
      </c>
      <c r="B339" t="s">
        <v>157</v>
      </c>
      <c r="C339" t="s">
        <v>155</v>
      </c>
      <c r="D339" t="s">
        <v>156</v>
      </c>
      <c r="E339" t="s">
        <v>158</v>
      </c>
      <c r="F339" t="s">
        <v>159</v>
      </c>
      <c r="G339" s="1" t="s">
        <v>30</v>
      </c>
      <c r="H339" s="1" t="s">
        <v>25</v>
      </c>
      <c r="I339" s="25" t="s">
        <v>70</v>
      </c>
      <c r="J339" s="26" t="s">
        <v>69</v>
      </c>
      <c r="K339" s="1" t="s">
        <v>53</v>
      </c>
      <c r="L339" s="1" t="s">
        <v>57</v>
      </c>
      <c r="M339" t="s">
        <v>108</v>
      </c>
      <c r="N339" t="s">
        <v>112</v>
      </c>
      <c r="O339" t="s">
        <v>109</v>
      </c>
      <c r="P339" t="s">
        <v>111</v>
      </c>
      <c r="Q339" t="s">
        <v>117</v>
      </c>
      <c r="R339" s="31" t="s">
        <v>73</v>
      </c>
    </row>
    <row r="340" spans="1:18" ht="15" thickBot="1" x14ac:dyDescent="0.4">
      <c r="A340" s="23" t="s">
        <v>90</v>
      </c>
      <c r="B340" t="s">
        <v>157</v>
      </c>
      <c r="C340" t="s">
        <v>155</v>
      </c>
      <c r="D340" t="s">
        <v>156</v>
      </c>
      <c r="E340" t="s">
        <v>158</v>
      </c>
      <c r="F340" t="s">
        <v>159</v>
      </c>
      <c r="G340" s="2" t="s">
        <v>27</v>
      </c>
      <c r="H340" s="2" t="s">
        <v>45</v>
      </c>
      <c r="I340" s="25" t="s">
        <v>70</v>
      </c>
      <c r="J340" s="26" t="s">
        <v>69</v>
      </c>
      <c r="K340" s="2" t="s">
        <v>37</v>
      </c>
      <c r="L340" s="2" t="s">
        <v>67</v>
      </c>
      <c r="M340" t="s">
        <v>108</v>
      </c>
      <c r="N340" t="s">
        <v>112</v>
      </c>
      <c r="O340" t="s">
        <v>109</v>
      </c>
      <c r="P340" t="s">
        <v>111</v>
      </c>
      <c r="Q340" t="s">
        <v>117</v>
      </c>
      <c r="R340" s="31" t="s">
        <v>73</v>
      </c>
    </row>
    <row r="341" spans="1:18" ht="15" thickBot="1" x14ac:dyDescent="0.4">
      <c r="A341" s="23" t="s">
        <v>90</v>
      </c>
      <c r="B341" t="s">
        <v>157</v>
      </c>
      <c r="C341" t="s">
        <v>155</v>
      </c>
      <c r="D341" t="s">
        <v>156</v>
      </c>
      <c r="E341" t="s">
        <v>158</v>
      </c>
      <c r="F341" t="s">
        <v>159</v>
      </c>
      <c r="G341" s="6" t="s">
        <v>33</v>
      </c>
      <c r="H341" s="6" t="s">
        <v>15</v>
      </c>
      <c r="I341" s="25" t="s">
        <v>70</v>
      </c>
      <c r="J341" s="26" t="s">
        <v>69</v>
      </c>
      <c r="K341" s="6" t="s">
        <v>31</v>
      </c>
      <c r="L341" s="6" t="s">
        <v>71</v>
      </c>
      <c r="M341" t="s">
        <v>108</v>
      </c>
      <c r="N341" t="s">
        <v>112</v>
      </c>
      <c r="O341" t="s">
        <v>109</v>
      </c>
      <c r="P341" t="s">
        <v>111</v>
      </c>
      <c r="Q341" t="s">
        <v>117</v>
      </c>
      <c r="R341" s="31" t="s">
        <v>73</v>
      </c>
    </row>
    <row r="342" spans="1:18" ht="15" thickBot="1" x14ac:dyDescent="0.4">
      <c r="A342" s="23" t="s">
        <v>90</v>
      </c>
      <c r="B342" t="s">
        <v>157</v>
      </c>
      <c r="C342" t="s">
        <v>155</v>
      </c>
      <c r="D342" t="s">
        <v>156</v>
      </c>
      <c r="E342" t="s">
        <v>158</v>
      </c>
      <c r="F342" t="s">
        <v>159</v>
      </c>
      <c r="G342" s="2" t="s">
        <v>89</v>
      </c>
      <c r="H342" s="2" t="s">
        <v>58</v>
      </c>
      <c r="I342" s="25" t="s">
        <v>70</v>
      </c>
      <c r="J342" s="26" t="s">
        <v>69</v>
      </c>
      <c r="K342" s="2" t="s">
        <v>4</v>
      </c>
      <c r="L342" s="2" t="s">
        <v>61</v>
      </c>
      <c r="M342" t="s">
        <v>108</v>
      </c>
      <c r="N342" t="s">
        <v>112</v>
      </c>
      <c r="O342" t="s">
        <v>109</v>
      </c>
      <c r="P342" t="s">
        <v>111</v>
      </c>
      <c r="Q342" t="s">
        <v>117</v>
      </c>
      <c r="R342" s="31" t="s">
        <v>73</v>
      </c>
    </row>
    <row r="343" spans="1:18" ht="15" thickBot="1" x14ac:dyDescent="0.4">
      <c r="A343" s="31" t="s">
        <v>73</v>
      </c>
      <c r="B343" t="s">
        <v>108</v>
      </c>
      <c r="C343" t="s">
        <v>112</v>
      </c>
      <c r="D343" t="s">
        <v>109</v>
      </c>
      <c r="E343" t="s">
        <v>111</v>
      </c>
      <c r="F343" t="s">
        <v>117</v>
      </c>
      <c r="G343" s="10" t="s">
        <v>31</v>
      </c>
      <c r="H343" s="10" t="s">
        <v>91</v>
      </c>
      <c r="I343" s="25" t="s">
        <v>70</v>
      </c>
      <c r="J343" s="26" t="s">
        <v>69</v>
      </c>
      <c r="K343" s="10" t="s">
        <v>53</v>
      </c>
      <c r="L343" s="10" t="s">
        <v>27</v>
      </c>
      <c r="M343" s="49" t="s">
        <v>159</v>
      </c>
      <c r="N343" t="s">
        <v>158</v>
      </c>
      <c r="O343" t="s">
        <v>156</v>
      </c>
      <c r="P343" t="s">
        <v>155</v>
      </c>
      <c r="Q343" t="s">
        <v>157</v>
      </c>
      <c r="R343" s="23" t="s">
        <v>90</v>
      </c>
    </row>
    <row r="344" spans="1:18" ht="15" thickBot="1" x14ac:dyDescent="0.4">
      <c r="A344" s="31" t="s">
        <v>73</v>
      </c>
      <c r="B344" t="s">
        <v>108</v>
      </c>
      <c r="C344" t="s">
        <v>112</v>
      </c>
      <c r="D344" t="s">
        <v>109</v>
      </c>
      <c r="E344" t="s">
        <v>111</v>
      </c>
      <c r="F344" t="s">
        <v>117</v>
      </c>
      <c r="G344" s="11" t="s">
        <v>37</v>
      </c>
      <c r="H344" s="11" t="s">
        <v>57</v>
      </c>
      <c r="I344" s="25" t="s">
        <v>70</v>
      </c>
      <c r="J344" s="26" t="s">
        <v>69</v>
      </c>
      <c r="K344" s="11" t="s">
        <v>60</v>
      </c>
      <c r="L344" s="11" t="s">
        <v>55</v>
      </c>
      <c r="M344" s="49" t="s">
        <v>159</v>
      </c>
      <c r="N344" t="s">
        <v>158</v>
      </c>
      <c r="O344" t="s">
        <v>156</v>
      </c>
      <c r="P344" t="s">
        <v>155</v>
      </c>
      <c r="Q344" t="s">
        <v>157</v>
      </c>
      <c r="R344" s="23" t="s">
        <v>90</v>
      </c>
    </row>
    <row r="345" spans="1:18" ht="15" thickBot="1" x14ac:dyDescent="0.4">
      <c r="A345" s="31" t="s">
        <v>73</v>
      </c>
      <c r="B345" t="s">
        <v>108</v>
      </c>
      <c r="C345" t="s">
        <v>112</v>
      </c>
      <c r="D345" t="s">
        <v>109</v>
      </c>
      <c r="E345" t="s">
        <v>111</v>
      </c>
      <c r="F345" t="s">
        <v>117</v>
      </c>
      <c r="G345" s="12" t="s">
        <v>52</v>
      </c>
      <c r="H345" s="12" t="s">
        <v>30</v>
      </c>
      <c r="I345" s="25" t="s">
        <v>70</v>
      </c>
      <c r="J345" s="26" t="s">
        <v>69</v>
      </c>
      <c r="K345" s="12" t="s">
        <v>67</v>
      </c>
      <c r="L345" s="12" t="s">
        <v>45</v>
      </c>
      <c r="M345" s="49" t="s">
        <v>159</v>
      </c>
      <c r="N345" t="s">
        <v>158</v>
      </c>
      <c r="O345" t="s">
        <v>156</v>
      </c>
      <c r="P345" t="s">
        <v>155</v>
      </c>
      <c r="Q345" t="s">
        <v>157</v>
      </c>
      <c r="R345" s="23" t="s">
        <v>90</v>
      </c>
    </row>
    <row r="346" spans="1:18" ht="15" thickBot="1" x14ac:dyDescent="0.4">
      <c r="A346" s="31" t="s">
        <v>73</v>
      </c>
      <c r="B346" t="s">
        <v>108</v>
      </c>
      <c r="C346" t="s">
        <v>112</v>
      </c>
      <c r="D346" t="s">
        <v>109</v>
      </c>
      <c r="E346" t="s">
        <v>111</v>
      </c>
      <c r="F346" t="s">
        <v>117</v>
      </c>
      <c r="G346" s="10" t="s">
        <v>4</v>
      </c>
      <c r="H346" s="10" t="s">
        <v>32</v>
      </c>
      <c r="I346" s="25" t="s">
        <v>70</v>
      </c>
      <c r="J346" s="26" t="s">
        <v>69</v>
      </c>
      <c r="K346" s="10" t="s">
        <v>61</v>
      </c>
      <c r="L346" s="10" t="s">
        <v>43</v>
      </c>
      <c r="M346" s="49" t="s">
        <v>159</v>
      </c>
      <c r="N346" t="s">
        <v>158</v>
      </c>
      <c r="O346" t="s">
        <v>156</v>
      </c>
      <c r="P346" t="s">
        <v>155</v>
      </c>
      <c r="Q346" t="s">
        <v>157</v>
      </c>
      <c r="R346" s="23" t="s">
        <v>90</v>
      </c>
    </row>
    <row r="347" spans="1:18" ht="15" thickBot="1" x14ac:dyDescent="0.4">
      <c r="A347" s="31" t="s">
        <v>73</v>
      </c>
      <c r="B347" t="s">
        <v>108</v>
      </c>
      <c r="C347" t="s">
        <v>112</v>
      </c>
      <c r="D347" t="s">
        <v>109</v>
      </c>
      <c r="E347" t="s">
        <v>111</v>
      </c>
      <c r="F347" t="s">
        <v>117</v>
      </c>
      <c r="G347" s="12" t="s">
        <v>58</v>
      </c>
      <c r="H347" s="12" t="s">
        <v>71</v>
      </c>
      <c r="I347" s="25" t="s">
        <v>70</v>
      </c>
      <c r="J347" s="26" t="s">
        <v>69</v>
      </c>
      <c r="K347" s="12" t="s">
        <v>56</v>
      </c>
      <c r="L347" s="12" t="s">
        <v>25</v>
      </c>
      <c r="M347" s="49" t="s">
        <v>159</v>
      </c>
      <c r="N347" t="s">
        <v>158</v>
      </c>
      <c r="O347" t="s">
        <v>156</v>
      </c>
      <c r="P347" t="s">
        <v>155</v>
      </c>
      <c r="Q347" t="s">
        <v>157</v>
      </c>
      <c r="R347" s="23" t="s">
        <v>90</v>
      </c>
    </row>
    <row r="348" spans="1:18" ht="15" thickBot="1" x14ac:dyDescent="0.4"/>
    <row r="349" spans="1:18" ht="15" thickBot="1" x14ac:dyDescent="0.4">
      <c r="A349" s="30" t="s">
        <v>78</v>
      </c>
      <c r="B349" t="s">
        <v>122</v>
      </c>
      <c r="C349" t="s">
        <v>123</v>
      </c>
      <c r="D349" t="s">
        <v>124</v>
      </c>
      <c r="E349" t="s">
        <v>148</v>
      </c>
      <c r="F349" t="s">
        <v>126</v>
      </c>
      <c r="G349" s="3" t="s">
        <v>31</v>
      </c>
      <c r="H349" s="3" t="s">
        <v>60</v>
      </c>
      <c r="I349" s="26" t="s">
        <v>69</v>
      </c>
      <c r="J349" s="25" t="s">
        <v>70</v>
      </c>
      <c r="K349" s="3" t="s">
        <v>27</v>
      </c>
      <c r="L349" s="3" t="s">
        <v>52</v>
      </c>
      <c r="M349" s="49" t="s">
        <v>103</v>
      </c>
      <c r="N349" t="s">
        <v>104</v>
      </c>
      <c r="O349" t="s">
        <v>102</v>
      </c>
      <c r="P349" t="s">
        <v>105</v>
      </c>
      <c r="Q349" t="s">
        <v>101</v>
      </c>
      <c r="R349" s="27" t="s">
        <v>74</v>
      </c>
    </row>
    <row r="350" spans="1:18" ht="15" thickBot="1" x14ac:dyDescent="0.4">
      <c r="A350" s="30" t="s">
        <v>78</v>
      </c>
      <c r="B350" t="s">
        <v>122</v>
      </c>
      <c r="C350" t="s">
        <v>123</v>
      </c>
      <c r="D350" t="s">
        <v>124</v>
      </c>
      <c r="E350" t="s">
        <v>148</v>
      </c>
      <c r="F350" t="s">
        <v>126</v>
      </c>
      <c r="G350" s="1" t="s">
        <v>57</v>
      </c>
      <c r="H350" s="1" t="s">
        <v>13</v>
      </c>
      <c r="I350" s="26" t="s">
        <v>69</v>
      </c>
      <c r="J350" s="25" t="s">
        <v>70</v>
      </c>
      <c r="K350" s="1" t="s">
        <v>30</v>
      </c>
      <c r="L350" s="1" t="s">
        <v>53</v>
      </c>
      <c r="M350" s="49" t="s">
        <v>103</v>
      </c>
      <c r="N350" t="s">
        <v>104</v>
      </c>
      <c r="O350" t="s">
        <v>102</v>
      </c>
      <c r="P350" t="s">
        <v>105</v>
      </c>
      <c r="Q350" t="s">
        <v>101</v>
      </c>
      <c r="R350" s="27" t="s">
        <v>74</v>
      </c>
    </row>
    <row r="351" spans="1:18" ht="15" thickBot="1" x14ac:dyDescent="0.4">
      <c r="A351" s="30" t="s">
        <v>78</v>
      </c>
      <c r="B351" t="s">
        <v>122</v>
      </c>
      <c r="C351" t="s">
        <v>123</v>
      </c>
      <c r="D351" t="s">
        <v>124</v>
      </c>
      <c r="E351" t="s">
        <v>148</v>
      </c>
      <c r="F351" t="s">
        <v>126</v>
      </c>
      <c r="G351" s="2" t="s">
        <v>4</v>
      </c>
      <c r="H351" s="2" t="s">
        <v>25</v>
      </c>
      <c r="I351" s="26" t="s">
        <v>69</v>
      </c>
      <c r="J351" s="25" t="s">
        <v>70</v>
      </c>
      <c r="K351" s="2" t="s">
        <v>37</v>
      </c>
      <c r="L351" s="2" t="s">
        <v>8</v>
      </c>
      <c r="M351" s="49" t="s">
        <v>103</v>
      </c>
      <c r="N351" t="s">
        <v>104</v>
      </c>
      <c r="O351" t="s">
        <v>102</v>
      </c>
      <c r="P351" t="s">
        <v>105</v>
      </c>
      <c r="Q351" t="s">
        <v>101</v>
      </c>
      <c r="R351" s="27" t="s">
        <v>74</v>
      </c>
    </row>
    <row r="352" spans="1:18" ht="15" thickBot="1" x14ac:dyDescent="0.4">
      <c r="A352" s="30" t="s">
        <v>78</v>
      </c>
      <c r="B352" t="s">
        <v>122</v>
      </c>
      <c r="C352" t="s">
        <v>123</v>
      </c>
      <c r="D352" t="s">
        <v>124</v>
      </c>
      <c r="E352" t="s">
        <v>148</v>
      </c>
      <c r="F352" t="s">
        <v>126</v>
      </c>
      <c r="G352" s="6" t="s">
        <v>67</v>
      </c>
      <c r="H352" s="6" t="s">
        <v>19</v>
      </c>
      <c r="I352" s="26" t="s">
        <v>69</v>
      </c>
      <c r="J352" s="25" t="s">
        <v>70</v>
      </c>
      <c r="K352" s="6" t="s">
        <v>91</v>
      </c>
      <c r="L352" s="6" t="s">
        <v>55</v>
      </c>
      <c r="M352" s="49" t="s">
        <v>103</v>
      </c>
      <c r="N352" t="s">
        <v>104</v>
      </c>
      <c r="O352" t="s">
        <v>102</v>
      </c>
      <c r="P352" t="s">
        <v>105</v>
      </c>
      <c r="Q352" t="s">
        <v>101</v>
      </c>
      <c r="R352" s="27" t="s">
        <v>74</v>
      </c>
    </row>
    <row r="353" spans="1:18" ht="15" thickBot="1" x14ac:dyDescent="0.4">
      <c r="A353" s="30" t="s">
        <v>78</v>
      </c>
      <c r="B353" t="s">
        <v>122</v>
      </c>
      <c r="C353" t="s">
        <v>123</v>
      </c>
      <c r="D353" t="s">
        <v>124</v>
      </c>
      <c r="E353" t="s">
        <v>148</v>
      </c>
      <c r="F353" t="s">
        <v>126</v>
      </c>
      <c r="G353" s="2" t="s">
        <v>40</v>
      </c>
      <c r="H353" s="2" t="s">
        <v>43</v>
      </c>
      <c r="I353" s="26" t="s">
        <v>69</v>
      </c>
      <c r="J353" s="25" t="s">
        <v>70</v>
      </c>
      <c r="K353" s="2" t="s">
        <v>59</v>
      </c>
      <c r="L353" s="2" t="s">
        <v>15</v>
      </c>
      <c r="M353" s="49" t="s">
        <v>103</v>
      </c>
      <c r="N353" t="s">
        <v>104</v>
      </c>
      <c r="O353" t="s">
        <v>102</v>
      </c>
      <c r="P353" t="s">
        <v>105</v>
      </c>
      <c r="Q353" t="s">
        <v>101</v>
      </c>
      <c r="R353" s="27" t="s">
        <v>74</v>
      </c>
    </row>
    <row r="354" spans="1:18" ht="15" thickBot="1" x14ac:dyDescent="0.4">
      <c r="A354" s="30" t="s">
        <v>78</v>
      </c>
      <c r="B354" t="s">
        <v>122</v>
      </c>
      <c r="C354" t="s">
        <v>123</v>
      </c>
      <c r="D354" t="s">
        <v>124</v>
      </c>
      <c r="E354" t="s">
        <v>148</v>
      </c>
      <c r="F354" t="s">
        <v>126</v>
      </c>
      <c r="G354" s="3" t="s">
        <v>31</v>
      </c>
      <c r="H354" s="3" t="s">
        <v>8</v>
      </c>
      <c r="I354" s="26" t="s">
        <v>69</v>
      </c>
      <c r="J354" s="25" t="s">
        <v>70</v>
      </c>
      <c r="K354" s="3" t="s">
        <v>27</v>
      </c>
      <c r="L354" s="3" t="s">
        <v>67</v>
      </c>
      <c r="M354" s="49" t="s">
        <v>103</v>
      </c>
      <c r="N354" t="s">
        <v>104</v>
      </c>
      <c r="O354" t="s">
        <v>102</v>
      </c>
      <c r="P354" t="s">
        <v>105</v>
      </c>
      <c r="Q354" t="s">
        <v>101</v>
      </c>
      <c r="R354" s="27" t="s">
        <v>74</v>
      </c>
    </row>
    <row r="355" spans="1:18" ht="15" thickBot="1" x14ac:dyDescent="0.4">
      <c r="A355" s="30" t="s">
        <v>78</v>
      </c>
      <c r="B355" t="s">
        <v>122</v>
      </c>
      <c r="C355" t="s">
        <v>123</v>
      </c>
      <c r="D355" t="s">
        <v>124</v>
      </c>
      <c r="E355" t="s">
        <v>148</v>
      </c>
      <c r="F355" t="s">
        <v>126</v>
      </c>
      <c r="G355" s="1" t="s">
        <v>57</v>
      </c>
      <c r="H355" s="1" t="s">
        <v>52</v>
      </c>
      <c r="I355" s="26" t="s">
        <v>69</v>
      </c>
      <c r="J355" s="25" t="s">
        <v>70</v>
      </c>
      <c r="K355" s="1" t="s">
        <v>30</v>
      </c>
      <c r="L355" s="1" t="s">
        <v>25</v>
      </c>
      <c r="M355" s="49" t="s">
        <v>103</v>
      </c>
      <c r="N355" t="s">
        <v>104</v>
      </c>
      <c r="O355" t="s">
        <v>102</v>
      </c>
      <c r="P355" t="s">
        <v>105</v>
      </c>
      <c r="Q355" t="s">
        <v>101</v>
      </c>
      <c r="R355" s="27" t="s">
        <v>74</v>
      </c>
    </row>
    <row r="356" spans="1:18" ht="15" thickBot="1" x14ac:dyDescent="0.4">
      <c r="A356" s="30" t="s">
        <v>78</v>
      </c>
      <c r="B356" t="s">
        <v>122</v>
      </c>
      <c r="C356" t="s">
        <v>123</v>
      </c>
      <c r="D356" t="s">
        <v>124</v>
      </c>
      <c r="E356" t="s">
        <v>148</v>
      </c>
      <c r="F356" t="s">
        <v>126</v>
      </c>
      <c r="G356" s="2" t="s">
        <v>4</v>
      </c>
      <c r="H356" s="2" t="s">
        <v>43</v>
      </c>
      <c r="I356" s="26" t="s">
        <v>69</v>
      </c>
      <c r="J356" s="25" t="s">
        <v>70</v>
      </c>
      <c r="K356" s="2" t="s">
        <v>60</v>
      </c>
      <c r="L356" s="2" t="s">
        <v>40</v>
      </c>
      <c r="M356" s="49" t="s">
        <v>103</v>
      </c>
      <c r="N356" t="s">
        <v>104</v>
      </c>
      <c r="O356" t="s">
        <v>102</v>
      </c>
      <c r="P356" t="s">
        <v>105</v>
      </c>
      <c r="Q356" t="s">
        <v>101</v>
      </c>
      <c r="R356" s="27" t="s">
        <v>74</v>
      </c>
    </row>
    <row r="357" spans="1:18" ht="15" thickBot="1" x14ac:dyDescent="0.4">
      <c r="A357" s="30" t="s">
        <v>78</v>
      </c>
      <c r="B357" t="s">
        <v>122</v>
      </c>
      <c r="C357" t="s">
        <v>123</v>
      </c>
      <c r="D357" t="s">
        <v>124</v>
      </c>
      <c r="E357" t="s">
        <v>148</v>
      </c>
      <c r="F357" t="s">
        <v>126</v>
      </c>
      <c r="G357" s="6" t="s">
        <v>21</v>
      </c>
      <c r="H357" s="6" t="s">
        <v>37</v>
      </c>
      <c r="I357" s="26" t="s">
        <v>69</v>
      </c>
      <c r="J357" s="25" t="s">
        <v>70</v>
      </c>
      <c r="K357" s="6" t="s">
        <v>58</v>
      </c>
      <c r="L357" s="6" t="s">
        <v>55</v>
      </c>
      <c r="M357" s="49" t="s">
        <v>103</v>
      </c>
      <c r="N357" t="s">
        <v>104</v>
      </c>
      <c r="O357" t="s">
        <v>102</v>
      </c>
      <c r="P357" t="s">
        <v>105</v>
      </c>
      <c r="Q357" t="s">
        <v>101</v>
      </c>
      <c r="R357" s="27" t="s">
        <v>74</v>
      </c>
    </row>
    <row r="358" spans="1:18" ht="15" thickBot="1" x14ac:dyDescent="0.4">
      <c r="A358" s="30" t="s">
        <v>78</v>
      </c>
      <c r="B358" t="s">
        <v>122</v>
      </c>
      <c r="C358" t="s">
        <v>123</v>
      </c>
      <c r="D358" t="s">
        <v>124</v>
      </c>
      <c r="E358" t="s">
        <v>148</v>
      </c>
      <c r="F358" t="s">
        <v>126</v>
      </c>
      <c r="G358" s="2" t="s">
        <v>29</v>
      </c>
      <c r="H358" s="2" t="s">
        <v>19</v>
      </c>
      <c r="I358" s="26" t="s">
        <v>69</v>
      </c>
      <c r="J358" s="25" t="s">
        <v>70</v>
      </c>
      <c r="K358" s="2" t="s">
        <v>20</v>
      </c>
      <c r="L358" s="2" t="s">
        <v>44</v>
      </c>
      <c r="M358" s="49" t="s">
        <v>103</v>
      </c>
      <c r="N358" t="s">
        <v>104</v>
      </c>
      <c r="O358" t="s">
        <v>102</v>
      </c>
      <c r="P358" t="s">
        <v>105</v>
      </c>
      <c r="Q358" t="s">
        <v>101</v>
      </c>
      <c r="R358" s="27" t="s">
        <v>74</v>
      </c>
    </row>
    <row r="359" spans="1:18" ht="15" thickBot="1" x14ac:dyDescent="0.4"/>
    <row r="360" spans="1:18" ht="15" thickBot="1" x14ac:dyDescent="0.4">
      <c r="A360" s="31" t="s">
        <v>73</v>
      </c>
      <c r="B360" t="s">
        <v>108</v>
      </c>
      <c r="C360" t="s">
        <v>112</v>
      </c>
      <c r="D360" t="s">
        <v>109</v>
      </c>
      <c r="E360" t="s">
        <v>111</v>
      </c>
      <c r="F360" t="s">
        <v>117</v>
      </c>
      <c r="G360" s="3" t="s">
        <v>60</v>
      </c>
      <c r="H360" s="3" t="s">
        <v>91</v>
      </c>
      <c r="I360" s="26" t="s">
        <v>69</v>
      </c>
      <c r="J360" s="25" t="s">
        <v>70</v>
      </c>
      <c r="K360" s="3" t="s">
        <v>53</v>
      </c>
      <c r="L360" s="3" t="s">
        <v>57</v>
      </c>
      <c r="M360" s="49" t="s">
        <v>136</v>
      </c>
      <c r="N360" t="s">
        <v>135</v>
      </c>
      <c r="O360" t="s">
        <v>134</v>
      </c>
      <c r="P360" t="s">
        <v>133</v>
      </c>
      <c r="Q360" s="50" t="s">
        <v>164</v>
      </c>
      <c r="R360" s="33" t="s">
        <v>82</v>
      </c>
    </row>
    <row r="361" spans="1:18" ht="15" thickBot="1" x14ac:dyDescent="0.4">
      <c r="A361" s="31" t="s">
        <v>73</v>
      </c>
      <c r="B361" t="s">
        <v>108</v>
      </c>
      <c r="C361" t="s">
        <v>112</v>
      </c>
      <c r="D361" t="s">
        <v>109</v>
      </c>
      <c r="E361" t="s">
        <v>111</v>
      </c>
      <c r="F361" t="s">
        <v>117</v>
      </c>
      <c r="G361" s="1" t="s">
        <v>8</v>
      </c>
      <c r="H361" s="1" t="s">
        <v>58</v>
      </c>
      <c r="I361" s="26" t="s">
        <v>69</v>
      </c>
      <c r="J361" s="25" t="s">
        <v>70</v>
      </c>
      <c r="K361" s="1" t="s">
        <v>27</v>
      </c>
      <c r="L361" s="1" t="s">
        <v>55</v>
      </c>
      <c r="M361" s="49" t="s">
        <v>136</v>
      </c>
      <c r="N361" t="s">
        <v>135</v>
      </c>
      <c r="O361" t="s">
        <v>134</v>
      </c>
      <c r="P361" t="s">
        <v>133</v>
      </c>
      <c r="Q361" s="50" t="s">
        <v>164</v>
      </c>
      <c r="R361" s="33" t="s">
        <v>82</v>
      </c>
    </row>
    <row r="362" spans="1:18" ht="15" thickBot="1" x14ac:dyDescent="0.4">
      <c r="A362" s="31" t="s">
        <v>73</v>
      </c>
      <c r="B362" t="s">
        <v>108</v>
      </c>
      <c r="C362" t="s">
        <v>112</v>
      </c>
      <c r="D362" t="s">
        <v>109</v>
      </c>
      <c r="E362" t="s">
        <v>111</v>
      </c>
      <c r="F362" t="s">
        <v>117</v>
      </c>
      <c r="G362" s="2" t="s">
        <v>12</v>
      </c>
      <c r="H362" s="2" t="s">
        <v>37</v>
      </c>
      <c r="I362" s="26" t="s">
        <v>69</v>
      </c>
      <c r="J362" s="25" t="s">
        <v>70</v>
      </c>
      <c r="K362" s="2" t="s">
        <v>30</v>
      </c>
      <c r="L362" s="2" t="s">
        <v>29</v>
      </c>
      <c r="M362" s="49" t="s">
        <v>136</v>
      </c>
      <c r="N362" t="s">
        <v>135</v>
      </c>
      <c r="O362" t="s">
        <v>134</v>
      </c>
      <c r="P362" t="s">
        <v>133</v>
      </c>
      <c r="Q362" s="50" t="s">
        <v>164</v>
      </c>
      <c r="R362" s="33" t="s">
        <v>82</v>
      </c>
    </row>
    <row r="363" spans="1:18" ht="15" thickBot="1" x14ac:dyDescent="0.4">
      <c r="A363" s="31" t="s">
        <v>73</v>
      </c>
      <c r="B363" t="s">
        <v>108</v>
      </c>
      <c r="C363" t="s">
        <v>112</v>
      </c>
      <c r="D363" t="s">
        <v>109</v>
      </c>
      <c r="E363" t="s">
        <v>111</v>
      </c>
      <c r="F363" t="s">
        <v>117</v>
      </c>
      <c r="G363" s="6" t="s">
        <v>54</v>
      </c>
      <c r="H363" s="6" t="s">
        <v>50</v>
      </c>
      <c r="I363" s="26" t="s">
        <v>69</v>
      </c>
      <c r="J363" s="25" t="s">
        <v>70</v>
      </c>
      <c r="K363" s="6" t="s">
        <v>51</v>
      </c>
      <c r="L363" s="6" t="s">
        <v>40</v>
      </c>
      <c r="M363" s="49" t="s">
        <v>136</v>
      </c>
      <c r="N363" t="s">
        <v>135</v>
      </c>
      <c r="O363" t="s">
        <v>134</v>
      </c>
      <c r="P363" t="s">
        <v>133</v>
      </c>
      <c r="Q363" s="50" t="s">
        <v>164</v>
      </c>
      <c r="R363" s="33" t="s">
        <v>82</v>
      </c>
    </row>
    <row r="364" spans="1:18" ht="15" thickBot="1" x14ac:dyDescent="0.4">
      <c r="A364" s="31" t="s">
        <v>73</v>
      </c>
      <c r="B364" t="s">
        <v>108</v>
      </c>
      <c r="C364" t="s">
        <v>112</v>
      </c>
      <c r="D364" t="s">
        <v>109</v>
      </c>
      <c r="E364" t="s">
        <v>111</v>
      </c>
      <c r="F364" t="s">
        <v>117</v>
      </c>
      <c r="G364" s="2" t="s">
        <v>31</v>
      </c>
      <c r="H364" s="2" t="s">
        <v>33</v>
      </c>
      <c r="I364" s="26" t="s">
        <v>69</v>
      </c>
      <c r="J364" s="25" t="s">
        <v>70</v>
      </c>
      <c r="K364" s="2" t="s">
        <v>61</v>
      </c>
      <c r="L364" s="2" t="s">
        <v>67</v>
      </c>
      <c r="M364" s="49" t="s">
        <v>136</v>
      </c>
      <c r="N364" t="s">
        <v>135</v>
      </c>
      <c r="O364" t="s">
        <v>134</v>
      </c>
      <c r="P364" t="s">
        <v>133</v>
      </c>
      <c r="Q364" s="50" t="s">
        <v>164</v>
      </c>
      <c r="R364" s="33" t="s">
        <v>82</v>
      </c>
    </row>
    <row r="365" spans="1:18" ht="15" thickBot="1" x14ac:dyDescent="0.4">
      <c r="A365" s="33" t="s">
        <v>82</v>
      </c>
      <c r="B365" t="s">
        <v>164</v>
      </c>
      <c r="C365" t="s">
        <v>133</v>
      </c>
      <c r="D365" t="s">
        <v>134</v>
      </c>
      <c r="E365" t="s">
        <v>135</v>
      </c>
      <c r="F365" t="s">
        <v>136</v>
      </c>
      <c r="G365" s="3" t="s">
        <v>53</v>
      </c>
      <c r="H365" s="3" t="s">
        <v>91</v>
      </c>
      <c r="I365" s="25" t="s">
        <v>70</v>
      </c>
      <c r="J365" s="26" t="s">
        <v>69</v>
      </c>
      <c r="K365" s="3" t="s">
        <v>8</v>
      </c>
      <c r="L365" s="3" t="s">
        <v>37</v>
      </c>
      <c r="M365" t="s">
        <v>108</v>
      </c>
      <c r="N365" t="s">
        <v>112</v>
      </c>
      <c r="O365" t="s">
        <v>109</v>
      </c>
      <c r="P365" t="s">
        <v>111</v>
      </c>
      <c r="Q365" t="s">
        <v>117</v>
      </c>
      <c r="R365" s="31" t="s">
        <v>73</v>
      </c>
    </row>
    <row r="366" spans="1:18" ht="15" thickBot="1" x14ac:dyDescent="0.4">
      <c r="A366" s="33" t="s">
        <v>82</v>
      </c>
      <c r="B366" t="s">
        <v>164</v>
      </c>
      <c r="C366" t="s">
        <v>133</v>
      </c>
      <c r="D366" t="s">
        <v>134</v>
      </c>
      <c r="E366" t="s">
        <v>135</v>
      </c>
      <c r="F366" t="s">
        <v>136</v>
      </c>
      <c r="G366" s="1" t="s">
        <v>58</v>
      </c>
      <c r="H366" s="1" t="s">
        <v>38</v>
      </c>
      <c r="I366" s="25" t="s">
        <v>70</v>
      </c>
      <c r="J366" s="26" t="s">
        <v>69</v>
      </c>
      <c r="K366" s="1" t="s">
        <v>60</v>
      </c>
      <c r="L366" s="1" t="s">
        <v>21</v>
      </c>
      <c r="M366" t="s">
        <v>108</v>
      </c>
      <c r="N366" t="s">
        <v>112</v>
      </c>
      <c r="O366" t="s">
        <v>109</v>
      </c>
      <c r="P366" t="s">
        <v>111</v>
      </c>
      <c r="Q366" t="s">
        <v>117</v>
      </c>
      <c r="R366" s="31" t="s">
        <v>73</v>
      </c>
    </row>
    <row r="367" spans="1:18" ht="15" thickBot="1" x14ac:dyDescent="0.4">
      <c r="A367" s="33" t="s">
        <v>82</v>
      </c>
      <c r="B367" t="s">
        <v>164</v>
      </c>
      <c r="C367" t="s">
        <v>133</v>
      </c>
      <c r="D367" t="s">
        <v>134</v>
      </c>
      <c r="E367" t="s">
        <v>135</v>
      </c>
      <c r="F367" t="s">
        <v>136</v>
      </c>
      <c r="G367" s="1" t="s">
        <v>58</v>
      </c>
      <c r="H367" s="2" t="s">
        <v>54</v>
      </c>
      <c r="I367" s="25" t="s">
        <v>70</v>
      </c>
      <c r="J367" s="26" t="s">
        <v>69</v>
      </c>
      <c r="K367" s="2" t="s">
        <v>12</v>
      </c>
      <c r="L367" s="2" t="s">
        <v>33</v>
      </c>
      <c r="M367" t="s">
        <v>108</v>
      </c>
      <c r="N367" t="s">
        <v>112</v>
      </c>
      <c r="O367" t="s">
        <v>109</v>
      </c>
      <c r="P367" t="s">
        <v>111</v>
      </c>
      <c r="Q367" t="s">
        <v>117</v>
      </c>
      <c r="R367" s="31" t="s">
        <v>73</v>
      </c>
    </row>
    <row r="368" spans="1:18" ht="15" thickBot="1" x14ac:dyDescent="0.4">
      <c r="A368" s="33" t="s">
        <v>82</v>
      </c>
      <c r="B368" t="s">
        <v>164</v>
      </c>
      <c r="C368" t="s">
        <v>133</v>
      </c>
      <c r="D368" t="s">
        <v>134</v>
      </c>
      <c r="E368" t="s">
        <v>135</v>
      </c>
      <c r="F368" t="s">
        <v>136</v>
      </c>
      <c r="G368" s="6" t="s">
        <v>42</v>
      </c>
      <c r="H368" s="6" t="s">
        <v>19</v>
      </c>
      <c r="I368" s="25" t="s">
        <v>70</v>
      </c>
      <c r="J368" s="26" t="s">
        <v>69</v>
      </c>
      <c r="K368" s="6" t="s">
        <v>31</v>
      </c>
      <c r="L368" s="6" t="s">
        <v>49</v>
      </c>
      <c r="M368" t="s">
        <v>108</v>
      </c>
      <c r="N368" t="s">
        <v>112</v>
      </c>
      <c r="O368" t="s">
        <v>109</v>
      </c>
      <c r="P368" t="s">
        <v>111</v>
      </c>
      <c r="Q368" t="s">
        <v>117</v>
      </c>
      <c r="R368" s="31" t="s">
        <v>73</v>
      </c>
    </row>
    <row r="369" spans="1:18" ht="15" thickBot="1" x14ac:dyDescent="0.4">
      <c r="A369" s="33" t="s">
        <v>82</v>
      </c>
      <c r="B369" t="s">
        <v>164</v>
      </c>
      <c r="C369" t="s">
        <v>133</v>
      </c>
      <c r="D369" t="s">
        <v>134</v>
      </c>
      <c r="E369" t="s">
        <v>135</v>
      </c>
      <c r="F369" t="s">
        <v>136</v>
      </c>
      <c r="G369" s="2" t="s">
        <v>43</v>
      </c>
      <c r="H369" s="2" t="s">
        <v>61</v>
      </c>
      <c r="I369" s="25" t="s">
        <v>70</v>
      </c>
      <c r="J369" s="26" t="s">
        <v>69</v>
      </c>
      <c r="K369" s="2" t="s">
        <v>26</v>
      </c>
      <c r="L369" s="2" t="s">
        <v>25</v>
      </c>
      <c r="M369" t="s">
        <v>108</v>
      </c>
      <c r="N369" t="s">
        <v>112</v>
      </c>
      <c r="O369" t="s">
        <v>109</v>
      </c>
      <c r="P369" t="s">
        <v>111</v>
      </c>
      <c r="Q369" t="s">
        <v>117</v>
      </c>
      <c r="R369" s="31" t="s">
        <v>73</v>
      </c>
    </row>
    <row r="370" spans="1:18" ht="15" thickBot="1" x14ac:dyDescent="0.4"/>
    <row r="371" spans="1:18" ht="15" thickBot="1" x14ac:dyDescent="0.4">
      <c r="A371" s="29" t="s">
        <v>79</v>
      </c>
      <c r="B371" t="s">
        <v>127</v>
      </c>
      <c r="C371" t="s">
        <v>131</v>
      </c>
      <c r="D371" t="s">
        <v>130</v>
      </c>
      <c r="E371" t="s">
        <v>129</v>
      </c>
      <c r="F371" t="s">
        <v>128</v>
      </c>
      <c r="G371" s="3" t="s">
        <v>37</v>
      </c>
      <c r="H371" s="3" t="s">
        <v>55</v>
      </c>
      <c r="I371" s="26" t="s">
        <v>69</v>
      </c>
      <c r="J371" s="25" t="s">
        <v>70</v>
      </c>
      <c r="K371" s="3" t="s">
        <v>60</v>
      </c>
      <c r="L371" s="3" t="s">
        <v>53</v>
      </c>
      <c r="M371" s="49" t="s">
        <v>159</v>
      </c>
      <c r="N371" t="s">
        <v>158</v>
      </c>
      <c r="O371" t="s">
        <v>156</v>
      </c>
      <c r="P371" t="s">
        <v>155</v>
      </c>
      <c r="Q371" t="s">
        <v>157</v>
      </c>
      <c r="R371" s="23" t="s">
        <v>90</v>
      </c>
    </row>
    <row r="372" spans="1:18" ht="15" thickBot="1" x14ac:dyDescent="0.4">
      <c r="A372" s="29" t="s">
        <v>79</v>
      </c>
      <c r="B372" t="s">
        <v>127</v>
      </c>
      <c r="C372" t="s">
        <v>131</v>
      </c>
      <c r="D372" t="s">
        <v>130</v>
      </c>
      <c r="E372" t="s">
        <v>129</v>
      </c>
      <c r="F372" t="s">
        <v>128</v>
      </c>
      <c r="G372" s="1" t="s">
        <v>31</v>
      </c>
      <c r="H372" s="1" t="s">
        <v>4</v>
      </c>
      <c r="I372" s="26" t="s">
        <v>69</v>
      </c>
      <c r="J372" s="25" t="s">
        <v>70</v>
      </c>
      <c r="K372" s="1" t="s">
        <v>27</v>
      </c>
      <c r="L372" s="1" t="s">
        <v>57</v>
      </c>
      <c r="M372" s="49" t="s">
        <v>159</v>
      </c>
      <c r="N372" t="s">
        <v>158</v>
      </c>
      <c r="O372" t="s">
        <v>156</v>
      </c>
      <c r="P372" t="s">
        <v>155</v>
      </c>
      <c r="Q372" t="s">
        <v>157</v>
      </c>
      <c r="R372" s="23" t="s">
        <v>90</v>
      </c>
    </row>
    <row r="373" spans="1:18" ht="15" thickBot="1" x14ac:dyDescent="0.4">
      <c r="A373" s="29" t="s">
        <v>79</v>
      </c>
      <c r="B373" t="s">
        <v>127</v>
      </c>
      <c r="C373" t="s">
        <v>131</v>
      </c>
      <c r="D373" t="s">
        <v>130</v>
      </c>
      <c r="E373" t="s">
        <v>129</v>
      </c>
      <c r="F373" t="s">
        <v>128</v>
      </c>
      <c r="G373" s="2" t="s">
        <v>33</v>
      </c>
      <c r="H373" s="2" t="s">
        <v>91</v>
      </c>
      <c r="I373" s="26" t="s">
        <v>69</v>
      </c>
      <c r="J373" s="25" t="s">
        <v>70</v>
      </c>
      <c r="K373" s="2" t="s">
        <v>8</v>
      </c>
      <c r="L373" s="2" t="s">
        <v>48</v>
      </c>
      <c r="M373" s="49" t="s">
        <v>159</v>
      </c>
      <c r="N373" t="s">
        <v>158</v>
      </c>
      <c r="O373" t="s">
        <v>156</v>
      </c>
      <c r="P373" t="s">
        <v>155</v>
      </c>
      <c r="Q373" t="s">
        <v>157</v>
      </c>
      <c r="R373" s="23" t="s">
        <v>90</v>
      </c>
    </row>
    <row r="374" spans="1:18" ht="15" thickBot="1" x14ac:dyDescent="0.4">
      <c r="A374" s="29" t="s">
        <v>79</v>
      </c>
      <c r="B374" t="s">
        <v>127</v>
      </c>
      <c r="C374" t="s">
        <v>131</v>
      </c>
      <c r="D374" t="s">
        <v>130</v>
      </c>
      <c r="E374" t="s">
        <v>129</v>
      </c>
      <c r="F374" t="s">
        <v>128</v>
      </c>
      <c r="G374" s="6" t="s">
        <v>46</v>
      </c>
      <c r="H374" s="6" t="s">
        <v>52</v>
      </c>
      <c r="I374" s="26" t="s">
        <v>69</v>
      </c>
      <c r="J374" s="25" t="s">
        <v>70</v>
      </c>
      <c r="K374" s="6" t="s">
        <v>44</v>
      </c>
      <c r="L374" s="6" t="s">
        <v>21</v>
      </c>
      <c r="M374" s="49" t="s">
        <v>159</v>
      </c>
      <c r="N374" t="s">
        <v>158</v>
      </c>
      <c r="O374" t="s">
        <v>156</v>
      </c>
      <c r="P374" t="s">
        <v>155</v>
      </c>
      <c r="Q374" t="s">
        <v>157</v>
      </c>
      <c r="R374" s="23" t="s">
        <v>90</v>
      </c>
    </row>
    <row r="375" spans="1:18" ht="15" thickBot="1" x14ac:dyDescent="0.4">
      <c r="A375" s="29" t="s">
        <v>79</v>
      </c>
      <c r="B375" t="s">
        <v>127</v>
      </c>
      <c r="C375" t="s">
        <v>131</v>
      </c>
      <c r="D375" t="s">
        <v>130</v>
      </c>
      <c r="E375" t="s">
        <v>129</v>
      </c>
      <c r="F375" t="s">
        <v>128</v>
      </c>
      <c r="G375" s="2" t="s">
        <v>51</v>
      </c>
      <c r="H375" s="2" t="s">
        <v>67</v>
      </c>
      <c r="I375" s="26" t="s">
        <v>69</v>
      </c>
      <c r="J375" s="25" t="s">
        <v>70</v>
      </c>
      <c r="K375" s="2" t="s">
        <v>30</v>
      </c>
      <c r="L375" s="2" t="s">
        <v>36</v>
      </c>
      <c r="M375" s="49" t="s">
        <v>159</v>
      </c>
      <c r="N375" t="s">
        <v>158</v>
      </c>
      <c r="O375" t="s">
        <v>156</v>
      </c>
      <c r="P375" t="s">
        <v>155</v>
      </c>
      <c r="Q375" t="s">
        <v>157</v>
      </c>
      <c r="R375" s="23" t="s">
        <v>90</v>
      </c>
    </row>
    <row r="376" spans="1:18" ht="15" thickBot="1" x14ac:dyDescent="0.4">
      <c r="A376" s="23" t="s">
        <v>90</v>
      </c>
      <c r="B376" t="s">
        <v>157</v>
      </c>
      <c r="C376" t="s">
        <v>155</v>
      </c>
      <c r="D376" t="s">
        <v>156</v>
      </c>
      <c r="E376" t="s">
        <v>158</v>
      </c>
      <c r="F376" t="s">
        <v>159</v>
      </c>
      <c r="G376" s="3" t="s">
        <v>31</v>
      </c>
      <c r="H376" s="3" t="s">
        <v>60</v>
      </c>
      <c r="I376" s="25" t="s">
        <v>70</v>
      </c>
      <c r="J376" s="26" t="s">
        <v>69</v>
      </c>
      <c r="K376" s="3" t="s">
        <v>37</v>
      </c>
      <c r="L376" s="3" t="s">
        <v>4</v>
      </c>
      <c r="M376" s="49" t="s">
        <v>128</v>
      </c>
      <c r="N376" t="s">
        <v>129</v>
      </c>
      <c r="O376" t="s">
        <v>130</v>
      </c>
      <c r="P376" t="s">
        <v>131</v>
      </c>
      <c r="Q376" s="50" t="s">
        <v>127</v>
      </c>
      <c r="R376" s="29" t="s">
        <v>79</v>
      </c>
    </row>
    <row r="377" spans="1:18" ht="15" thickBot="1" x14ac:dyDescent="0.4">
      <c r="A377" s="23" t="s">
        <v>90</v>
      </c>
      <c r="B377" t="s">
        <v>157</v>
      </c>
      <c r="C377" t="s">
        <v>155</v>
      </c>
      <c r="D377" t="s">
        <v>156</v>
      </c>
      <c r="E377" t="s">
        <v>158</v>
      </c>
      <c r="F377" t="s">
        <v>159</v>
      </c>
      <c r="G377" s="1" t="s">
        <v>30</v>
      </c>
      <c r="H377" s="1" t="s">
        <v>56</v>
      </c>
      <c r="I377" s="25" t="s">
        <v>70</v>
      </c>
      <c r="J377" s="26" t="s">
        <v>69</v>
      </c>
      <c r="K377" s="1" t="s">
        <v>53</v>
      </c>
      <c r="L377" s="1" t="s">
        <v>55</v>
      </c>
      <c r="M377" s="49" t="s">
        <v>128</v>
      </c>
      <c r="N377" t="s">
        <v>129</v>
      </c>
      <c r="O377" t="s">
        <v>130</v>
      </c>
      <c r="P377" t="s">
        <v>131</v>
      </c>
      <c r="Q377" s="50" t="s">
        <v>127</v>
      </c>
      <c r="R377" s="29" t="s">
        <v>79</v>
      </c>
    </row>
    <row r="378" spans="1:18" ht="15" thickBot="1" x14ac:dyDescent="0.4">
      <c r="A378" s="23" t="s">
        <v>90</v>
      </c>
      <c r="B378" t="s">
        <v>157</v>
      </c>
      <c r="C378" t="s">
        <v>155</v>
      </c>
      <c r="D378" t="s">
        <v>156</v>
      </c>
      <c r="E378" t="s">
        <v>158</v>
      </c>
      <c r="F378" t="s">
        <v>159</v>
      </c>
      <c r="G378" s="2" t="s">
        <v>27</v>
      </c>
      <c r="H378" s="2" t="s">
        <v>91</v>
      </c>
      <c r="I378" s="25" t="s">
        <v>70</v>
      </c>
      <c r="J378" s="26" t="s">
        <v>69</v>
      </c>
      <c r="K378" s="2" t="s">
        <v>57</v>
      </c>
      <c r="L378" s="2" t="s">
        <v>8</v>
      </c>
      <c r="M378" s="49" t="s">
        <v>128</v>
      </c>
      <c r="N378" t="s">
        <v>129</v>
      </c>
      <c r="O378" t="s">
        <v>130</v>
      </c>
      <c r="P378" t="s">
        <v>131</v>
      </c>
      <c r="Q378" s="50" t="s">
        <v>127</v>
      </c>
      <c r="R378" s="29" t="s">
        <v>79</v>
      </c>
    </row>
    <row r="379" spans="1:18" ht="15" thickBot="1" x14ac:dyDescent="0.4">
      <c r="A379" s="23" t="s">
        <v>90</v>
      </c>
      <c r="B379" t="s">
        <v>157</v>
      </c>
      <c r="C379" t="s">
        <v>155</v>
      </c>
      <c r="D379" t="s">
        <v>156</v>
      </c>
      <c r="E379" t="s">
        <v>158</v>
      </c>
      <c r="F379" t="s">
        <v>159</v>
      </c>
      <c r="G379" s="6" t="s">
        <v>52</v>
      </c>
      <c r="H379" s="6" t="s">
        <v>15</v>
      </c>
      <c r="I379" s="25" t="s">
        <v>70</v>
      </c>
      <c r="J379" s="26" t="s">
        <v>69</v>
      </c>
      <c r="K379" s="6" t="s">
        <v>20</v>
      </c>
      <c r="L379" s="6" t="s">
        <v>43</v>
      </c>
      <c r="M379" s="49" t="s">
        <v>128</v>
      </c>
      <c r="N379" t="s">
        <v>129</v>
      </c>
      <c r="O379" t="s">
        <v>130</v>
      </c>
      <c r="P379" t="s">
        <v>131</v>
      </c>
      <c r="Q379" s="50" t="s">
        <v>127</v>
      </c>
      <c r="R379" s="29" t="s">
        <v>79</v>
      </c>
    </row>
    <row r="380" spans="1:18" ht="15" thickBot="1" x14ac:dyDescent="0.4">
      <c r="A380" s="23" t="s">
        <v>90</v>
      </c>
      <c r="B380" t="s">
        <v>157</v>
      </c>
      <c r="C380" t="s">
        <v>155</v>
      </c>
      <c r="D380" t="s">
        <v>156</v>
      </c>
      <c r="E380" t="s">
        <v>158</v>
      </c>
      <c r="F380" t="s">
        <v>159</v>
      </c>
      <c r="G380" s="2" t="s">
        <v>61</v>
      </c>
      <c r="H380" s="2" t="s">
        <v>51</v>
      </c>
      <c r="I380" s="25" t="s">
        <v>70</v>
      </c>
      <c r="J380" s="26" t="s">
        <v>69</v>
      </c>
      <c r="K380" s="2" t="s">
        <v>38</v>
      </c>
      <c r="L380" s="2" t="s">
        <v>11</v>
      </c>
      <c r="M380" s="49" t="s">
        <v>128</v>
      </c>
      <c r="N380" t="s">
        <v>129</v>
      </c>
      <c r="O380" t="s">
        <v>130</v>
      </c>
      <c r="P380" t="s">
        <v>131</v>
      </c>
      <c r="Q380" s="50" t="s">
        <v>127</v>
      </c>
      <c r="R380" s="29" t="s">
        <v>79</v>
      </c>
    </row>
    <row r="381" spans="1:18" ht="15" thickBot="1" x14ac:dyDescent="0.4"/>
    <row r="382" spans="1:18" ht="15" thickBot="1" x14ac:dyDescent="0.4">
      <c r="A382" s="32" t="s">
        <v>87</v>
      </c>
      <c r="B382" t="s">
        <v>168</v>
      </c>
      <c r="C382" t="s">
        <v>166</v>
      </c>
      <c r="D382" t="s">
        <v>167</v>
      </c>
      <c r="E382" t="s">
        <v>169</v>
      </c>
      <c r="F382" t="s">
        <v>165</v>
      </c>
      <c r="G382" s="3" t="s">
        <v>53</v>
      </c>
      <c r="H382" s="3" t="s">
        <v>38</v>
      </c>
      <c r="I382" s="26" t="s">
        <v>69</v>
      </c>
      <c r="J382" s="25" t="s">
        <v>70</v>
      </c>
      <c r="K382" s="3" t="s">
        <v>8</v>
      </c>
      <c r="L382" s="3" t="s">
        <v>91</v>
      </c>
      <c r="M382" s="49" t="s">
        <v>137</v>
      </c>
      <c r="N382" t="s">
        <v>138</v>
      </c>
      <c r="O382" t="s">
        <v>139</v>
      </c>
      <c r="P382" t="s">
        <v>140</v>
      </c>
      <c r="Q382" s="50" t="s">
        <v>141</v>
      </c>
      <c r="R382" s="24" t="s">
        <v>83</v>
      </c>
    </row>
    <row r="383" spans="1:18" ht="15" thickBot="1" x14ac:dyDescent="0.4">
      <c r="A383" s="32" t="s">
        <v>87</v>
      </c>
      <c r="B383" t="s">
        <v>168</v>
      </c>
      <c r="C383" t="s">
        <v>166</v>
      </c>
      <c r="D383" t="s">
        <v>167</v>
      </c>
      <c r="E383" t="s">
        <v>169</v>
      </c>
      <c r="F383" t="s">
        <v>165</v>
      </c>
      <c r="G383" s="1" t="s">
        <v>30</v>
      </c>
      <c r="H383" s="1" t="s">
        <v>31</v>
      </c>
      <c r="I383" s="26" t="s">
        <v>69</v>
      </c>
      <c r="J383" s="25" t="s">
        <v>70</v>
      </c>
      <c r="K383" s="1" t="s">
        <v>37</v>
      </c>
      <c r="L383" s="1" t="s">
        <v>57</v>
      </c>
      <c r="M383" s="49" t="s">
        <v>137</v>
      </c>
      <c r="N383" t="s">
        <v>138</v>
      </c>
      <c r="O383" t="s">
        <v>139</v>
      </c>
      <c r="P383" t="s">
        <v>140</v>
      </c>
      <c r="Q383" s="50" t="s">
        <v>141</v>
      </c>
      <c r="R383" s="24" t="s">
        <v>83</v>
      </c>
    </row>
    <row r="384" spans="1:18" ht="15" thickBot="1" x14ac:dyDescent="0.4">
      <c r="A384" s="32" t="s">
        <v>87</v>
      </c>
      <c r="B384" t="s">
        <v>168</v>
      </c>
      <c r="C384" t="s">
        <v>166</v>
      </c>
      <c r="D384" t="s">
        <v>167</v>
      </c>
      <c r="E384" t="s">
        <v>169</v>
      </c>
      <c r="F384" t="s">
        <v>165</v>
      </c>
      <c r="G384" s="2" t="s">
        <v>27</v>
      </c>
      <c r="H384" s="2" t="s">
        <v>55</v>
      </c>
      <c r="I384" s="26" t="s">
        <v>69</v>
      </c>
      <c r="J384" s="25" t="s">
        <v>70</v>
      </c>
      <c r="K384" s="2" t="s">
        <v>60</v>
      </c>
      <c r="L384" s="2" t="s">
        <v>59</v>
      </c>
      <c r="M384" s="49" t="s">
        <v>137</v>
      </c>
      <c r="N384" t="s">
        <v>138</v>
      </c>
      <c r="O384" t="s">
        <v>139</v>
      </c>
      <c r="P384" t="s">
        <v>140</v>
      </c>
      <c r="Q384" s="50" t="s">
        <v>141</v>
      </c>
      <c r="R384" s="24" t="s">
        <v>83</v>
      </c>
    </row>
    <row r="385" spans="1:18" ht="15" thickBot="1" x14ac:dyDescent="0.4">
      <c r="A385" s="32" t="s">
        <v>87</v>
      </c>
      <c r="B385" t="s">
        <v>168</v>
      </c>
      <c r="C385" t="s">
        <v>166</v>
      </c>
      <c r="D385" t="s">
        <v>167</v>
      </c>
      <c r="E385" t="s">
        <v>169</v>
      </c>
      <c r="F385" t="s">
        <v>165</v>
      </c>
      <c r="G385" s="6" t="s">
        <v>40</v>
      </c>
      <c r="H385" s="6" t="s">
        <v>10</v>
      </c>
      <c r="I385" s="26" t="s">
        <v>69</v>
      </c>
      <c r="J385" s="25" t="s">
        <v>70</v>
      </c>
      <c r="K385" s="6" t="s">
        <v>21</v>
      </c>
      <c r="L385" s="6" t="s">
        <v>58</v>
      </c>
      <c r="M385" s="49" t="s">
        <v>137</v>
      </c>
      <c r="N385" t="s">
        <v>138</v>
      </c>
      <c r="O385" t="s">
        <v>139</v>
      </c>
      <c r="P385" t="s">
        <v>140</v>
      </c>
      <c r="Q385" s="50" t="s">
        <v>141</v>
      </c>
      <c r="R385" s="24" t="s">
        <v>83</v>
      </c>
    </row>
    <row r="386" spans="1:18" ht="15" thickBot="1" x14ac:dyDescent="0.4">
      <c r="A386" s="32" t="s">
        <v>87</v>
      </c>
      <c r="B386" t="s">
        <v>168</v>
      </c>
      <c r="C386" t="s">
        <v>166</v>
      </c>
      <c r="D386" t="s">
        <v>167</v>
      </c>
      <c r="E386" t="s">
        <v>169</v>
      </c>
      <c r="F386" t="s">
        <v>165</v>
      </c>
      <c r="G386" s="2" t="s">
        <v>4</v>
      </c>
      <c r="H386" s="2" t="s">
        <v>54</v>
      </c>
      <c r="I386" s="26" t="s">
        <v>69</v>
      </c>
      <c r="J386" s="25" t="s">
        <v>70</v>
      </c>
      <c r="K386" s="2" t="s">
        <v>44</v>
      </c>
      <c r="L386" s="2" t="s">
        <v>2</v>
      </c>
      <c r="M386" s="49" t="s">
        <v>137</v>
      </c>
      <c r="N386" t="s">
        <v>138</v>
      </c>
      <c r="O386" t="s">
        <v>139</v>
      </c>
      <c r="P386" t="s">
        <v>140</v>
      </c>
      <c r="Q386" s="50" t="s">
        <v>141</v>
      </c>
      <c r="R386" s="24" t="s">
        <v>83</v>
      </c>
    </row>
    <row r="387" spans="1:18" ht="15" thickBot="1" x14ac:dyDescent="0.4">
      <c r="A387" s="24" t="s">
        <v>83</v>
      </c>
      <c r="B387" t="s">
        <v>141</v>
      </c>
      <c r="C387" t="s">
        <v>140</v>
      </c>
      <c r="D387" t="s">
        <v>139</v>
      </c>
      <c r="E387" t="s">
        <v>138</v>
      </c>
      <c r="F387" t="s">
        <v>137</v>
      </c>
      <c r="G387" s="3" t="s">
        <v>8</v>
      </c>
      <c r="H387" s="3" t="s">
        <v>60</v>
      </c>
      <c r="I387" s="25" t="s">
        <v>70</v>
      </c>
      <c r="J387" s="26" t="s">
        <v>69</v>
      </c>
      <c r="K387" s="3" t="s">
        <v>53</v>
      </c>
      <c r="L387" s="3" t="s">
        <v>91</v>
      </c>
      <c r="M387" s="49" t="s">
        <v>165</v>
      </c>
      <c r="N387" t="s">
        <v>169</v>
      </c>
      <c r="O387" t="s">
        <v>167</v>
      </c>
      <c r="P387" t="s">
        <v>166</v>
      </c>
      <c r="Q387" s="50" t="s">
        <v>168</v>
      </c>
      <c r="R387" s="32" t="s">
        <v>87</v>
      </c>
    </row>
    <row r="388" spans="1:18" ht="15" thickBot="1" x14ac:dyDescent="0.4">
      <c r="A388" s="24" t="s">
        <v>83</v>
      </c>
      <c r="B388" t="s">
        <v>141</v>
      </c>
      <c r="C388" t="s">
        <v>140</v>
      </c>
      <c r="D388" t="s">
        <v>139</v>
      </c>
      <c r="E388" t="s">
        <v>138</v>
      </c>
      <c r="F388" t="s">
        <v>137</v>
      </c>
      <c r="G388" s="1" t="s">
        <v>37</v>
      </c>
      <c r="H388" s="1" t="s">
        <v>55</v>
      </c>
      <c r="I388" s="25" t="s">
        <v>70</v>
      </c>
      <c r="J388" s="26" t="s">
        <v>69</v>
      </c>
      <c r="K388" s="1" t="s">
        <v>38</v>
      </c>
      <c r="L388" s="1" t="s">
        <v>31</v>
      </c>
      <c r="M388" s="49" t="s">
        <v>165</v>
      </c>
      <c r="N388" t="s">
        <v>169</v>
      </c>
      <c r="O388" t="s">
        <v>167</v>
      </c>
      <c r="P388" t="s">
        <v>166</v>
      </c>
      <c r="Q388" s="50" t="s">
        <v>168</v>
      </c>
      <c r="R388" s="32" t="s">
        <v>87</v>
      </c>
    </row>
    <row r="389" spans="1:18" ht="15" thickBot="1" x14ac:dyDescent="0.4">
      <c r="A389" s="24" t="s">
        <v>83</v>
      </c>
      <c r="B389" t="s">
        <v>141</v>
      </c>
      <c r="C389" t="s">
        <v>140</v>
      </c>
      <c r="D389" t="s">
        <v>139</v>
      </c>
      <c r="E389" t="s">
        <v>138</v>
      </c>
      <c r="F389" t="s">
        <v>137</v>
      </c>
      <c r="G389" s="2" t="s">
        <v>57</v>
      </c>
      <c r="H389" s="2" t="s">
        <v>4</v>
      </c>
      <c r="I389" s="25" t="s">
        <v>70</v>
      </c>
      <c r="J389" s="26" t="s">
        <v>69</v>
      </c>
      <c r="K389" s="2" t="s">
        <v>27</v>
      </c>
      <c r="L389" s="2" t="s">
        <v>21</v>
      </c>
      <c r="M389" s="49" t="s">
        <v>165</v>
      </c>
      <c r="N389" t="s">
        <v>169</v>
      </c>
      <c r="O389" t="s">
        <v>167</v>
      </c>
      <c r="P389" t="s">
        <v>166</v>
      </c>
      <c r="Q389" s="50" t="s">
        <v>168</v>
      </c>
      <c r="R389" s="32" t="s">
        <v>87</v>
      </c>
    </row>
    <row r="390" spans="1:18" ht="15" thickBot="1" x14ac:dyDescent="0.4">
      <c r="A390" s="24" t="s">
        <v>83</v>
      </c>
      <c r="B390" t="s">
        <v>141</v>
      </c>
      <c r="C390" t="s">
        <v>140</v>
      </c>
      <c r="D390" t="s">
        <v>139</v>
      </c>
      <c r="E390" t="s">
        <v>138</v>
      </c>
      <c r="F390" t="s">
        <v>137</v>
      </c>
      <c r="G390" s="6" t="s">
        <v>36</v>
      </c>
      <c r="H390" s="6" t="s">
        <v>67</v>
      </c>
      <c r="I390" s="25" t="s">
        <v>70</v>
      </c>
      <c r="J390" s="26" t="s">
        <v>69</v>
      </c>
      <c r="K390" s="6" t="s">
        <v>92</v>
      </c>
      <c r="L390" s="6" t="s">
        <v>61</v>
      </c>
      <c r="M390" s="49" t="s">
        <v>165</v>
      </c>
      <c r="N390" t="s">
        <v>169</v>
      </c>
      <c r="O390" t="s">
        <v>167</v>
      </c>
      <c r="P390" t="s">
        <v>166</v>
      </c>
      <c r="Q390" s="50" t="s">
        <v>168</v>
      </c>
      <c r="R390" s="32" t="s">
        <v>87</v>
      </c>
    </row>
    <row r="391" spans="1:18" ht="15" thickBot="1" x14ac:dyDescent="0.4">
      <c r="A391" s="24" t="s">
        <v>83</v>
      </c>
      <c r="B391" t="s">
        <v>141</v>
      </c>
      <c r="C391" t="s">
        <v>140</v>
      </c>
      <c r="D391" t="s">
        <v>139</v>
      </c>
      <c r="E391" t="s">
        <v>138</v>
      </c>
      <c r="F391" t="s">
        <v>137</v>
      </c>
      <c r="G391" s="2" t="s">
        <v>46</v>
      </c>
      <c r="H391" s="2" t="s">
        <v>25</v>
      </c>
      <c r="I391" s="25" t="s">
        <v>70</v>
      </c>
      <c r="J391" s="26" t="s">
        <v>69</v>
      </c>
      <c r="K391" s="2" t="s">
        <v>30</v>
      </c>
      <c r="L391" s="2" t="s">
        <v>6</v>
      </c>
      <c r="M391" s="49" t="s">
        <v>165</v>
      </c>
      <c r="N391" t="s">
        <v>169</v>
      </c>
      <c r="O391" t="s">
        <v>167</v>
      </c>
      <c r="P391" t="s">
        <v>166</v>
      </c>
      <c r="Q391" s="50" t="s">
        <v>168</v>
      </c>
      <c r="R391" s="32" t="s">
        <v>87</v>
      </c>
    </row>
    <row r="392" spans="1:18" ht="15" thickBot="1" x14ac:dyDescent="0.4"/>
    <row r="393" spans="1:18" ht="15" thickBot="1" x14ac:dyDescent="0.4">
      <c r="A393" s="23" t="s">
        <v>90</v>
      </c>
      <c r="B393" t="s">
        <v>157</v>
      </c>
      <c r="C393" t="s">
        <v>160</v>
      </c>
      <c r="D393" t="s">
        <v>156</v>
      </c>
      <c r="E393" t="s">
        <v>158</v>
      </c>
      <c r="F393" t="s">
        <v>159</v>
      </c>
      <c r="G393" s="3" t="s">
        <v>30</v>
      </c>
      <c r="H393" s="3" t="s">
        <v>60</v>
      </c>
      <c r="I393" s="26" t="s">
        <v>69</v>
      </c>
      <c r="J393" s="25" t="s">
        <v>70</v>
      </c>
      <c r="K393" s="3" t="s">
        <v>27</v>
      </c>
      <c r="L393" s="3" t="s">
        <v>57</v>
      </c>
      <c r="M393" s="49" t="s">
        <v>137</v>
      </c>
      <c r="N393" t="s">
        <v>138</v>
      </c>
      <c r="O393" t="s">
        <v>147</v>
      </c>
      <c r="P393" t="s">
        <v>140</v>
      </c>
      <c r="Q393" s="50" t="s">
        <v>141</v>
      </c>
      <c r="R393" s="24" t="s">
        <v>83</v>
      </c>
    </row>
    <row r="394" spans="1:18" ht="15" thickBot="1" x14ac:dyDescent="0.4">
      <c r="A394" s="23" t="s">
        <v>90</v>
      </c>
      <c r="B394" t="s">
        <v>157</v>
      </c>
      <c r="C394" t="s">
        <v>160</v>
      </c>
      <c r="D394" t="s">
        <v>156</v>
      </c>
      <c r="E394" t="s">
        <v>158</v>
      </c>
      <c r="F394" t="s">
        <v>159</v>
      </c>
      <c r="G394" s="1" t="s">
        <v>53</v>
      </c>
      <c r="H394" s="1" t="s">
        <v>43</v>
      </c>
      <c r="I394" s="26" t="s">
        <v>69</v>
      </c>
      <c r="J394" s="25" t="s">
        <v>70</v>
      </c>
      <c r="K394" s="1" t="s">
        <v>37</v>
      </c>
      <c r="L394" s="1" t="s">
        <v>91</v>
      </c>
      <c r="M394" s="49" t="s">
        <v>137</v>
      </c>
      <c r="N394" t="s">
        <v>138</v>
      </c>
      <c r="O394" t="s">
        <v>147</v>
      </c>
      <c r="P394" t="s">
        <v>140</v>
      </c>
      <c r="Q394" s="50" t="s">
        <v>141</v>
      </c>
      <c r="R394" s="24" t="s">
        <v>83</v>
      </c>
    </row>
    <row r="395" spans="1:18" ht="15" thickBot="1" x14ac:dyDescent="0.4">
      <c r="A395" s="23" t="s">
        <v>90</v>
      </c>
      <c r="B395" t="s">
        <v>157</v>
      </c>
      <c r="C395" t="s">
        <v>160</v>
      </c>
      <c r="D395" t="s">
        <v>156</v>
      </c>
      <c r="E395" t="s">
        <v>158</v>
      </c>
      <c r="F395" t="s">
        <v>159</v>
      </c>
      <c r="G395" s="2" t="s">
        <v>8</v>
      </c>
      <c r="H395" s="2" t="s">
        <v>38</v>
      </c>
      <c r="I395" s="26" t="s">
        <v>69</v>
      </c>
      <c r="J395" s="25" t="s">
        <v>70</v>
      </c>
      <c r="K395" s="2" t="s">
        <v>31</v>
      </c>
      <c r="L395" s="2" t="s">
        <v>4</v>
      </c>
      <c r="M395" s="49" t="s">
        <v>137</v>
      </c>
      <c r="N395" t="s">
        <v>138</v>
      </c>
      <c r="O395" t="s">
        <v>147</v>
      </c>
      <c r="P395" t="s">
        <v>140</v>
      </c>
      <c r="Q395" s="50" t="s">
        <v>141</v>
      </c>
      <c r="R395" s="24" t="s">
        <v>83</v>
      </c>
    </row>
    <row r="396" spans="1:18" ht="15" thickBot="1" x14ac:dyDescent="0.4">
      <c r="A396" s="23" t="s">
        <v>90</v>
      </c>
      <c r="B396" t="s">
        <v>157</v>
      </c>
      <c r="C396" t="s">
        <v>160</v>
      </c>
      <c r="D396" t="s">
        <v>156</v>
      </c>
      <c r="E396" t="s">
        <v>158</v>
      </c>
      <c r="F396" t="s">
        <v>159</v>
      </c>
      <c r="G396" s="6" t="s">
        <v>59</v>
      </c>
      <c r="H396" s="6" t="s">
        <v>6</v>
      </c>
      <c r="I396" s="26" t="s">
        <v>69</v>
      </c>
      <c r="J396" s="25" t="s">
        <v>70</v>
      </c>
      <c r="K396" s="6" t="s">
        <v>55</v>
      </c>
      <c r="L396" s="6" t="s">
        <v>33</v>
      </c>
      <c r="M396" s="49" t="s">
        <v>137</v>
      </c>
      <c r="N396" t="s">
        <v>138</v>
      </c>
      <c r="O396" t="s">
        <v>147</v>
      </c>
      <c r="P396" t="s">
        <v>140</v>
      </c>
      <c r="Q396" s="50" t="s">
        <v>141</v>
      </c>
      <c r="R396" s="24" t="s">
        <v>83</v>
      </c>
    </row>
    <row r="397" spans="1:18" ht="15" thickBot="1" x14ac:dyDescent="0.4">
      <c r="A397" s="23" t="s">
        <v>90</v>
      </c>
      <c r="B397" t="s">
        <v>157</v>
      </c>
      <c r="C397" t="s">
        <v>160</v>
      </c>
      <c r="D397" t="s">
        <v>156</v>
      </c>
      <c r="E397" t="s">
        <v>158</v>
      </c>
      <c r="F397" t="s">
        <v>159</v>
      </c>
      <c r="G397" s="2" t="s">
        <v>44</v>
      </c>
      <c r="H397" s="2" t="s">
        <v>58</v>
      </c>
      <c r="I397" s="26" t="s">
        <v>69</v>
      </c>
      <c r="J397" s="25" t="s">
        <v>70</v>
      </c>
      <c r="K397" s="2" t="s">
        <v>26</v>
      </c>
      <c r="L397" s="2" t="s">
        <v>92</v>
      </c>
      <c r="M397" s="49" t="s">
        <v>137</v>
      </c>
      <c r="N397" t="s">
        <v>138</v>
      </c>
      <c r="O397" t="s">
        <v>147</v>
      </c>
      <c r="P397" t="s">
        <v>140</v>
      </c>
      <c r="Q397" s="50" t="s">
        <v>141</v>
      </c>
      <c r="R397" s="24" t="s">
        <v>83</v>
      </c>
    </row>
    <row r="398" spans="1:18" ht="15" thickBot="1" x14ac:dyDescent="0.4">
      <c r="A398" s="23" t="s">
        <v>90</v>
      </c>
      <c r="B398" t="s">
        <v>157</v>
      </c>
      <c r="C398" t="s">
        <v>160</v>
      </c>
      <c r="D398" t="s">
        <v>156</v>
      </c>
      <c r="E398" t="s">
        <v>158</v>
      </c>
      <c r="F398" t="s">
        <v>159</v>
      </c>
      <c r="G398" s="3" t="s">
        <v>30</v>
      </c>
      <c r="H398" s="3" t="s">
        <v>37</v>
      </c>
      <c r="I398" s="25" t="s">
        <v>70</v>
      </c>
      <c r="J398" s="26" t="s">
        <v>69</v>
      </c>
      <c r="K398" s="3" t="s">
        <v>27</v>
      </c>
      <c r="L398" s="3" t="s">
        <v>31</v>
      </c>
      <c r="M398" s="49" t="s">
        <v>137</v>
      </c>
      <c r="N398" t="s">
        <v>138</v>
      </c>
      <c r="O398" t="s">
        <v>147</v>
      </c>
      <c r="P398" t="s">
        <v>140</v>
      </c>
      <c r="Q398" s="50" t="s">
        <v>141</v>
      </c>
      <c r="R398" s="24" t="s">
        <v>83</v>
      </c>
    </row>
    <row r="399" spans="1:18" ht="15" thickBot="1" x14ac:dyDescent="0.4">
      <c r="A399" s="23" t="s">
        <v>90</v>
      </c>
      <c r="B399" t="s">
        <v>157</v>
      </c>
      <c r="C399" t="s">
        <v>160</v>
      </c>
      <c r="D399" t="s">
        <v>156</v>
      </c>
      <c r="E399" t="s">
        <v>158</v>
      </c>
      <c r="F399" t="s">
        <v>159</v>
      </c>
      <c r="G399" s="1" t="s">
        <v>53</v>
      </c>
      <c r="H399" s="1" t="s">
        <v>29</v>
      </c>
      <c r="I399" s="25" t="s">
        <v>70</v>
      </c>
      <c r="J399" s="26" t="s">
        <v>69</v>
      </c>
      <c r="K399" s="1" t="s">
        <v>38</v>
      </c>
      <c r="L399" s="1" t="s">
        <v>60</v>
      </c>
      <c r="M399" s="49" t="s">
        <v>137</v>
      </c>
      <c r="N399" t="s">
        <v>138</v>
      </c>
      <c r="O399" t="s">
        <v>147</v>
      </c>
      <c r="P399" t="s">
        <v>140</v>
      </c>
      <c r="Q399" s="50" t="s">
        <v>141</v>
      </c>
      <c r="R399" s="24" t="s">
        <v>83</v>
      </c>
    </row>
    <row r="400" spans="1:18" ht="15" thickBot="1" x14ac:dyDescent="0.4">
      <c r="A400" s="23" t="s">
        <v>90</v>
      </c>
      <c r="B400" t="s">
        <v>157</v>
      </c>
      <c r="C400" t="s">
        <v>160</v>
      </c>
      <c r="D400" t="s">
        <v>156</v>
      </c>
      <c r="E400" t="s">
        <v>158</v>
      </c>
      <c r="F400" t="s">
        <v>159</v>
      </c>
      <c r="G400" s="2" t="s">
        <v>8</v>
      </c>
      <c r="H400" s="2" t="s">
        <v>25</v>
      </c>
      <c r="I400" s="25" t="s">
        <v>70</v>
      </c>
      <c r="J400" s="26" t="s">
        <v>69</v>
      </c>
      <c r="K400" s="2" t="s">
        <v>57</v>
      </c>
      <c r="L400" s="2" t="s">
        <v>46</v>
      </c>
      <c r="M400" s="49" t="s">
        <v>137</v>
      </c>
      <c r="N400" t="s">
        <v>138</v>
      </c>
      <c r="O400" t="s">
        <v>147</v>
      </c>
      <c r="P400" t="s">
        <v>140</v>
      </c>
      <c r="Q400" s="50" t="s">
        <v>141</v>
      </c>
      <c r="R400" s="24" t="s">
        <v>83</v>
      </c>
    </row>
    <row r="401" spans="1:18" ht="15" thickBot="1" x14ac:dyDescent="0.4">
      <c r="A401" s="23" t="s">
        <v>90</v>
      </c>
      <c r="B401" t="s">
        <v>157</v>
      </c>
      <c r="C401" t="s">
        <v>160</v>
      </c>
      <c r="D401" t="s">
        <v>156</v>
      </c>
      <c r="E401" t="s">
        <v>158</v>
      </c>
      <c r="F401" t="s">
        <v>159</v>
      </c>
      <c r="G401" s="6" t="s">
        <v>89</v>
      </c>
      <c r="H401" s="6" t="s">
        <v>91</v>
      </c>
      <c r="I401" s="25" t="s">
        <v>70</v>
      </c>
      <c r="J401" s="26" t="s">
        <v>69</v>
      </c>
      <c r="K401" s="6" t="s">
        <v>44</v>
      </c>
      <c r="L401" s="6" t="s">
        <v>54</v>
      </c>
      <c r="M401" s="49" t="s">
        <v>137</v>
      </c>
      <c r="N401" t="s">
        <v>138</v>
      </c>
      <c r="O401" t="s">
        <v>147</v>
      </c>
      <c r="P401" t="s">
        <v>140</v>
      </c>
      <c r="Q401" s="50" t="s">
        <v>141</v>
      </c>
      <c r="R401" s="24" t="s">
        <v>83</v>
      </c>
    </row>
    <row r="402" spans="1:18" ht="15" thickBot="1" x14ac:dyDescent="0.4">
      <c r="A402" s="23" t="s">
        <v>90</v>
      </c>
      <c r="B402" t="s">
        <v>157</v>
      </c>
      <c r="C402" t="s">
        <v>160</v>
      </c>
      <c r="D402" t="s">
        <v>156</v>
      </c>
      <c r="E402" t="s">
        <v>158</v>
      </c>
      <c r="F402" t="s">
        <v>159</v>
      </c>
      <c r="G402" s="2" t="s">
        <v>43</v>
      </c>
      <c r="H402" s="2" t="s">
        <v>55</v>
      </c>
      <c r="I402" s="25" t="s">
        <v>70</v>
      </c>
      <c r="J402" s="26" t="s">
        <v>69</v>
      </c>
      <c r="K402" s="2" t="s">
        <v>21</v>
      </c>
      <c r="L402" s="2" t="s">
        <v>61</v>
      </c>
      <c r="M402" s="49" t="s">
        <v>137</v>
      </c>
      <c r="N402" t="s">
        <v>138</v>
      </c>
      <c r="O402" t="s">
        <v>147</v>
      </c>
      <c r="P402" t="s">
        <v>140</v>
      </c>
      <c r="Q402" s="50" t="s">
        <v>141</v>
      </c>
      <c r="R402" s="24" t="s">
        <v>83</v>
      </c>
    </row>
    <row r="403" spans="1:18" ht="15" thickBot="1" x14ac:dyDescent="0.4">
      <c r="A403" s="23" t="s">
        <v>90</v>
      </c>
      <c r="B403" t="s">
        <v>157</v>
      </c>
      <c r="C403" t="s">
        <v>160</v>
      </c>
      <c r="D403" t="s">
        <v>156</v>
      </c>
      <c r="E403" t="s">
        <v>158</v>
      </c>
      <c r="F403" t="s">
        <v>159</v>
      </c>
      <c r="G403" s="10" t="s">
        <v>30</v>
      </c>
      <c r="H403" s="10" t="s">
        <v>60</v>
      </c>
      <c r="I403" s="25" t="s">
        <v>70</v>
      </c>
      <c r="J403" s="26" t="s">
        <v>69</v>
      </c>
      <c r="K403" s="10" t="s">
        <v>38</v>
      </c>
      <c r="L403" s="10" t="s">
        <v>37</v>
      </c>
      <c r="M403" s="49" t="s">
        <v>137</v>
      </c>
      <c r="N403" t="s">
        <v>138</v>
      </c>
      <c r="O403" t="s">
        <v>147</v>
      </c>
      <c r="P403" t="s">
        <v>140</v>
      </c>
      <c r="Q403" s="50" t="s">
        <v>141</v>
      </c>
      <c r="R403" s="24" t="s">
        <v>83</v>
      </c>
    </row>
    <row r="404" spans="1:18" ht="15" thickBot="1" x14ac:dyDescent="0.4">
      <c r="A404" s="23" t="s">
        <v>90</v>
      </c>
      <c r="B404" t="s">
        <v>157</v>
      </c>
      <c r="C404" t="s">
        <v>160</v>
      </c>
      <c r="D404" t="s">
        <v>156</v>
      </c>
      <c r="E404" t="s">
        <v>158</v>
      </c>
      <c r="F404" t="s">
        <v>159</v>
      </c>
      <c r="G404" s="11" t="s">
        <v>8</v>
      </c>
      <c r="H404" s="11" t="s">
        <v>43</v>
      </c>
      <c r="I404" s="25" t="s">
        <v>70</v>
      </c>
      <c r="J404" s="26" t="s">
        <v>69</v>
      </c>
      <c r="K404" s="11" t="s">
        <v>27</v>
      </c>
      <c r="L404" s="11" t="s">
        <v>53</v>
      </c>
      <c r="M404" s="49" t="s">
        <v>137</v>
      </c>
      <c r="N404" t="s">
        <v>138</v>
      </c>
      <c r="O404" t="s">
        <v>147</v>
      </c>
      <c r="P404" t="s">
        <v>140</v>
      </c>
      <c r="Q404" s="50" t="s">
        <v>141</v>
      </c>
      <c r="R404" s="24" t="s">
        <v>83</v>
      </c>
    </row>
    <row r="405" spans="1:18" ht="15" thickBot="1" x14ac:dyDescent="0.4">
      <c r="A405" s="23" t="s">
        <v>90</v>
      </c>
      <c r="B405" t="s">
        <v>157</v>
      </c>
      <c r="C405" t="s">
        <v>160</v>
      </c>
      <c r="D405" t="s">
        <v>156</v>
      </c>
      <c r="E405" t="s">
        <v>158</v>
      </c>
      <c r="F405" t="s">
        <v>159</v>
      </c>
      <c r="G405" s="12" t="s">
        <v>31</v>
      </c>
      <c r="H405" s="12" t="s">
        <v>33</v>
      </c>
      <c r="I405" s="25" t="s">
        <v>70</v>
      </c>
      <c r="J405" s="26" t="s">
        <v>69</v>
      </c>
      <c r="K405" s="12" t="s">
        <v>57</v>
      </c>
      <c r="L405" s="12" t="s">
        <v>4</v>
      </c>
      <c r="M405" s="49" t="s">
        <v>137</v>
      </c>
      <c r="N405" t="s">
        <v>138</v>
      </c>
      <c r="O405" t="s">
        <v>147</v>
      </c>
      <c r="P405" t="s">
        <v>140</v>
      </c>
      <c r="Q405" s="50" t="s">
        <v>141</v>
      </c>
      <c r="R405" s="24" t="s">
        <v>83</v>
      </c>
    </row>
    <row r="406" spans="1:18" ht="15" thickBot="1" x14ac:dyDescent="0.4">
      <c r="A406" s="23" t="s">
        <v>90</v>
      </c>
      <c r="B406" t="s">
        <v>157</v>
      </c>
      <c r="C406" t="s">
        <v>160</v>
      </c>
      <c r="D406" t="s">
        <v>156</v>
      </c>
      <c r="E406" t="s">
        <v>158</v>
      </c>
      <c r="F406" t="s">
        <v>159</v>
      </c>
      <c r="G406" s="10" t="s">
        <v>46</v>
      </c>
      <c r="H406" s="10" t="s">
        <v>20</v>
      </c>
      <c r="I406" s="25" t="s">
        <v>70</v>
      </c>
      <c r="J406" s="26" t="s">
        <v>69</v>
      </c>
      <c r="K406" s="10" t="s">
        <v>58</v>
      </c>
      <c r="L406" s="10" t="s">
        <v>71</v>
      </c>
      <c r="M406" s="49" t="s">
        <v>137</v>
      </c>
      <c r="N406" t="s">
        <v>138</v>
      </c>
      <c r="O406" t="s">
        <v>147</v>
      </c>
      <c r="P406" t="s">
        <v>140</v>
      </c>
      <c r="Q406" s="50" t="s">
        <v>141</v>
      </c>
      <c r="R406" s="24" t="s">
        <v>83</v>
      </c>
    </row>
    <row r="407" spans="1:18" ht="15" thickBot="1" x14ac:dyDescent="0.4">
      <c r="A407" s="23" t="s">
        <v>90</v>
      </c>
      <c r="B407" t="s">
        <v>157</v>
      </c>
      <c r="C407" t="s">
        <v>160</v>
      </c>
      <c r="D407" t="s">
        <v>156</v>
      </c>
      <c r="E407" t="s">
        <v>158</v>
      </c>
      <c r="F407" t="s">
        <v>159</v>
      </c>
      <c r="G407" s="12" t="s">
        <v>26</v>
      </c>
      <c r="H407" s="12" t="s">
        <v>52</v>
      </c>
      <c r="I407" s="25" t="s">
        <v>70</v>
      </c>
      <c r="J407" s="26" t="s">
        <v>69</v>
      </c>
      <c r="K407" s="12" t="s">
        <v>48</v>
      </c>
      <c r="L407" s="12" t="s">
        <v>45</v>
      </c>
      <c r="M407" s="49" t="s">
        <v>137</v>
      </c>
      <c r="N407" t="s">
        <v>138</v>
      </c>
      <c r="O407" t="s">
        <v>147</v>
      </c>
      <c r="P407" t="s">
        <v>140</v>
      </c>
      <c r="Q407" s="50" t="s">
        <v>141</v>
      </c>
      <c r="R407" s="24" t="s">
        <v>83</v>
      </c>
    </row>
    <row r="408" spans="1:18" ht="15" thickBot="1" x14ac:dyDescent="0.4"/>
    <row r="409" spans="1:18" ht="15" thickBot="1" x14ac:dyDescent="0.4">
      <c r="A409" s="33" t="s">
        <v>82</v>
      </c>
      <c r="B409" t="s">
        <v>164</v>
      </c>
      <c r="C409" t="s">
        <v>133</v>
      </c>
      <c r="D409" t="s">
        <v>134</v>
      </c>
      <c r="E409" t="s">
        <v>135</v>
      </c>
      <c r="F409" t="s">
        <v>136</v>
      </c>
      <c r="G409" s="3" t="s">
        <v>52</v>
      </c>
      <c r="H409" s="3" t="s">
        <v>37</v>
      </c>
      <c r="I409" s="26" t="s">
        <v>69</v>
      </c>
      <c r="J409" s="25" t="s">
        <v>70</v>
      </c>
      <c r="K409" s="3" t="s">
        <v>12</v>
      </c>
      <c r="L409" s="3" t="s">
        <v>27</v>
      </c>
      <c r="M409" s="49" t="s">
        <v>128</v>
      </c>
      <c r="N409" t="s">
        <v>129</v>
      </c>
      <c r="O409" t="s">
        <v>130</v>
      </c>
      <c r="P409" t="s">
        <v>131</v>
      </c>
      <c r="Q409" s="50" t="s">
        <v>127</v>
      </c>
      <c r="R409" s="29" t="s">
        <v>79</v>
      </c>
    </row>
    <row r="410" spans="1:18" ht="15" thickBot="1" x14ac:dyDescent="0.4">
      <c r="A410" s="33" t="s">
        <v>82</v>
      </c>
      <c r="B410" t="s">
        <v>164</v>
      </c>
      <c r="C410" t="s">
        <v>133</v>
      </c>
      <c r="D410" t="s">
        <v>134</v>
      </c>
      <c r="E410" t="s">
        <v>135</v>
      </c>
      <c r="F410" t="s">
        <v>136</v>
      </c>
      <c r="G410" s="1" t="s">
        <v>4</v>
      </c>
      <c r="H410" s="1" t="s">
        <v>30</v>
      </c>
      <c r="I410" s="26" t="s">
        <v>69</v>
      </c>
      <c r="J410" s="25" t="s">
        <v>70</v>
      </c>
      <c r="K410" s="1" t="s">
        <v>8</v>
      </c>
      <c r="L410" s="1" t="s">
        <v>36</v>
      </c>
      <c r="M410" s="49" t="s">
        <v>128</v>
      </c>
      <c r="N410" t="s">
        <v>129</v>
      </c>
      <c r="O410" t="s">
        <v>130</v>
      </c>
      <c r="P410" t="s">
        <v>131</v>
      </c>
      <c r="Q410" s="50" t="s">
        <v>127</v>
      </c>
      <c r="R410" s="29" t="s">
        <v>79</v>
      </c>
    </row>
    <row r="411" spans="1:18" ht="15" thickBot="1" x14ac:dyDescent="0.4">
      <c r="A411" s="33" t="s">
        <v>82</v>
      </c>
      <c r="B411" t="s">
        <v>164</v>
      </c>
      <c r="C411" t="s">
        <v>133</v>
      </c>
      <c r="D411" t="s">
        <v>134</v>
      </c>
      <c r="E411" t="s">
        <v>135</v>
      </c>
      <c r="F411" t="s">
        <v>136</v>
      </c>
      <c r="G411" s="2" t="s">
        <v>33</v>
      </c>
      <c r="H411" s="2" t="s">
        <v>21</v>
      </c>
      <c r="I411" s="26" t="s">
        <v>69</v>
      </c>
      <c r="J411" s="25" t="s">
        <v>70</v>
      </c>
      <c r="K411" s="2" t="s">
        <v>31</v>
      </c>
      <c r="L411" s="2" t="s">
        <v>67</v>
      </c>
      <c r="M411" s="49" t="s">
        <v>128</v>
      </c>
      <c r="N411" t="s">
        <v>129</v>
      </c>
      <c r="O411" t="s">
        <v>130</v>
      </c>
      <c r="P411" t="s">
        <v>131</v>
      </c>
      <c r="Q411" s="50" t="s">
        <v>127</v>
      </c>
      <c r="R411" s="29" t="s">
        <v>79</v>
      </c>
    </row>
    <row r="412" spans="1:18" ht="15" thickBot="1" x14ac:dyDescent="0.4">
      <c r="A412" s="33" t="s">
        <v>82</v>
      </c>
      <c r="B412" t="s">
        <v>164</v>
      </c>
      <c r="C412" t="s">
        <v>133</v>
      </c>
      <c r="D412" t="s">
        <v>134</v>
      </c>
      <c r="E412" t="s">
        <v>135</v>
      </c>
      <c r="F412" t="s">
        <v>136</v>
      </c>
      <c r="G412" s="6" t="s">
        <v>29</v>
      </c>
      <c r="H412" s="6" t="s">
        <v>9</v>
      </c>
      <c r="I412" s="26" t="s">
        <v>69</v>
      </c>
      <c r="J412" s="25" t="s">
        <v>70</v>
      </c>
      <c r="K412" s="6" t="s">
        <v>51</v>
      </c>
      <c r="L412" s="6" t="s">
        <v>53</v>
      </c>
      <c r="M412" s="49" t="s">
        <v>128</v>
      </c>
      <c r="N412" t="s">
        <v>129</v>
      </c>
      <c r="O412" t="s">
        <v>130</v>
      </c>
      <c r="P412" t="s">
        <v>131</v>
      </c>
      <c r="Q412" s="50" t="s">
        <v>127</v>
      </c>
      <c r="R412" s="29" t="s">
        <v>79</v>
      </c>
    </row>
    <row r="413" spans="1:18" ht="15" thickBot="1" x14ac:dyDescent="0.4">
      <c r="A413" s="33" t="s">
        <v>82</v>
      </c>
      <c r="B413" t="s">
        <v>164</v>
      </c>
      <c r="C413" t="s">
        <v>133</v>
      </c>
      <c r="D413" t="s">
        <v>134</v>
      </c>
      <c r="E413" t="s">
        <v>135</v>
      </c>
      <c r="F413" t="s">
        <v>136</v>
      </c>
      <c r="G413" s="2" t="s">
        <v>44</v>
      </c>
      <c r="H413" s="2" t="s">
        <v>55</v>
      </c>
      <c r="I413" s="26" t="s">
        <v>69</v>
      </c>
      <c r="J413" s="25" t="s">
        <v>70</v>
      </c>
      <c r="K413" s="2" t="s">
        <v>13</v>
      </c>
      <c r="L413" s="2" t="s">
        <v>34</v>
      </c>
      <c r="M413" s="49" t="s">
        <v>128</v>
      </c>
      <c r="N413" t="s">
        <v>129</v>
      </c>
      <c r="O413" t="s">
        <v>130</v>
      </c>
      <c r="P413" t="s">
        <v>131</v>
      </c>
      <c r="Q413" s="50" t="s">
        <v>127</v>
      </c>
      <c r="R413" s="29" t="s">
        <v>79</v>
      </c>
    </row>
    <row r="414" spans="1:18" ht="15" thickBot="1" x14ac:dyDescent="0.4">
      <c r="A414" s="33" t="s">
        <v>82</v>
      </c>
      <c r="B414" t="s">
        <v>164</v>
      </c>
      <c r="C414" t="s">
        <v>133</v>
      </c>
      <c r="D414" t="s">
        <v>134</v>
      </c>
      <c r="E414" t="s">
        <v>135</v>
      </c>
      <c r="F414" t="s">
        <v>136</v>
      </c>
      <c r="G414" s="3" t="s">
        <v>52</v>
      </c>
      <c r="H414" s="3" t="s">
        <v>31</v>
      </c>
      <c r="I414" s="26" t="s">
        <v>69</v>
      </c>
      <c r="J414" s="25" t="s">
        <v>70</v>
      </c>
      <c r="K414" s="3" t="s">
        <v>12</v>
      </c>
      <c r="L414" s="3" t="s">
        <v>91</v>
      </c>
      <c r="M414" s="49" t="s">
        <v>128</v>
      </c>
      <c r="N414" t="s">
        <v>129</v>
      </c>
      <c r="O414" t="s">
        <v>181</v>
      </c>
      <c r="P414" t="s">
        <v>131</v>
      </c>
      <c r="Q414" s="50" t="s">
        <v>127</v>
      </c>
      <c r="R414" s="29" t="s">
        <v>79</v>
      </c>
    </row>
    <row r="415" spans="1:18" ht="15" thickBot="1" x14ac:dyDescent="0.4">
      <c r="A415" s="33" t="s">
        <v>82</v>
      </c>
      <c r="B415" t="s">
        <v>164</v>
      </c>
      <c r="C415" t="s">
        <v>133</v>
      </c>
      <c r="D415" t="s">
        <v>134</v>
      </c>
      <c r="E415" t="s">
        <v>135</v>
      </c>
      <c r="F415" t="s">
        <v>136</v>
      </c>
      <c r="G415" s="1" t="s">
        <v>4</v>
      </c>
      <c r="H415" s="1" t="s">
        <v>57</v>
      </c>
      <c r="I415" s="26" t="s">
        <v>69</v>
      </c>
      <c r="J415" s="25" t="s">
        <v>70</v>
      </c>
      <c r="K415" s="1" t="s">
        <v>8</v>
      </c>
      <c r="L415" s="1" t="s">
        <v>55</v>
      </c>
      <c r="M415" s="49" t="s">
        <v>128</v>
      </c>
      <c r="N415" t="s">
        <v>129</v>
      </c>
      <c r="O415" t="s">
        <v>181</v>
      </c>
      <c r="P415" t="s">
        <v>131</v>
      </c>
      <c r="Q415" s="50" t="s">
        <v>127</v>
      </c>
      <c r="R415" s="29" t="s">
        <v>79</v>
      </c>
    </row>
    <row r="416" spans="1:18" ht="15" thickBot="1" x14ac:dyDescent="0.4">
      <c r="A416" s="33" t="s">
        <v>82</v>
      </c>
      <c r="B416" t="s">
        <v>164</v>
      </c>
      <c r="C416" t="s">
        <v>133</v>
      </c>
      <c r="D416" t="s">
        <v>134</v>
      </c>
      <c r="E416" t="s">
        <v>135</v>
      </c>
      <c r="F416" t="s">
        <v>136</v>
      </c>
      <c r="G416" s="2" t="s">
        <v>33</v>
      </c>
      <c r="H416" s="2" t="s">
        <v>43</v>
      </c>
      <c r="I416" s="26" t="s">
        <v>69</v>
      </c>
      <c r="J416" s="25" t="s">
        <v>70</v>
      </c>
      <c r="K416" s="2" t="s">
        <v>37</v>
      </c>
      <c r="L416" s="2" t="s">
        <v>25</v>
      </c>
      <c r="M416" s="49" t="s">
        <v>128</v>
      </c>
      <c r="N416" t="s">
        <v>129</v>
      </c>
      <c r="O416" t="s">
        <v>181</v>
      </c>
      <c r="P416" t="s">
        <v>131</v>
      </c>
      <c r="Q416" s="50" t="s">
        <v>127</v>
      </c>
      <c r="R416" s="29" t="s">
        <v>79</v>
      </c>
    </row>
    <row r="417" spans="1:18" ht="15" thickBot="1" x14ac:dyDescent="0.4">
      <c r="A417" s="33" t="s">
        <v>82</v>
      </c>
      <c r="B417" t="s">
        <v>164</v>
      </c>
      <c r="C417" t="s">
        <v>133</v>
      </c>
      <c r="D417" t="s">
        <v>134</v>
      </c>
      <c r="E417" t="s">
        <v>135</v>
      </c>
      <c r="F417" t="s">
        <v>136</v>
      </c>
      <c r="G417" s="6" t="s">
        <v>58</v>
      </c>
      <c r="H417" s="6" t="s">
        <v>71</v>
      </c>
      <c r="I417" s="26" t="s">
        <v>69</v>
      </c>
      <c r="J417" s="25" t="s">
        <v>70</v>
      </c>
      <c r="K417" s="6" t="s">
        <v>60</v>
      </c>
      <c r="L417" s="6" t="s">
        <v>40</v>
      </c>
      <c r="M417" s="49" t="s">
        <v>128</v>
      </c>
      <c r="N417" t="s">
        <v>129</v>
      </c>
      <c r="O417" t="s">
        <v>181</v>
      </c>
      <c r="P417" t="s">
        <v>131</v>
      </c>
      <c r="Q417" s="50" t="s">
        <v>127</v>
      </c>
      <c r="R417" s="29" t="s">
        <v>79</v>
      </c>
    </row>
    <row r="418" spans="1:18" ht="15" thickBot="1" x14ac:dyDescent="0.4">
      <c r="A418" s="33" t="s">
        <v>82</v>
      </c>
      <c r="B418" t="s">
        <v>164</v>
      </c>
      <c r="C418" t="s">
        <v>133</v>
      </c>
      <c r="D418" t="s">
        <v>134</v>
      </c>
      <c r="E418" t="s">
        <v>135</v>
      </c>
      <c r="F418" t="s">
        <v>136</v>
      </c>
      <c r="G418" s="2" t="s">
        <v>61</v>
      </c>
      <c r="H418" s="2" t="s">
        <v>21</v>
      </c>
      <c r="I418" s="26" t="s">
        <v>69</v>
      </c>
      <c r="J418" s="25" t="s">
        <v>70</v>
      </c>
      <c r="K418" s="2" t="s">
        <v>44</v>
      </c>
      <c r="L418" s="2" t="s">
        <v>67</v>
      </c>
      <c r="M418" s="49" t="s">
        <v>128</v>
      </c>
      <c r="N418" t="s">
        <v>129</v>
      </c>
      <c r="O418" t="s">
        <v>181</v>
      </c>
      <c r="P418" t="s">
        <v>131</v>
      </c>
      <c r="Q418" s="50" t="s">
        <v>127</v>
      </c>
      <c r="R418" s="29" t="s">
        <v>79</v>
      </c>
    </row>
    <row r="419" spans="1:18" ht="15" thickBot="1" x14ac:dyDescent="0.4"/>
    <row r="420" spans="1:18" ht="15" thickBot="1" x14ac:dyDescent="0.4">
      <c r="A420" s="30" t="s">
        <v>78</v>
      </c>
      <c r="B420" t="s">
        <v>122</v>
      </c>
      <c r="C420" t="s">
        <v>123</v>
      </c>
      <c r="D420" t="s">
        <v>124</v>
      </c>
      <c r="E420" t="s">
        <v>148</v>
      </c>
      <c r="F420" t="s">
        <v>126</v>
      </c>
      <c r="G420" s="3" t="s">
        <v>33</v>
      </c>
      <c r="H420" s="3" t="s">
        <v>37</v>
      </c>
      <c r="I420" s="26" t="s">
        <v>69</v>
      </c>
      <c r="J420" s="25" t="s">
        <v>70</v>
      </c>
      <c r="K420" s="3" t="s">
        <v>44</v>
      </c>
      <c r="L420" s="3" t="s">
        <v>19</v>
      </c>
      <c r="M420" s="49" t="s">
        <v>146</v>
      </c>
      <c r="N420" t="s">
        <v>145</v>
      </c>
      <c r="O420" t="s">
        <v>144</v>
      </c>
      <c r="P420" t="s">
        <v>143</v>
      </c>
      <c r="Q420" t="s">
        <v>142</v>
      </c>
      <c r="R420" s="28" t="s">
        <v>84</v>
      </c>
    </row>
    <row r="421" spans="1:18" ht="15" thickBot="1" x14ac:dyDescent="0.4">
      <c r="A421" s="30" t="s">
        <v>78</v>
      </c>
      <c r="B421" t="s">
        <v>122</v>
      </c>
      <c r="C421" t="s">
        <v>123</v>
      </c>
      <c r="D421" t="s">
        <v>124</v>
      </c>
      <c r="E421" t="s">
        <v>148</v>
      </c>
      <c r="F421" t="s">
        <v>126</v>
      </c>
      <c r="G421" s="1" t="s">
        <v>55</v>
      </c>
      <c r="H421" s="1" t="s">
        <v>43</v>
      </c>
      <c r="I421" s="26" t="s">
        <v>69</v>
      </c>
      <c r="J421" s="25" t="s">
        <v>70</v>
      </c>
      <c r="K421" s="1" t="s">
        <v>60</v>
      </c>
      <c r="L421" s="1" t="s">
        <v>91</v>
      </c>
      <c r="M421" s="49" t="s">
        <v>146</v>
      </c>
      <c r="N421" t="s">
        <v>145</v>
      </c>
      <c r="O421" t="s">
        <v>144</v>
      </c>
      <c r="P421" t="s">
        <v>143</v>
      </c>
      <c r="Q421" t="s">
        <v>142</v>
      </c>
      <c r="R421" s="28" t="s">
        <v>84</v>
      </c>
    </row>
    <row r="422" spans="1:18" ht="15" thickBot="1" x14ac:dyDescent="0.4">
      <c r="A422" s="30" t="s">
        <v>78</v>
      </c>
      <c r="B422" t="s">
        <v>122</v>
      </c>
      <c r="C422" t="s">
        <v>123</v>
      </c>
      <c r="D422" t="s">
        <v>124</v>
      </c>
      <c r="E422" t="s">
        <v>148</v>
      </c>
      <c r="F422" t="s">
        <v>126</v>
      </c>
      <c r="G422" s="2" t="s">
        <v>53</v>
      </c>
      <c r="H422" s="2" t="s">
        <v>51</v>
      </c>
      <c r="I422" s="26" t="s">
        <v>69</v>
      </c>
      <c r="J422" s="25" t="s">
        <v>70</v>
      </c>
      <c r="K422" s="2" t="s">
        <v>8</v>
      </c>
      <c r="L422" s="2" t="s">
        <v>92</v>
      </c>
      <c r="M422" s="49" t="s">
        <v>146</v>
      </c>
      <c r="N422" t="s">
        <v>145</v>
      </c>
      <c r="O422" t="s">
        <v>144</v>
      </c>
      <c r="P422" t="s">
        <v>143</v>
      </c>
      <c r="Q422" t="s">
        <v>142</v>
      </c>
      <c r="R422" s="28" t="s">
        <v>84</v>
      </c>
    </row>
    <row r="423" spans="1:18" ht="15" thickBot="1" x14ac:dyDescent="0.4">
      <c r="A423" s="30" t="s">
        <v>78</v>
      </c>
      <c r="B423" t="s">
        <v>122</v>
      </c>
      <c r="C423" t="s">
        <v>123</v>
      </c>
      <c r="D423" t="s">
        <v>124</v>
      </c>
      <c r="E423" t="s">
        <v>148</v>
      </c>
      <c r="F423" t="s">
        <v>126</v>
      </c>
      <c r="G423" s="6" t="s">
        <v>52</v>
      </c>
      <c r="H423" s="6" t="s">
        <v>13</v>
      </c>
      <c r="I423" s="26" t="s">
        <v>69</v>
      </c>
      <c r="J423" s="25" t="s">
        <v>70</v>
      </c>
      <c r="K423" s="6" t="s">
        <v>25</v>
      </c>
      <c r="L423" s="6" t="s">
        <v>28</v>
      </c>
      <c r="M423" s="49" t="s">
        <v>146</v>
      </c>
      <c r="N423" t="s">
        <v>145</v>
      </c>
      <c r="O423" t="s">
        <v>144</v>
      </c>
      <c r="P423" t="s">
        <v>143</v>
      </c>
      <c r="Q423" t="s">
        <v>142</v>
      </c>
      <c r="R423" s="28" t="s">
        <v>84</v>
      </c>
    </row>
    <row r="424" spans="1:18" ht="15" thickBot="1" x14ac:dyDescent="0.4">
      <c r="A424" s="30" t="s">
        <v>78</v>
      </c>
      <c r="B424" t="s">
        <v>122</v>
      </c>
      <c r="C424" t="s">
        <v>123</v>
      </c>
      <c r="D424" t="s">
        <v>124</v>
      </c>
      <c r="E424" t="s">
        <v>148</v>
      </c>
      <c r="F424" t="s">
        <v>126</v>
      </c>
      <c r="G424" s="2" t="s">
        <v>38</v>
      </c>
      <c r="H424" s="2" t="s">
        <v>10</v>
      </c>
      <c r="I424" s="26" t="s">
        <v>69</v>
      </c>
      <c r="J424" s="25" t="s">
        <v>70</v>
      </c>
      <c r="K424" s="2" t="s">
        <v>24</v>
      </c>
      <c r="L424" s="2" t="s">
        <v>40</v>
      </c>
      <c r="M424" s="49" t="s">
        <v>146</v>
      </c>
      <c r="N424" t="s">
        <v>145</v>
      </c>
      <c r="O424" t="s">
        <v>144</v>
      </c>
      <c r="P424" t="s">
        <v>143</v>
      </c>
      <c r="Q424" t="s">
        <v>142</v>
      </c>
      <c r="R424" s="28" t="s">
        <v>84</v>
      </c>
    </row>
    <row r="425" spans="1:18" ht="15" thickBot="1" x14ac:dyDescent="0.4">
      <c r="A425" s="30" t="s">
        <v>78</v>
      </c>
      <c r="B425" t="s">
        <v>122</v>
      </c>
      <c r="C425" t="s">
        <v>123</v>
      </c>
      <c r="D425" t="s">
        <v>124</v>
      </c>
      <c r="E425" t="s">
        <v>148</v>
      </c>
      <c r="F425" t="s">
        <v>126</v>
      </c>
      <c r="G425" s="3" t="s">
        <v>33</v>
      </c>
      <c r="H425" s="3" t="s">
        <v>19</v>
      </c>
      <c r="I425" s="26" t="s">
        <v>69</v>
      </c>
      <c r="J425" s="25" t="s">
        <v>70</v>
      </c>
      <c r="K425" s="3" t="s">
        <v>8</v>
      </c>
      <c r="L425" s="3" t="s">
        <v>43</v>
      </c>
      <c r="M425" s="49" t="s">
        <v>146</v>
      </c>
      <c r="N425" t="s">
        <v>145</v>
      </c>
      <c r="O425" t="s">
        <v>144</v>
      </c>
      <c r="P425" t="s">
        <v>143</v>
      </c>
      <c r="Q425" t="s">
        <v>142</v>
      </c>
      <c r="R425" s="28" t="s">
        <v>84</v>
      </c>
    </row>
    <row r="426" spans="1:18" ht="15" thickBot="1" x14ac:dyDescent="0.4">
      <c r="A426" s="30" t="s">
        <v>78</v>
      </c>
      <c r="B426" t="s">
        <v>122</v>
      </c>
      <c r="C426" t="s">
        <v>123</v>
      </c>
      <c r="D426" t="s">
        <v>124</v>
      </c>
      <c r="E426" t="s">
        <v>148</v>
      </c>
      <c r="F426" t="s">
        <v>126</v>
      </c>
      <c r="G426" s="1" t="s">
        <v>55</v>
      </c>
      <c r="H426" s="1" t="s">
        <v>52</v>
      </c>
      <c r="I426" s="26" t="s">
        <v>69</v>
      </c>
      <c r="J426" s="25" t="s">
        <v>70</v>
      </c>
      <c r="K426" s="1" t="s">
        <v>60</v>
      </c>
      <c r="L426" s="1" t="s">
        <v>51</v>
      </c>
      <c r="M426" s="49" t="s">
        <v>146</v>
      </c>
      <c r="N426" t="s">
        <v>145</v>
      </c>
      <c r="O426" t="s">
        <v>144</v>
      </c>
      <c r="P426" t="s">
        <v>143</v>
      </c>
      <c r="Q426" t="s">
        <v>142</v>
      </c>
      <c r="R426" s="28" t="s">
        <v>84</v>
      </c>
    </row>
    <row r="427" spans="1:18" ht="15" thickBot="1" x14ac:dyDescent="0.4">
      <c r="A427" s="30" t="s">
        <v>78</v>
      </c>
      <c r="B427" t="s">
        <v>122</v>
      </c>
      <c r="C427" t="s">
        <v>123</v>
      </c>
      <c r="D427" t="s">
        <v>124</v>
      </c>
      <c r="E427" t="s">
        <v>148</v>
      </c>
      <c r="F427" t="s">
        <v>126</v>
      </c>
      <c r="G427" s="2" t="s">
        <v>53</v>
      </c>
      <c r="H427" s="2" t="s">
        <v>29</v>
      </c>
      <c r="I427" s="26" t="s">
        <v>69</v>
      </c>
      <c r="J427" s="25" t="s">
        <v>70</v>
      </c>
      <c r="K427" s="2" t="s">
        <v>37</v>
      </c>
      <c r="L427" s="2" t="s">
        <v>57</v>
      </c>
      <c r="M427" s="49" t="s">
        <v>146</v>
      </c>
      <c r="N427" t="s">
        <v>145</v>
      </c>
      <c r="O427" t="s">
        <v>144</v>
      </c>
      <c r="P427" t="s">
        <v>143</v>
      </c>
      <c r="Q427" t="s">
        <v>142</v>
      </c>
      <c r="R427" s="28" t="s">
        <v>84</v>
      </c>
    </row>
    <row r="428" spans="1:18" ht="15" thickBot="1" x14ac:dyDescent="0.4">
      <c r="A428" s="30" t="s">
        <v>78</v>
      </c>
      <c r="B428" t="s">
        <v>122</v>
      </c>
      <c r="C428" t="s">
        <v>123</v>
      </c>
      <c r="D428" t="s">
        <v>124</v>
      </c>
      <c r="E428" t="s">
        <v>148</v>
      </c>
      <c r="F428" t="s">
        <v>126</v>
      </c>
      <c r="G428" s="6" t="s">
        <v>31</v>
      </c>
      <c r="H428" s="6" t="s">
        <v>54</v>
      </c>
      <c r="I428" s="26" t="s">
        <v>69</v>
      </c>
      <c r="J428" s="25" t="s">
        <v>70</v>
      </c>
      <c r="K428" s="6" t="s">
        <v>92</v>
      </c>
      <c r="L428" s="6" t="s">
        <v>4</v>
      </c>
      <c r="M428" s="49" t="s">
        <v>146</v>
      </c>
      <c r="N428" t="s">
        <v>145</v>
      </c>
      <c r="O428" t="s">
        <v>144</v>
      </c>
      <c r="P428" t="s">
        <v>143</v>
      </c>
      <c r="Q428" t="s">
        <v>142</v>
      </c>
      <c r="R428" s="28" t="s">
        <v>84</v>
      </c>
    </row>
    <row r="429" spans="1:18" ht="15" thickBot="1" x14ac:dyDescent="0.4">
      <c r="A429" s="30" t="s">
        <v>78</v>
      </c>
      <c r="B429" t="s">
        <v>122</v>
      </c>
      <c r="C429" t="s">
        <v>123</v>
      </c>
      <c r="D429" t="s">
        <v>124</v>
      </c>
      <c r="E429" t="s">
        <v>148</v>
      </c>
      <c r="F429" t="s">
        <v>126</v>
      </c>
      <c r="G429" s="2" t="s">
        <v>13</v>
      </c>
      <c r="H429" s="2" t="s">
        <v>61</v>
      </c>
      <c r="I429" s="26" t="s">
        <v>69</v>
      </c>
      <c r="J429" s="25" t="s">
        <v>70</v>
      </c>
      <c r="K429" s="2" t="s">
        <v>30</v>
      </c>
      <c r="L429" s="2" t="s">
        <v>44</v>
      </c>
      <c r="M429" s="49" t="s">
        <v>146</v>
      </c>
      <c r="N429" t="s">
        <v>145</v>
      </c>
      <c r="O429" t="s">
        <v>144</v>
      </c>
      <c r="P429" t="s">
        <v>143</v>
      </c>
      <c r="Q429" t="s">
        <v>142</v>
      </c>
      <c r="R429" s="28" t="s">
        <v>84</v>
      </c>
    </row>
    <row r="430" spans="1:18" ht="15" thickBot="1" x14ac:dyDescent="0.4"/>
    <row r="431" spans="1:18" ht="15" thickBot="1" x14ac:dyDescent="0.4">
      <c r="A431" s="30" t="s">
        <v>78</v>
      </c>
      <c r="B431" t="s">
        <v>122</v>
      </c>
      <c r="C431" t="s">
        <v>123</v>
      </c>
      <c r="D431" t="s">
        <v>124</v>
      </c>
      <c r="E431" t="s">
        <v>148</v>
      </c>
      <c r="F431" t="s">
        <v>126</v>
      </c>
      <c r="G431" s="3" t="s">
        <v>91</v>
      </c>
      <c r="H431" s="3" t="s">
        <v>57</v>
      </c>
      <c r="I431" s="26" t="s">
        <v>69</v>
      </c>
      <c r="J431" s="25" t="s">
        <v>70</v>
      </c>
      <c r="K431" s="3" t="s">
        <v>8</v>
      </c>
      <c r="L431" s="3" t="s">
        <v>21</v>
      </c>
      <c r="M431" t="s">
        <v>108</v>
      </c>
      <c r="N431" t="s">
        <v>112</v>
      </c>
      <c r="O431" t="s">
        <v>109</v>
      </c>
      <c r="P431" t="s">
        <v>111</v>
      </c>
      <c r="Q431" t="s">
        <v>117</v>
      </c>
      <c r="R431" s="31" t="s">
        <v>73</v>
      </c>
    </row>
    <row r="432" spans="1:18" ht="15" thickBot="1" x14ac:dyDescent="0.4">
      <c r="A432" s="30" t="s">
        <v>78</v>
      </c>
      <c r="B432" t="s">
        <v>122</v>
      </c>
      <c r="C432" t="s">
        <v>123</v>
      </c>
      <c r="D432" t="s">
        <v>124</v>
      </c>
      <c r="E432" t="s">
        <v>148</v>
      </c>
      <c r="F432" t="s">
        <v>126</v>
      </c>
      <c r="G432" s="1" t="s">
        <v>53</v>
      </c>
      <c r="H432" s="1" t="s">
        <v>19</v>
      </c>
      <c r="I432" s="26" t="s">
        <v>69</v>
      </c>
      <c r="J432" s="25" t="s">
        <v>70</v>
      </c>
      <c r="K432" s="1" t="s">
        <v>60</v>
      </c>
      <c r="L432" s="1" t="s">
        <v>58</v>
      </c>
      <c r="M432" t="s">
        <v>108</v>
      </c>
      <c r="N432" t="s">
        <v>112</v>
      </c>
      <c r="O432" t="s">
        <v>109</v>
      </c>
      <c r="P432" t="s">
        <v>111</v>
      </c>
      <c r="Q432" t="s">
        <v>117</v>
      </c>
      <c r="R432" s="31" t="s">
        <v>73</v>
      </c>
    </row>
    <row r="433" spans="1:18" ht="15" thickBot="1" x14ac:dyDescent="0.4">
      <c r="A433" s="30" t="s">
        <v>78</v>
      </c>
      <c r="B433" t="s">
        <v>122</v>
      </c>
      <c r="C433" t="s">
        <v>123</v>
      </c>
      <c r="D433" t="s">
        <v>124</v>
      </c>
      <c r="E433" t="s">
        <v>148</v>
      </c>
      <c r="F433" t="s">
        <v>126</v>
      </c>
      <c r="G433" s="2" t="s">
        <v>33</v>
      </c>
      <c r="H433" s="2" t="s">
        <v>43</v>
      </c>
      <c r="I433" s="26" t="s">
        <v>69</v>
      </c>
      <c r="J433" s="25" t="s">
        <v>70</v>
      </c>
      <c r="K433" s="2" t="s">
        <v>37</v>
      </c>
      <c r="L433" s="2" t="s">
        <v>52</v>
      </c>
      <c r="M433" t="s">
        <v>108</v>
      </c>
      <c r="N433" t="s">
        <v>112</v>
      </c>
      <c r="O433" t="s">
        <v>109</v>
      </c>
      <c r="P433" t="s">
        <v>111</v>
      </c>
      <c r="Q433" t="s">
        <v>117</v>
      </c>
      <c r="R433" s="31" t="s">
        <v>73</v>
      </c>
    </row>
    <row r="434" spans="1:18" ht="15" thickBot="1" x14ac:dyDescent="0.4">
      <c r="A434" s="30" t="s">
        <v>78</v>
      </c>
      <c r="B434" t="s">
        <v>122</v>
      </c>
      <c r="C434" t="s">
        <v>123</v>
      </c>
      <c r="D434" t="s">
        <v>124</v>
      </c>
      <c r="E434" t="s">
        <v>148</v>
      </c>
      <c r="F434" t="s">
        <v>126</v>
      </c>
      <c r="G434" s="6" t="s">
        <v>55</v>
      </c>
      <c r="H434" s="6" t="s">
        <v>13</v>
      </c>
      <c r="I434" s="26" t="s">
        <v>69</v>
      </c>
      <c r="J434" s="25" t="s">
        <v>70</v>
      </c>
      <c r="K434" s="6" t="s">
        <v>10</v>
      </c>
      <c r="L434" s="6" t="s">
        <v>71</v>
      </c>
      <c r="M434" t="s">
        <v>108</v>
      </c>
      <c r="N434" t="s">
        <v>112</v>
      </c>
      <c r="O434" t="s">
        <v>109</v>
      </c>
      <c r="P434" t="s">
        <v>111</v>
      </c>
      <c r="Q434" t="s">
        <v>117</v>
      </c>
      <c r="R434" s="31" t="s">
        <v>73</v>
      </c>
    </row>
    <row r="435" spans="1:18" ht="15" thickBot="1" x14ac:dyDescent="0.4">
      <c r="A435" s="30" t="s">
        <v>78</v>
      </c>
      <c r="B435" t="s">
        <v>122</v>
      </c>
      <c r="C435" t="s">
        <v>123</v>
      </c>
      <c r="D435" t="s">
        <v>124</v>
      </c>
      <c r="E435" t="s">
        <v>148</v>
      </c>
      <c r="F435" t="s">
        <v>126</v>
      </c>
      <c r="G435" s="2" t="s">
        <v>51</v>
      </c>
      <c r="H435" s="2" t="s">
        <v>24</v>
      </c>
      <c r="I435" s="26" t="s">
        <v>69</v>
      </c>
      <c r="J435" s="25" t="s">
        <v>70</v>
      </c>
      <c r="K435" s="2" t="s">
        <v>44</v>
      </c>
      <c r="L435" s="2" t="s">
        <v>92</v>
      </c>
      <c r="M435" t="s">
        <v>108</v>
      </c>
      <c r="N435" t="s">
        <v>112</v>
      </c>
      <c r="O435" t="s">
        <v>109</v>
      </c>
      <c r="P435" t="s">
        <v>111</v>
      </c>
      <c r="Q435" t="s">
        <v>117</v>
      </c>
      <c r="R435" s="31" t="s">
        <v>73</v>
      </c>
    </row>
    <row r="436" spans="1:18" ht="15" thickBot="1" x14ac:dyDescent="0.4">
      <c r="A436" s="30" t="s">
        <v>78</v>
      </c>
      <c r="B436" t="s">
        <v>122</v>
      </c>
      <c r="C436" t="s">
        <v>123</v>
      </c>
      <c r="D436" t="s">
        <v>124</v>
      </c>
      <c r="E436" t="s">
        <v>148</v>
      </c>
      <c r="F436" t="s">
        <v>126</v>
      </c>
      <c r="G436" s="3" t="s">
        <v>91</v>
      </c>
      <c r="H436" s="3" t="s">
        <v>37</v>
      </c>
      <c r="I436" s="26" t="s">
        <v>69</v>
      </c>
      <c r="J436" s="25" t="s">
        <v>70</v>
      </c>
      <c r="K436" s="3" t="s">
        <v>8</v>
      </c>
      <c r="L436" s="3" t="s">
        <v>55</v>
      </c>
      <c r="M436" t="s">
        <v>108</v>
      </c>
      <c r="N436" t="s">
        <v>112</v>
      </c>
      <c r="O436" t="s">
        <v>109</v>
      </c>
      <c r="P436" t="s">
        <v>111</v>
      </c>
      <c r="Q436" t="s">
        <v>117</v>
      </c>
      <c r="R436" s="31" t="s">
        <v>73</v>
      </c>
    </row>
    <row r="437" spans="1:18" ht="15" thickBot="1" x14ac:dyDescent="0.4">
      <c r="A437" s="30" t="s">
        <v>78</v>
      </c>
      <c r="B437" t="s">
        <v>122</v>
      </c>
      <c r="C437" t="s">
        <v>123</v>
      </c>
      <c r="D437" t="s">
        <v>124</v>
      </c>
      <c r="E437" t="s">
        <v>148</v>
      </c>
      <c r="F437" t="s">
        <v>126</v>
      </c>
      <c r="G437" s="1" t="s">
        <v>53</v>
      </c>
      <c r="H437" s="1" t="s">
        <v>57</v>
      </c>
      <c r="I437" s="26" t="s">
        <v>69</v>
      </c>
      <c r="J437" s="25" t="s">
        <v>70</v>
      </c>
      <c r="K437" s="1" t="s">
        <v>60</v>
      </c>
      <c r="L437" s="1" t="s">
        <v>58</v>
      </c>
      <c r="M437" t="s">
        <v>108</v>
      </c>
      <c r="N437" t="s">
        <v>112</v>
      </c>
      <c r="O437" t="s">
        <v>109</v>
      </c>
      <c r="P437" t="s">
        <v>111</v>
      </c>
      <c r="Q437" t="s">
        <v>117</v>
      </c>
      <c r="R437" s="31" t="s">
        <v>73</v>
      </c>
    </row>
    <row r="438" spans="1:18" ht="15" thickBot="1" x14ac:dyDescent="0.4">
      <c r="A438" s="30" t="s">
        <v>78</v>
      </c>
      <c r="B438" t="s">
        <v>122</v>
      </c>
      <c r="C438" t="s">
        <v>123</v>
      </c>
      <c r="D438" t="s">
        <v>124</v>
      </c>
      <c r="E438" t="s">
        <v>148</v>
      </c>
      <c r="F438" t="s">
        <v>126</v>
      </c>
      <c r="G438" s="2" t="s">
        <v>33</v>
      </c>
      <c r="H438" s="2" t="s">
        <v>19</v>
      </c>
      <c r="I438" s="26" t="s">
        <v>69</v>
      </c>
      <c r="J438" s="25" t="s">
        <v>70</v>
      </c>
      <c r="K438" s="2" t="s">
        <v>43</v>
      </c>
      <c r="L438" s="2" t="s">
        <v>25</v>
      </c>
      <c r="M438" t="s">
        <v>108</v>
      </c>
      <c r="N438" t="s">
        <v>112</v>
      </c>
      <c r="O438" t="s">
        <v>109</v>
      </c>
      <c r="P438" t="s">
        <v>111</v>
      </c>
      <c r="Q438" t="s">
        <v>117</v>
      </c>
      <c r="R438" s="31" t="s">
        <v>73</v>
      </c>
    </row>
    <row r="439" spans="1:18" ht="15" thickBot="1" x14ac:dyDescent="0.4">
      <c r="A439" s="30" t="s">
        <v>78</v>
      </c>
      <c r="B439" t="s">
        <v>122</v>
      </c>
      <c r="C439" t="s">
        <v>123</v>
      </c>
      <c r="D439" t="s">
        <v>124</v>
      </c>
      <c r="E439" t="s">
        <v>148</v>
      </c>
      <c r="F439" t="s">
        <v>126</v>
      </c>
      <c r="G439" s="6" t="s">
        <v>21</v>
      </c>
      <c r="H439" s="6" t="s">
        <v>23</v>
      </c>
      <c r="I439" s="26" t="s">
        <v>69</v>
      </c>
      <c r="J439" s="25" t="s">
        <v>70</v>
      </c>
      <c r="K439" s="6" t="s">
        <v>54</v>
      </c>
      <c r="L439" s="6" t="s">
        <v>29</v>
      </c>
      <c r="M439" t="s">
        <v>108</v>
      </c>
      <c r="N439" t="s">
        <v>112</v>
      </c>
      <c r="O439" t="s">
        <v>109</v>
      </c>
      <c r="P439" t="s">
        <v>111</v>
      </c>
      <c r="Q439" t="s">
        <v>117</v>
      </c>
      <c r="R439" s="31" t="s">
        <v>73</v>
      </c>
    </row>
    <row r="440" spans="1:18" ht="15" thickBot="1" x14ac:dyDescent="0.4">
      <c r="A440" s="30" t="s">
        <v>78</v>
      </c>
      <c r="B440" t="s">
        <v>122</v>
      </c>
      <c r="C440" t="s">
        <v>123</v>
      </c>
      <c r="D440" t="s">
        <v>124</v>
      </c>
      <c r="E440" t="s">
        <v>148</v>
      </c>
      <c r="F440" t="s">
        <v>126</v>
      </c>
      <c r="G440" s="2" t="s">
        <v>61</v>
      </c>
      <c r="H440" s="2" t="s">
        <v>49</v>
      </c>
      <c r="I440" s="26" t="s">
        <v>69</v>
      </c>
      <c r="J440" s="25" t="s">
        <v>70</v>
      </c>
      <c r="K440" s="2" t="s">
        <v>24</v>
      </c>
      <c r="L440" s="2" t="s">
        <v>30</v>
      </c>
      <c r="M440" t="s">
        <v>108</v>
      </c>
      <c r="N440" t="s">
        <v>112</v>
      </c>
      <c r="O440" t="s">
        <v>109</v>
      </c>
      <c r="P440" t="s">
        <v>111</v>
      </c>
      <c r="Q440" t="s">
        <v>117</v>
      </c>
      <c r="R440" s="31" t="s">
        <v>73</v>
      </c>
    </row>
    <row r="441" spans="1:18" ht="15" thickBot="1" x14ac:dyDescent="0.4"/>
    <row r="442" spans="1:18" ht="15" thickBot="1" x14ac:dyDescent="0.4">
      <c r="A442" s="27" t="s">
        <v>74</v>
      </c>
      <c r="B442" t="s">
        <v>101</v>
      </c>
      <c r="C442" t="s">
        <v>105</v>
      </c>
      <c r="D442" t="s">
        <v>102</v>
      </c>
      <c r="E442" t="s">
        <v>104</v>
      </c>
      <c r="F442" t="s">
        <v>103</v>
      </c>
      <c r="G442" s="3" t="s">
        <v>53</v>
      </c>
      <c r="H442" s="3" t="s">
        <v>43</v>
      </c>
      <c r="I442" s="25" t="s">
        <v>70</v>
      </c>
      <c r="J442" s="26" t="s">
        <v>69</v>
      </c>
      <c r="K442" s="3" t="s">
        <v>60</v>
      </c>
      <c r="L442" s="3" t="s">
        <v>13</v>
      </c>
      <c r="M442" s="49" t="s">
        <v>146</v>
      </c>
      <c r="N442" t="s">
        <v>145</v>
      </c>
      <c r="O442" t="s">
        <v>144</v>
      </c>
      <c r="P442" t="s">
        <v>143</v>
      </c>
      <c r="Q442" t="s">
        <v>142</v>
      </c>
      <c r="R442" s="28" t="s">
        <v>84</v>
      </c>
    </row>
    <row r="443" spans="1:18" ht="15" thickBot="1" x14ac:dyDescent="0.4">
      <c r="A443" s="27" t="s">
        <v>74</v>
      </c>
      <c r="B443" t="s">
        <v>101</v>
      </c>
      <c r="C443" t="s">
        <v>105</v>
      </c>
      <c r="D443" t="s">
        <v>102</v>
      </c>
      <c r="E443" t="s">
        <v>104</v>
      </c>
      <c r="F443" t="s">
        <v>103</v>
      </c>
      <c r="G443" s="1" t="s">
        <v>33</v>
      </c>
      <c r="H443" s="1" t="s">
        <v>21</v>
      </c>
      <c r="I443" s="25" t="s">
        <v>70</v>
      </c>
      <c r="J443" s="26" t="s">
        <v>69</v>
      </c>
      <c r="K443" s="1" t="s">
        <v>8</v>
      </c>
      <c r="L443" s="1" t="s">
        <v>91</v>
      </c>
      <c r="M443" s="49" t="s">
        <v>146</v>
      </c>
      <c r="N443" t="s">
        <v>145</v>
      </c>
      <c r="O443" t="s">
        <v>144</v>
      </c>
      <c r="P443" t="s">
        <v>143</v>
      </c>
      <c r="Q443" t="s">
        <v>142</v>
      </c>
      <c r="R443" s="28" t="s">
        <v>84</v>
      </c>
    </row>
    <row r="444" spans="1:18" ht="15" thickBot="1" x14ac:dyDescent="0.4">
      <c r="A444" s="27" t="s">
        <v>74</v>
      </c>
      <c r="B444" t="s">
        <v>101</v>
      </c>
      <c r="C444" t="s">
        <v>105</v>
      </c>
      <c r="D444" t="s">
        <v>102</v>
      </c>
      <c r="E444" t="s">
        <v>104</v>
      </c>
      <c r="F444" t="s">
        <v>103</v>
      </c>
      <c r="G444" s="2" t="s">
        <v>30</v>
      </c>
      <c r="H444" s="2" t="s">
        <v>57</v>
      </c>
      <c r="I444" s="25" t="s">
        <v>70</v>
      </c>
      <c r="J444" s="26" t="s">
        <v>69</v>
      </c>
      <c r="K444" s="2" t="s">
        <v>44</v>
      </c>
      <c r="L444" s="2" t="s">
        <v>55</v>
      </c>
      <c r="M444" s="49" t="s">
        <v>146</v>
      </c>
      <c r="N444" t="s">
        <v>145</v>
      </c>
      <c r="O444" t="s">
        <v>144</v>
      </c>
      <c r="P444" t="s">
        <v>143</v>
      </c>
      <c r="Q444" t="s">
        <v>142</v>
      </c>
      <c r="R444" s="28" t="s">
        <v>84</v>
      </c>
    </row>
    <row r="445" spans="1:18" ht="15" thickBot="1" x14ac:dyDescent="0.4">
      <c r="A445" s="27" t="s">
        <v>74</v>
      </c>
      <c r="B445" t="s">
        <v>101</v>
      </c>
      <c r="C445" t="s">
        <v>105</v>
      </c>
      <c r="D445" t="s">
        <v>102</v>
      </c>
      <c r="E445" t="s">
        <v>104</v>
      </c>
      <c r="F445" t="s">
        <v>103</v>
      </c>
      <c r="G445" s="6" t="s">
        <v>92</v>
      </c>
      <c r="H445" s="6" t="s">
        <v>31</v>
      </c>
      <c r="I445" s="25" t="s">
        <v>70</v>
      </c>
      <c r="J445" s="26" t="s">
        <v>69</v>
      </c>
      <c r="K445" s="6" t="s">
        <v>19</v>
      </c>
      <c r="L445" s="6" t="s">
        <v>52</v>
      </c>
      <c r="M445" s="49" t="s">
        <v>146</v>
      </c>
      <c r="N445" t="s">
        <v>145</v>
      </c>
      <c r="O445" t="s">
        <v>144</v>
      </c>
      <c r="P445" t="s">
        <v>143</v>
      </c>
      <c r="Q445" t="s">
        <v>142</v>
      </c>
      <c r="R445" s="28" t="s">
        <v>84</v>
      </c>
    </row>
    <row r="446" spans="1:18" ht="15" thickBot="1" x14ac:dyDescent="0.4">
      <c r="A446" s="27" t="s">
        <v>74</v>
      </c>
      <c r="B446" t="s">
        <v>101</v>
      </c>
      <c r="C446" t="s">
        <v>105</v>
      </c>
      <c r="D446" t="s">
        <v>102</v>
      </c>
      <c r="E446" t="s">
        <v>104</v>
      </c>
      <c r="F446" t="s">
        <v>103</v>
      </c>
      <c r="G446" s="2" t="s">
        <v>37</v>
      </c>
      <c r="H446" s="2" t="s">
        <v>33</v>
      </c>
      <c r="I446" s="25" t="s">
        <v>70</v>
      </c>
      <c r="J446" s="26" t="s">
        <v>69</v>
      </c>
      <c r="K446" s="2" t="s">
        <v>51</v>
      </c>
      <c r="L446" s="2" t="s">
        <v>49</v>
      </c>
      <c r="M446" s="49" t="s">
        <v>146</v>
      </c>
      <c r="N446" t="s">
        <v>145</v>
      </c>
      <c r="O446" t="s">
        <v>144</v>
      </c>
      <c r="P446" t="s">
        <v>143</v>
      </c>
      <c r="Q446" t="s">
        <v>142</v>
      </c>
      <c r="R446" s="28" t="s">
        <v>84</v>
      </c>
    </row>
    <row r="447" spans="1:18" ht="15" thickBot="1" x14ac:dyDescent="0.4">
      <c r="A447" s="27" t="s">
        <v>74</v>
      </c>
      <c r="B447" t="s">
        <v>101</v>
      </c>
      <c r="C447" t="s">
        <v>105</v>
      </c>
      <c r="D447" t="s">
        <v>102</v>
      </c>
      <c r="E447" t="s">
        <v>104</v>
      </c>
      <c r="F447" t="s">
        <v>103</v>
      </c>
      <c r="G447" s="3" t="s">
        <v>33</v>
      </c>
      <c r="H447" s="3" t="s">
        <v>43</v>
      </c>
      <c r="I447" s="25" t="s">
        <v>70</v>
      </c>
      <c r="J447" s="26" t="s">
        <v>69</v>
      </c>
      <c r="K447" s="3" t="s">
        <v>60</v>
      </c>
      <c r="L447" s="3" t="s">
        <v>91</v>
      </c>
      <c r="M447" s="49" t="s">
        <v>146</v>
      </c>
      <c r="N447" t="s">
        <v>145</v>
      </c>
      <c r="O447" t="s">
        <v>144</v>
      </c>
      <c r="P447" t="s">
        <v>143</v>
      </c>
      <c r="Q447" t="s">
        <v>142</v>
      </c>
      <c r="R447" s="28" t="s">
        <v>84</v>
      </c>
    </row>
    <row r="448" spans="1:18" ht="15" thickBot="1" x14ac:dyDescent="0.4">
      <c r="A448" s="27" t="s">
        <v>74</v>
      </c>
      <c r="B448" t="s">
        <v>101</v>
      </c>
      <c r="C448" t="s">
        <v>105</v>
      </c>
      <c r="D448" t="s">
        <v>102</v>
      </c>
      <c r="E448" t="s">
        <v>104</v>
      </c>
      <c r="F448" t="s">
        <v>103</v>
      </c>
      <c r="G448" s="1" t="s">
        <v>53</v>
      </c>
      <c r="H448" s="1" t="s">
        <v>21</v>
      </c>
      <c r="I448" s="25" t="s">
        <v>70</v>
      </c>
      <c r="J448" s="26" t="s">
        <v>69</v>
      </c>
      <c r="K448" s="1" t="s">
        <v>8</v>
      </c>
      <c r="L448" s="1" t="s">
        <v>13</v>
      </c>
      <c r="M448" s="49" t="s">
        <v>146</v>
      </c>
      <c r="N448" t="s">
        <v>145</v>
      </c>
      <c r="O448" t="s">
        <v>144</v>
      </c>
      <c r="P448" t="s">
        <v>143</v>
      </c>
      <c r="Q448" t="s">
        <v>142</v>
      </c>
      <c r="R448" s="28" t="s">
        <v>84</v>
      </c>
    </row>
    <row r="449" spans="1:18" ht="15" thickBot="1" x14ac:dyDescent="0.4">
      <c r="A449" s="27" t="s">
        <v>74</v>
      </c>
      <c r="B449" t="s">
        <v>101</v>
      </c>
      <c r="C449" t="s">
        <v>105</v>
      </c>
      <c r="D449" t="s">
        <v>102</v>
      </c>
      <c r="E449" t="s">
        <v>104</v>
      </c>
      <c r="F449" t="s">
        <v>103</v>
      </c>
      <c r="G449" s="2" t="s">
        <v>30</v>
      </c>
      <c r="H449" s="2" t="s">
        <v>52</v>
      </c>
      <c r="I449" s="25" t="s">
        <v>70</v>
      </c>
      <c r="J449" s="26" t="s">
        <v>69</v>
      </c>
      <c r="K449" s="2" t="s">
        <v>44</v>
      </c>
      <c r="L449" s="2" t="s">
        <v>19</v>
      </c>
      <c r="M449" s="49" t="s">
        <v>146</v>
      </c>
      <c r="N449" t="s">
        <v>145</v>
      </c>
      <c r="O449" t="s">
        <v>144</v>
      </c>
      <c r="P449" t="s">
        <v>143</v>
      </c>
      <c r="Q449" t="s">
        <v>142</v>
      </c>
      <c r="R449" s="28" t="s">
        <v>84</v>
      </c>
    </row>
    <row r="450" spans="1:18" ht="15" thickBot="1" x14ac:dyDescent="0.4">
      <c r="A450" s="27" t="s">
        <v>74</v>
      </c>
      <c r="B450" t="s">
        <v>101</v>
      </c>
      <c r="C450" t="s">
        <v>105</v>
      </c>
      <c r="D450" t="s">
        <v>102</v>
      </c>
      <c r="E450" t="s">
        <v>104</v>
      </c>
      <c r="F450" t="s">
        <v>103</v>
      </c>
      <c r="G450" s="6" t="s">
        <v>49</v>
      </c>
      <c r="H450" s="6" t="s">
        <v>40</v>
      </c>
      <c r="I450" s="25" t="s">
        <v>70</v>
      </c>
      <c r="J450" s="26" t="s">
        <v>69</v>
      </c>
      <c r="K450" s="6" t="s">
        <v>51</v>
      </c>
      <c r="L450" s="6" t="s">
        <v>37</v>
      </c>
      <c r="M450" s="49" t="s">
        <v>146</v>
      </c>
      <c r="N450" t="s">
        <v>145</v>
      </c>
      <c r="O450" t="s">
        <v>144</v>
      </c>
      <c r="P450" t="s">
        <v>143</v>
      </c>
      <c r="Q450" t="s">
        <v>142</v>
      </c>
      <c r="R450" s="28" t="s">
        <v>84</v>
      </c>
    </row>
    <row r="451" spans="1:18" ht="15" thickBot="1" x14ac:dyDescent="0.4">
      <c r="A451" s="27" t="s">
        <v>74</v>
      </c>
      <c r="B451" t="s">
        <v>101</v>
      </c>
      <c r="C451" t="s">
        <v>105</v>
      </c>
      <c r="D451" t="s">
        <v>102</v>
      </c>
      <c r="E451" t="s">
        <v>104</v>
      </c>
      <c r="F451" t="s">
        <v>103</v>
      </c>
      <c r="G451" s="2" t="s">
        <v>25</v>
      </c>
      <c r="H451" s="2" t="s">
        <v>59</v>
      </c>
      <c r="I451" s="25" t="s">
        <v>70</v>
      </c>
      <c r="J451" s="26" t="s">
        <v>69</v>
      </c>
      <c r="K451" s="2" t="s">
        <v>55</v>
      </c>
      <c r="L451" s="2" t="s">
        <v>116</v>
      </c>
      <c r="M451" s="49" t="s">
        <v>146</v>
      </c>
      <c r="N451" t="s">
        <v>145</v>
      </c>
      <c r="O451" t="s">
        <v>144</v>
      </c>
      <c r="P451" t="s">
        <v>143</v>
      </c>
      <c r="Q451" t="s">
        <v>142</v>
      </c>
      <c r="R451" s="28" t="s">
        <v>84</v>
      </c>
    </row>
    <row r="452" spans="1:18" x14ac:dyDescent="0.35">
      <c r="I452" s="19">
        <f>(COUNTIF(I2:I451,"Win")/5)/(COUNTA(I2:I451)/5)</f>
        <v>0.45783132530120479</v>
      </c>
      <c r="J452" s="19">
        <f>(COUNTIF(J2:J451,"Win")/5)/(COUNTA(J2:J451)/5)</f>
        <v>0.54216867469879515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335-CA85-4770-9B9B-71DFA33CED79}">
  <dimension ref="A1:MM70"/>
  <sheetViews>
    <sheetView workbookViewId="0">
      <pane xSplit="1" ySplit="3" topLeftCell="JG4" activePane="bottomRight" state="frozen"/>
      <selection pane="topRight" activeCell="B1" sqref="B1"/>
      <selection pane="bottomLeft" activeCell="A5" sqref="A5"/>
      <selection pane="bottomRight" activeCell="JW4" sqref="JW4"/>
    </sheetView>
  </sheetViews>
  <sheetFormatPr defaultColWidth="4.36328125" defaultRowHeight="14.5" x14ac:dyDescent="0.35"/>
  <cols>
    <col min="1" max="1" width="8.81640625" customWidth="1"/>
    <col min="2" max="2" width="5.36328125" style="19" customWidth="1"/>
    <col min="3" max="4" width="5.36328125" customWidth="1"/>
    <col min="5" max="7" width="5.36328125" style="19" customWidth="1"/>
    <col min="8" max="9" width="5.36328125" customWidth="1"/>
    <col min="10" max="12" width="5.36328125" style="19" customWidth="1"/>
    <col min="13" max="14" width="5.36328125" customWidth="1"/>
    <col min="15" max="17" width="5.36328125" style="19" customWidth="1"/>
    <col min="18" max="19" width="5.36328125" customWidth="1"/>
    <col min="20" max="22" width="5.36328125" style="19" customWidth="1"/>
    <col min="23" max="24" width="5.36328125" customWidth="1"/>
    <col min="25" max="27" width="5.36328125" style="19" customWidth="1"/>
    <col min="28" max="29" width="5.36328125" customWidth="1"/>
    <col min="30" max="32" width="5.36328125" style="19" customWidth="1"/>
    <col min="33" max="34" width="5.36328125" customWidth="1"/>
    <col min="35" max="38" width="5.36328125" style="19" customWidth="1"/>
    <col min="39" max="40" width="5.36328125" customWidth="1"/>
    <col min="41" max="43" width="5.36328125" style="19" customWidth="1"/>
    <col min="44" max="45" width="5.36328125" customWidth="1"/>
    <col min="46" max="48" width="5.36328125" style="19" customWidth="1"/>
    <col min="49" max="50" width="5.36328125" customWidth="1"/>
    <col min="51" max="53" width="5.36328125" style="18" customWidth="1"/>
    <col min="54" max="55" width="5.36328125" customWidth="1"/>
    <col min="56" max="58" width="5.36328125" style="18" customWidth="1"/>
    <col min="59" max="60" width="5.36328125" customWidth="1"/>
    <col min="61" max="63" width="5.36328125" style="18" customWidth="1"/>
    <col min="64" max="65" width="5.36328125" customWidth="1"/>
    <col min="66" max="68" width="5.36328125" style="18" customWidth="1"/>
    <col min="69" max="70" width="5.36328125" customWidth="1"/>
    <col min="71" max="73" width="5.36328125" style="18" customWidth="1"/>
    <col min="74" max="75" width="5.36328125" customWidth="1"/>
    <col min="76" max="78" width="5.36328125" style="18" customWidth="1"/>
    <col min="79" max="81" width="5.36328125" customWidth="1"/>
    <col min="82" max="84" width="5.36328125" style="18" customWidth="1"/>
    <col min="85" max="86" width="5.36328125" customWidth="1"/>
    <col min="87" max="89" width="5.36328125" style="18" customWidth="1"/>
    <col min="90" max="91" width="5.36328125" customWidth="1"/>
    <col min="92" max="94" width="5.36328125" style="18" customWidth="1"/>
    <col min="95" max="96" width="5.36328125" customWidth="1"/>
    <col min="97" max="99" width="5.36328125" style="18" customWidth="1"/>
    <col min="100" max="101" width="5.36328125" customWidth="1"/>
    <col min="102" max="104" width="5.36328125" style="18" customWidth="1"/>
    <col min="105" max="106" width="5.36328125" customWidth="1"/>
    <col min="107" max="109" width="5.36328125" style="18" customWidth="1"/>
    <col min="110" max="111" width="5.36328125" customWidth="1"/>
    <col min="112" max="114" width="5.36328125" style="18" customWidth="1"/>
    <col min="115" max="116" width="5.36328125" customWidth="1"/>
    <col min="117" max="120" width="5.36328125" style="18" customWidth="1"/>
    <col min="121" max="122" width="5.36328125" customWidth="1"/>
    <col min="123" max="125" width="5.36328125" style="18" customWidth="1"/>
    <col min="126" max="127" width="5.36328125" customWidth="1"/>
    <col min="128" max="130" width="5.36328125" style="18" customWidth="1"/>
    <col min="131" max="132" width="5.36328125" customWidth="1"/>
    <col min="133" max="135" width="5.36328125" style="18" customWidth="1"/>
    <col min="136" max="137" width="5.36328125" customWidth="1"/>
    <col min="138" max="140" width="5.36328125" style="18" customWidth="1"/>
    <col min="141" max="142" width="5.36328125" customWidth="1"/>
    <col min="143" max="145" width="5.36328125" style="18" customWidth="1"/>
    <col min="146" max="147" width="5.36328125" customWidth="1"/>
    <col min="148" max="150" width="5.36328125" style="18" customWidth="1"/>
    <col min="151" max="152" width="5.36328125" customWidth="1"/>
    <col min="153" max="155" width="5.36328125" style="18" customWidth="1"/>
    <col min="156" max="157" width="5.36328125" customWidth="1"/>
    <col min="158" max="160" width="5.36328125" style="18" customWidth="1"/>
    <col min="161" max="162" width="5.36328125" customWidth="1"/>
    <col min="163" max="165" width="5.36328125" style="18" customWidth="1"/>
    <col min="166" max="167" width="5.36328125" customWidth="1"/>
    <col min="168" max="170" width="5.36328125" style="18" customWidth="1"/>
    <col min="171" max="173" width="5.36328125" customWidth="1"/>
    <col min="174" max="176" width="5.36328125" style="18" customWidth="1"/>
    <col min="177" max="178" width="5.36328125" customWidth="1"/>
    <col min="179" max="181" width="5.36328125" style="18" customWidth="1"/>
    <col min="182" max="183" width="5.36328125" customWidth="1"/>
    <col min="184" max="186" width="5.36328125" style="18" customWidth="1"/>
    <col min="187" max="188" width="5.36328125" customWidth="1"/>
    <col min="189" max="191" width="5.36328125" style="18" customWidth="1"/>
    <col min="192" max="193" width="5.36328125" customWidth="1"/>
    <col min="194" max="196" width="5.36328125" style="18" customWidth="1"/>
    <col min="197" max="198" width="5.36328125" customWidth="1"/>
    <col min="199" max="202" width="5.36328125" style="18" customWidth="1"/>
    <col min="203" max="204" width="5.36328125" customWidth="1"/>
    <col min="205" max="207" width="5.36328125" style="18" customWidth="1"/>
    <col min="208" max="209" width="5.36328125" customWidth="1"/>
    <col min="210" max="212" width="5.36328125" style="18" customWidth="1"/>
    <col min="213" max="214" width="5.36328125" customWidth="1"/>
    <col min="215" max="217" width="5.36328125" style="18" customWidth="1"/>
    <col min="218" max="219" width="5.36328125" customWidth="1"/>
    <col min="220" max="222" width="5.36328125" style="18" customWidth="1"/>
    <col min="223" max="224" width="5.36328125" customWidth="1"/>
    <col min="225" max="227" width="5.36328125" style="18" customWidth="1"/>
    <col min="228" max="229" width="5.36328125" customWidth="1"/>
    <col min="230" max="232" width="5.36328125" style="18" customWidth="1"/>
    <col min="233" max="234" width="5.36328125" customWidth="1"/>
    <col min="235" max="238" width="5.36328125" style="18" customWidth="1"/>
    <col min="239" max="240" width="5.36328125" customWidth="1"/>
    <col min="241" max="243" width="5.36328125" style="18" customWidth="1"/>
    <col min="244" max="245" width="5.36328125" customWidth="1"/>
    <col min="246" max="248" width="5.36328125" style="18" customWidth="1"/>
    <col min="249" max="250" width="5.36328125" customWidth="1"/>
    <col min="251" max="253" width="5.36328125" style="18" customWidth="1"/>
    <col min="254" max="255" width="5.36328125" customWidth="1"/>
    <col min="256" max="258" width="5.36328125" style="18" customWidth="1"/>
    <col min="259" max="260" width="5.36328125" customWidth="1"/>
    <col min="261" max="263" width="5.36328125" style="18" customWidth="1"/>
    <col min="264" max="265" width="5.36328125" customWidth="1"/>
    <col min="266" max="269" width="5.36328125" style="18" customWidth="1"/>
    <col min="270" max="271" width="5.36328125" customWidth="1"/>
    <col min="272" max="274" width="5.36328125" style="18" customWidth="1"/>
    <col min="275" max="276" width="5.36328125" customWidth="1"/>
    <col min="277" max="279" width="5.36328125" style="18" customWidth="1"/>
    <col min="280" max="281" width="5.36328125" customWidth="1"/>
    <col min="282" max="284" width="5.36328125" style="18" customWidth="1"/>
    <col min="285" max="286" width="5.36328125" customWidth="1"/>
    <col min="287" max="289" width="5.36328125" style="18" customWidth="1"/>
    <col min="290" max="291" width="5.36328125" customWidth="1"/>
    <col min="292" max="295" width="5.36328125" style="18" customWidth="1"/>
    <col min="296" max="310" width="5.36328125" customWidth="1"/>
    <col min="311" max="311" width="5.36328125" style="18" customWidth="1"/>
    <col min="312" max="313" width="5.36328125" customWidth="1"/>
    <col min="314" max="316" width="5.36328125" style="18" customWidth="1"/>
    <col min="317" max="318" width="5.36328125" customWidth="1"/>
    <col min="319" max="321" width="5.36328125" style="18" customWidth="1"/>
    <col min="322" max="323" width="5.36328125" customWidth="1"/>
    <col min="324" max="326" width="5.36328125" style="18" customWidth="1"/>
    <col min="327" max="328" width="5.36328125" customWidth="1"/>
    <col min="329" max="331" width="5.36328125" style="18" customWidth="1"/>
    <col min="332" max="333" width="5.36328125" customWidth="1"/>
    <col min="334" max="336" width="5.36328125" style="18" customWidth="1"/>
    <col min="337" max="338" width="5.36328125" customWidth="1"/>
    <col min="339" max="341" width="5.36328125" style="18" customWidth="1"/>
    <col min="342" max="348" width="5.36328125" customWidth="1"/>
    <col min="349" max="351" width="5.36328125" style="18" customWidth="1"/>
  </cols>
  <sheetData>
    <row r="1" spans="1:351" x14ac:dyDescent="0.35">
      <c r="A1" s="76"/>
      <c r="B1" s="103" t="s">
        <v>78</v>
      </c>
      <c r="C1" s="77"/>
      <c r="D1" s="77"/>
      <c r="E1" s="82"/>
      <c r="F1" s="82"/>
      <c r="G1" s="82"/>
      <c r="H1" s="77"/>
      <c r="I1" s="77"/>
      <c r="J1" s="82"/>
      <c r="K1" s="82"/>
      <c r="L1" s="82"/>
      <c r="M1" s="77"/>
      <c r="N1" s="77"/>
      <c r="O1" s="82"/>
      <c r="P1" s="82"/>
      <c r="Q1" s="82"/>
      <c r="R1" s="77"/>
      <c r="S1" s="77"/>
      <c r="T1" s="82"/>
      <c r="U1" s="82"/>
      <c r="V1" s="82"/>
      <c r="W1" s="77"/>
      <c r="X1" s="77"/>
      <c r="Y1" s="82"/>
      <c r="Z1" s="82"/>
      <c r="AA1" s="82"/>
      <c r="AB1" s="77"/>
      <c r="AC1" s="77"/>
      <c r="AD1" s="82"/>
      <c r="AE1" s="82"/>
      <c r="AF1" s="82"/>
      <c r="AG1" s="77"/>
      <c r="AH1" s="77"/>
      <c r="AI1" s="82"/>
      <c r="AJ1" s="82"/>
      <c r="AK1" s="104"/>
      <c r="AL1" s="98" t="s">
        <v>73</v>
      </c>
      <c r="AM1" s="79"/>
      <c r="AN1" s="79"/>
      <c r="AO1" s="80"/>
      <c r="AP1" s="80"/>
      <c r="AQ1" s="80"/>
      <c r="AR1" s="79"/>
      <c r="AS1" s="79"/>
      <c r="AT1" s="80"/>
      <c r="AU1" s="80"/>
      <c r="AV1" s="80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81"/>
      <c r="CA1" s="83" t="s">
        <v>83</v>
      </c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4"/>
      <c r="CZ1" s="84"/>
      <c r="DA1" s="84"/>
      <c r="DB1" s="84"/>
      <c r="DC1" s="84"/>
      <c r="DD1" s="84"/>
      <c r="DE1" s="84"/>
      <c r="DF1" s="84"/>
      <c r="DG1" s="84"/>
      <c r="DH1" s="84"/>
      <c r="DI1" s="84"/>
      <c r="DJ1" s="84"/>
      <c r="DK1" s="84"/>
      <c r="DL1" s="84"/>
      <c r="DM1" s="84"/>
      <c r="DN1" s="84"/>
      <c r="DO1" s="85"/>
      <c r="DP1" s="86" t="s">
        <v>90</v>
      </c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8" t="s">
        <v>82</v>
      </c>
      <c r="FP1" s="89"/>
      <c r="FQ1" s="89"/>
      <c r="FR1" s="89"/>
      <c r="FS1" s="89"/>
      <c r="FT1" s="89"/>
      <c r="FU1" s="89"/>
      <c r="FV1" s="89"/>
      <c r="FW1" s="89"/>
      <c r="FX1" s="89"/>
      <c r="FY1" s="89"/>
      <c r="FZ1" s="89"/>
      <c r="GA1" s="89"/>
      <c r="GB1" s="89"/>
      <c r="GC1" s="89"/>
      <c r="GD1" s="89"/>
      <c r="GE1" s="89"/>
      <c r="GF1" s="89"/>
      <c r="GG1" s="89"/>
      <c r="GH1" s="89"/>
      <c r="GI1" s="89"/>
      <c r="GJ1" s="89"/>
      <c r="GK1" s="89"/>
      <c r="GL1" s="89"/>
      <c r="GM1" s="89"/>
      <c r="GN1" s="89"/>
      <c r="GO1" s="89"/>
      <c r="GP1" s="89"/>
      <c r="GQ1" s="89"/>
      <c r="GR1" s="89"/>
      <c r="GS1" s="89"/>
      <c r="GT1" s="90" t="s">
        <v>87</v>
      </c>
      <c r="GU1" s="91"/>
      <c r="GV1" s="91"/>
      <c r="GW1" s="91"/>
      <c r="GX1" s="91"/>
      <c r="GY1" s="91"/>
      <c r="GZ1" s="91"/>
      <c r="HA1" s="91"/>
      <c r="HB1" s="91"/>
      <c r="HC1" s="91"/>
      <c r="HD1" s="91"/>
      <c r="HE1" s="91"/>
      <c r="HF1" s="91"/>
      <c r="HG1" s="91"/>
      <c r="HH1" s="91"/>
      <c r="HI1" s="91"/>
      <c r="HJ1" s="91"/>
      <c r="HK1" s="91"/>
      <c r="HL1" s="91"/>
      <c r="HM1" s="91"/>
      <c r="HN1" s="91"/>
      <c r="HO1" s="91"/>
      <c r="HP1" s="91"/>
      <c r="HQ1" s="91"/>
      <c r="HR1" s="91"/>
      <c r="HS1" s="91"/>
      <c r="HT1" s="91"/>
      <c r="HU1" s="91"/>
      <c r="HV1" s="91"/>
      <c r="HW1" s="91"/>
      <c r="HX1" s="91"/>
      <c r="HY1" s="91"/>
      <c r="HZ1" s="91"/>
      <c r="IA1" s="91"/>
      <c r="IB1" s="91"/>
      <c r="IC1" s="91"/>
      <c r="ID1" s="92" t="s">
        <v>79</v>
      </c>
      <c r="IE1" s="93"/>
      <c r="IF1" s="93"/>
      <c r="IG1" s="93"/>
      <c r="IH1" s="93"/>
      <c r="II1" s="93"/>
      <c r="IJ1" s="93"/>
      <c r="IK1" s="93"/>
      <c r="IL1" s="93"/>
      <c r="IM1" s="93"/>
      <c r="IN1" s="93"/>
      <c r="IO1" s="93"/>
      <c r="IP1" s="93"/>
      <c r="IQ1" s="93"/>
      <c r="IR1" s="93"/>
      <c r="IS1" s="93"/>
      <c r="IT1" s="93"/>
      <c r="IU1" s="93"/>
      <c r="IV1" s="93"/>
      <c r="IW1" s="93"/>
      <c r="IX1" s="93"/>
      <c r="IY1" s="93"/>
      <c r="IZ1" s="93"/>
      <c r="JA1" s="93"/>
      <c r="JB1" s="93"/>
      <c r="JC1" s="93"/>
      <c r="JD1" s="93"/>
      <c r="JE1" s="93"/>
      <c r="JF1" s="93"/>
      <c r="JG1" s="93"/>
      <c r="JH1" s="93"/>
      <c r="JI1" s="94" t="s">
        <v>84</v>
      </c>
      <c r="JJ1" s="95"/>
      <c r="JK1" s="95"/>
      <c r="JL1" s="95"/>
      <c r="JM1" s="95"/>
      <c r="JN1" s="95"/>
      <c r="JO1" s="95"/>
      <c r="JP1" s="95"/>
      <c r="JQ1" s="95"/>
      <c r="JR1" s="95"/>
      <c r="JS1" s="95"/>
      <c r="JT1" s="95"/>
      <c r="JU1" s="95"/>
      <c r="JV1" s="95"/>
      <c r="JW1" s="95"/>
      <c r="JX1" s="95"/>
      <c r="JY1" s="95"/>
      <c r="JZ1" s="95"/>
      <c r="KA1" s="95"/>
      <c r="KB1" s="95"/>
      <c r="KC1" s="95"/>
      <c r="KD1" s="95"/>
      <c r="KE1" s="95"/>
      <c r="KF1" s="95"/>
      <c r="KG1" s="95"/>
      <c r="KH1" s="95"/>
      <c r="KI1" s="95"/>
      <c r="KJ1" s="95"/>
      <c r="KK1" s="95"/>
      <c r="KL1" s="95"/>
      <c r="KM1" s="95"/>
      <c r="KN1" s="95"/>
      <c r="KO1" s="95"/>
      <c r="KP1" s="95"/>
      <c r="KQ1" s="95"/>
      <c r="KR1" s="95"/>
      <c r="KS1" s="95"/>
      <c r="KT1" s="95"/>
      <c r="KU1" s="95"/>
      <c r="KV1" s="95"/>
      <c r="KW1" s="95"/>
      <c r="KX1" s="95"/>
      <c r="KY1" s="110" t="s">
        <v>74</v>
      </c>
      <c r="KZ1" s="77"/>
      <c r="LA1" s="77"/>
      <c r="LB1" s="77"/>
      <c r="LC1" s="77"/>
      <c r="LD1" s="77"/>
      <c r="LE1" s="77"/>
      <c r="LF1" s="77"/>
      <c r="LG1" s="77"/>
      <c r="LH1" s="77"/>
      <c r="LI1" s="77"/>
      <c r="LJ1" s="77"/>
      <c r="LK1" s="77"/>
      <c r="LL1" s="77"/>
      <c r="LM1" s="77"/>
      <c r="LN1" s="77"/>
      <c r="LO1" s="77"/>
      <c r="LP1" s="77"/>
      <c r="LQ1" s="77"/>
      <c r="LR1" s="77"/>
      <c r="LS1" s="77"/>
      <c r="LT1" s="77"/>
      <c r="LU1" s="77"/>
      <c r="LV1" s="77"/>
      <c r="LW1" s="77"/>
      <c r="LX1" s="77"/>
      <c r="LY1" s="77"/>
      <c r="LZ1" s="77"/>
      <c r="MA1" s="77"/>
      <c r="MB1" s="77"/>
      <c r="MC1" s="77"/>
      <c r="MD1" s="77"/>
      <c r="ME1" s="77"/>
      <c r="MF1" s="77"/>
      <c r="MG1" s="77"/>
      <c r="MH1" s="77"/>
      <c r="MI1" s="77"/>
      <c r="MJ1" s="77"/>
      <c r="MK1" s="77"/>
      <c r="ML1" s="77"/>
      <c r="MM1" s="78"/>
    </row>
    <row r="2" spans="1:351" ht="15" thickBot="1" x14ac:dyDescent="0.4">
      <c r="A2" s="49"/>
      <c r="B2" s="67"/>
      <c r="C2" t="s">
        <v>126</v>
      </c>
      <c r="E2" s="21"/>
      <c r="F2" s="21"/>
      <c r="G2" s="21"/>
      <c r="H2" s="20" t="s">
        <v>124</v>
      </c>
      <c r="J2" s="21"/>
      <c r="K2" s="21"/>
      <c r="L2" s="21"/>
      <c r="M2" s="20" t="s">
        <v>123</v>
      </c>
      <c r="O2" s="21"/>
      <c r="P2" s="21"/>
      <c r="Q2" s="21"/>
      <c r="R2" s="20" t="s">
        <v>148</v>
      </c>
      <c r="T2" s="21"/>
      <c r="U2" s="21"/>
      <c r="V2" s="21"/>
      <c r="W2" s="20" t="s">
        <v>122</v>
      </c>
      <c r="Y2" s="21"/>
      <c r="Z2" s="21"/>
      <c r="AA2" s="21"/>
      <c r="AB2" s="20" t="s">
        <v>125</v>
      </c>
      <c r="AD2" s="21"/>
      <c r="AE2" s="21"/>
      <c r="AF2" s="21"/>
      <c r="AG2" s="20" t="s">
        <v>153</v>
      </c>
      <c r="AI2" s="21"/>
      <c r="AJ2" s="21"/>
      <c r="AK2" s="102"/>
      <c r="AL2" s="21"/>
      <c r="AM2" t="s">
        <v>149</v>
      </c>
      <c r="AO2" s="21"/>
      <c r="AP2" s="21"/>
      <c r="AQ2" s="21"/>
      <c r="AR2" s="20" t="s">
        <v>111</v>
      </c>
      <c r="AT2" s="21"/>
      <c r="AU2" s="21"/>
      <c r="AV2" s="21"/>
      <c r="AW2" s="20" t="s">
        <v>108</v>
      </c>
      <c r="AY2"/>
      <c r="AZ2"/>
      <c r="BA2"/>
      <c r="BB2" s="20" t="s">
        <v>112</v>
      </c>
      <c r="BD2"/>
      <c r="BE2"/>
      <c r="BF2"/>
      <c r="BG2" s="20" t="s">
        <v>110</v>
      </c>
      <c r="BI2"/>
      <c r="BJ2"/>
      <c r="BK2"/>
      <c r="BL2" s="20" t="s">
        <v>109</v>
      </c>
      <c r="BN2"/>
      <c r="BO2"/>
      <c r="BP2"/>
      <c r="BQ2" s="20" t="s">
        <v>117</v>
      </c>
      <c r="BS2"/>
      <c r="BT2"/>
      <c r="BU2"/>
      <c r="BV2" s="20" t="s">
        <v>150</v>
      </c>
      <c r="BX2"/>
      <c r="BY2"/>
      <c r="BZ2" s="50"/>
      <c r="CA2" s="49"/>
      <c r="CB2" t="s">
        <v>138</v>
      </c>
      <c r="CD2"/>
      <c r="CE2"/>
      <c r="CF2"/>
      <c r="CG2" s="20" t="s">
        <v>139</v>
      </c>
      <c r="CI2"/>
      <c r="CJ2"/>
      <c r="CK2"/>
      <c r="CL2" s="20" t="s">
        <v>137</v>
      </c>
      <c r="CN2"/>
      <c r="CO2"/>
      <c r="CP2"/>
      <c r="CQ2" s="20" t="s">
        <v>147</v>
      </c>
      <c r="CS2"/>
      <c r="CT2"/>
      <c r="CU2"/>
      <c r="CV2" s="20" t="s">
        <v>140</v>
      </c>
      <c r="CX2"/>
      <c r="CY2"/>
      <c r="CZ2"/>
      <c r="DA2" s="20" t="s">
        <v>141</v>
      </c>
      <c r="DC2"/>
      <c r="DD2"/>
      <c r="DE2"/>
      <c r="DF2" s="20" t="s">
        <v>151</v>
      </c>
      <c r="DH2"/>
      <c r="DI2"/>
      <c r="DJ2"/>
      <c r="DK2" s="20" t="s">
        <v>152</v>
      </c>
      <c r="DM2"/>
      <c r="DN2"/>
      <c r="DO2" s="50"/>
      <c r="DP2" s="49"/>
      <c r="DQ2" t="s">
        <v>156</v>
      </c>
      <c r="DS2"/>
      <c r="DT2"/>
      <c r="DU2"/>
      <c r="DV2" t="s">
        <v>162</v>
      </c>
      <c r="DX2"/>
      <c r="DY2"/>
      <c r="DZ2"/>
      <c r="EA2" t="s">
        <v>155</v>
      </c>
      <c r="EC2"/>
      <c r="ED2"/>
      <c r="EE2"/>
      <c r="EF2" t="s">
        <v>160</v>
      </c>
      <c r="EH2"/>
      <c r="EI2"/>
      <c r="EJ2"/>
      <c r="EK2" t="s">
        <v>159</v>
      </c>
      <c r="EM2"/>
      <c r="EN2"/>
      <c r="EO2"/>
      <c r="EP2" t="s">
        <v>154</v>
      </c>
      <c r="ER2"/>
      <c r="ES2"/>
      <c r="ET2"/>
      <c r="EU2" t="s">
        <v>163</v>
      </c>
      <c r="EW2"/>
      <c r="EX2"/>
      <c r="EY2"/>
      <c r="EZ2" t="s">
        <v>158</v>
      </c>
      <c r="FB2"/>
      <c r="FC2"/>
      <c r="FD2"/>
      <c r="FE2" t="s">
        <v>157</v>
      </c>
      <c r="FG2"/>
      <c r="FH2"/>
      <c r="FI2"/>
      <c r="FJ2" t="s">
        <v>161</v>
      </c>
      <c r="FL2"/>
      <c r="FM2"/>
      <c r="FN2"/>
      <c r="FO2" s="49"/>
      <c r="FP2" t="s">
        <v>136</v>
      </c>
      <c r="FR2"/>
      <c r="FS2"/>
      <c r="FT2"/>
      <c r="FU2" t="s">
        <v>133</v>
      </c>
      <c r="FW2"/>
      <c r="FX2"/>
      <c r="FY2"/>
      <c r="FZ2" t="s">
        <v>134</v>
      </c>
      <c r="GB2"/>
      <c r="GC2"/>
      <c r="GD2"/>
      <c r="GE2" t="s">
        <v>135</v>
      </c>
      <c r="GG2"/>
      <c r="GH2"/>
      <c r="GI2"/>
      <c r="GJ2" t="s">
        <v>164</v>
      </c>
      <c r="GL2"/>
      <c r="GM2"/>
      <c r="GN2"/>
      <c r="GO2" t="s">
        <v>132</v>
      </c>
      <c r="GQ2"/>
      <c r="GR2"/>
      <c r="GS2"/>
      <c r="GT2" s="49"/>
      <c r="GU2" t="s">
        <v>165</v>
      </c>
      <c r="GW2"/>
      <c r="GX2"/>
      <c r="GY2"/>
      <c r="GZ2" t="s">
        <v>166</v>
      </c>
      <c r="HB2"/>
      <c r="HC2"/>
      <c r="HD2"/>
      <c r="HE2" t="s">
        <v>167</v>
      </c>
      <c r="HG2"/>
      <c r="HH2"/>
      <c r="HI2"/>
      <c r="HJ2" t="s">
        <v>169</v>
      </c>
      <c r="HL2"/>
      <c r="HM2"/>
      <c r="HN2"/>
      <c r="HO2" t="s">
        <v>168</v>
      </c>
      <c r="HQ2"/>
      <c r="HR2"/>
      <c r="HS2"/>
      <c r="HT2" t="s">
        <v>170</v>
      </c>
      <c r="HV2"/>
      <c r="HW2"/>
      <c r="HX2"/>
      <c r="HY2" t="s">
        <v>171</v>
      </c>
      <c r="IA2"/>
      <c r="IB2"/>
      <c r="IC2"/>
      <c r="ID2" s="49"/>
      <c r="IE2" t="s">
        <v>128</v>
      </c>
      <c r="IG2"/>
      <c r="IH2"/>
      <c r="II2"/>
      <c r="IJ2" t="s">
        <v>131</v>
      </c>
      <c r="IL2"/>
      <c r="IM2"/>
      <c r="IN2"/>
      <c r="IO2" t="s">
        <v>130</v>
      </c>
      <c r="IQ2"/>
      <c r="IR2"/>
      <c r="IS2"/>
      <c r="IT2" t="s">
        <v>129</v>
      </c>
      <c r="IV2"/>
      <c r="IW2"/>
      <c r="IX2"/>
      <c r="IY2" t="s">
        <v>127</v>
      </c>
      <c r="JA2"/>
      <c r="JB2"/>
      <c r="JC2"/>
      <c r="JD2" t="s">
        <v>172</v>
      </c>
      <c r="JF2"/>
      <c r="JG2"/>
      <c r="JH2"/>
      <c r="JI2" s="49"/>
      <c r="JJ2" t="s">
        <v>146</v>
      </c>
      <c r="JL2"/>
      <c r="JM2"/>
      <c r="JN2"/>
      <c r="JO2" t="s">
        <v>143</v>
      </c>
      <c r="JQ2"/>
      <c r="JR2"/>
      <c r="JS2"/>
      <c r="JT2" t="s">
        <v>144</v>
      </c>
      <c r="JV2"/>
      <c r="JW2"/>
      <c r="JX2"/>
      <c r="JY2" t="s">
        <v>145</v>
      </c>
      <c r="KA2"/>
      <c r="KB2"/>
      <c r="KC2"/>
      <c r="KD2" t="s">
        <v>142</v>
      </c>
      <c r="KF2"/>
      <c r="KG2"/>
      <c r="KH2"/>
      <c r="KI2"/>
      <c r="KJ2" t="s">
        <v>174</v>
      </c>
      <c r="KO2" t="s">
        <v>175</v>
      </c>
      <c r="KT2" t="s">
        <v>173</v>
      </c>
      <c r="KY2" s="49"/>
      <c r="KZ2" t="s">
        <v>103</v>
      </c>
      <c r="LB2"/>
      <c r="LC2"/>
      <c r="LD2"/>
      <c r="LE2" t="s">
        <v>178</v>
      </c>
      <c r="LG2"/>
      <c r="LH2"/>
      <c r="LI2"/>
      <c r="LJ2" t="s">
        <v>176</v>
      </c>
      <c r="LL2"/>
      <c r="LM2"/>
      <c r="LN2"/>
      <c r="LO2" t="s">
        <v>105</v>
      </c>
      <c r="LQ2"/>
      <c r="LR2"/>
      <c r="LS2"/>
      <c r="LT2" t="s">
        <v>102</v>
      </c>
      <c r="LV2"/>
      <c r="LW2"/>
      <c r="LX2"/>
      <c r="LY2" t="s">
        <v>104</v>
      </c>
      <c r="MA2"/>
      <c r="MB2"/>
      <c r="MC2"/>
      <c r="MD2" t="s">
        <v>177</v>
      </c>
      <c r="MI2" t="s">
        <v>101</v>
      </c>
      <c r="MK2"/>
      <c r="ML2"/>
      <c r="MM2" s="50"/>
    </row>
    <row r="3" spans="1:351" ht="15" thickBot="1" x14ac:dyDescent="0.4">
      <c r="A3" s="76" t="s">
        <v>100</v>
      </c>
      <c r="B3" s="105" t="s">
        <v>182</v>
      </c>
      <c r="C3" t="s">
        <v>524</v>
      </c>
      <c r="D3" t="s">
        <v>525</v>
      </c>
      <c r="E3" s="21" t="s">
        <v>526</v>
      </c>
      <c r="F3" s="21" t="s">
        <v>527</v>
      </c>
      <c r="G3" s="21" t="s">
        <v>528</v>
      </c>
      <c r="H3" t="s">
        <v>529</v>
      </c>
      <c r="I3" t="s">
        <v>530</v>
      </c>
      <c r="J3" s="21" t="s">
        <v>531</v>
      </c>
      <c r="K3" s="21" t="s">
        <v>532</v>
      </c>
      <c r="L3" s="21" t="s">
        <v>533</v>
      </c>
      <c r="M3" t="s">
        <v>211</v>
      </c>
      <c r="N3" t="s">
        <v>212</v>
      </c>
      <c r="O3" s="21" t="s">
        <v>213</v>
      </c>
      <c r="P3" s="21" t="s">
        <v>214</v>
      </c>
      <c r="Q3" s="21" t="s">
        <v>215</v>
      </c>
      <c r="R3" t="s">
        <v>216</v>
      </c>
      <c r="S3" t="s">
        <v>217</v>
      </c>
      <c r="T3" s="21" t="s">
        <v>218</v>
      </c>
      <c r="U3" s="21" t="s">
        <v>219</v>
      </c>
      <c r="V3" s="21" t="s">
        <v>220</v>
      </c>
      <c r="W3" t="s">
        <v>221</v>
      </c>
      <c r="X3" t="s">
        <v>222</v>
      </c>
      <c r="Y3" s="21" t="s">
        <v>223</v>
      </c>
      <c r="Z3" s="21" t="s">
        <v>224</v>
      </c>
      <c r="AA3" s="21" t="s">
        <v>225</v>
      </c>
      <c r="AB3" t="s">
        <v>184</v>
      </c>
      <c r="AC3" t="s">
        <v>185</v>
      </c>
      <c r="AD3" s="21" t="s">
        <v>186</v>
      </c>
      <c r="AE3" s="21" t="s">
        <v>226</v>
      </c>
      <c r="AF3" s="21" t="s">
        <v>227</v>
      </c>
      <c r="AG3" t="s">
        <v>228</v>
      </c>
      <c r="AH3" t="s">
        <v>229</v>
      </c>
      <c r="AI3" s="21" t="s">
        <v>230</v>
      </c>
      <c r="AJ3" s="21" t="s">
        <v>231</v>
      </c>
      <c r="AK3" s="21" t="s">
        <v>206</v>
      </c>
      <c r="AL3" s="101" t="s">
        <v>187</v>
      </c>
      <c r="AM3" t="s">
        <v>232</v>
      </c>
      <c r="AN3" t="s">
        <v>233</v>
      </c>
      <c r="AO3" s="21" t="s">
        <v>234</v>
      </c>
      <c r="AP3" s="21" t="s">
        <v>235</v>
      </c>
      <c r="AQ3" s="21" t="s">
        <v>236</v>
      </c>
      <c r="AR3" t="s">
        <v>237</v>
      </c>
      <c r="AS3" t="s">
        <v>238</v>
      </c>
      <c r="AT3" s="21" t="s">
        <v>239</v>
      </c>
      <c r="AU3" s="21" t="s">
        <v>240</v>
      </c>
      <c r="AV3" s="21" t="s">
        <v>241</v>
      </c>
      <c r="AW3" t="s">
        <v>242</v>
      </c>
      <c r="AX3" t="s">
        <v>243</v>
      </c>
      <c r="AY3" s="21" t="s">
        <v>244</v>
      </c>
      <c r="AZ3" s="21" t="s">
        <v>245</v>
      </c>
      <c r="BA3" s="21" t="s">
        <v>246</v>
      </c>
      <c r="BB3" t="s">
        <v>247</v>
      </c>
      <c r="BC3" t="s">
        <v>248</v>
      </c>
      <c r="BD3" s="21" t="s">
        <v>249</v>
      </c>
      <c r="BE3" s="21" t="s">
        <v>250</v>
      </c>
      <c r="BF3" s="21" t="s">
        <v>251</v>
      </c>
      <c r="BG3" t="s">
        <v>252</v>
      </c>
      <c r="BH3" t="s">
        <v>253</v>
      </c>
      <c r="BI3" s="21" t="s">
        <v>254</v>
      </c>
      <c r="BJ3" s="21" t="s">
        <v>255</v>
      </c>
      <c r="BK3" s="21" t="s">
        <v>256</v>
      </c>
      <c r="BL3" t="s">
        <v>257</v>
      </c>
      <c r="BM3" t="s">
        <v>258</v>
      </c>
      <c r="BN3" s="21" t="s">
        <v>259</v>
      </c>
      <c r="BO3" s="21" t="s">
        <v>260</v>
      </c>
      <c r="BP3" s="21" t="s">
        <v>261</v>
      </c>
      <c r="BQ3" t="s">
        <v>262</v>
      </c>
      <c r="BR3" t="s">
        <v>263</v>
      </c>
      <c r="BS3" s="21" t="s">
        <v>264</v>
      </c>
      <c r="BT3" s="21" t="s">
        <v>265</v>
      </c>
      <c r="BU3" s="21" t="s">
        <v>266</v>
      </c>
      <c r="BV3" t="s">
        <v>267</v>
      </c>
      <c r="BW3" t="s">
        <v>268</v>
      </c>
      <c r="BX3" s="21" t="s">
        <v>269</v>
      </c>
      <c r="BY3" s="21" t="s">
        <v>270</v>
      </c>
      <c r="BZ3" s="21" t="s">
        <v>271</v>
      </c>
      <c r="CA3" s="49" t="s">
        <v>189</v>
      </c>
      <c r="CB3" t="s">
        <v>272</v>
      </c>
      <c r="CC3" t="s">
        <v>273</v>
      </c>
      <c r="CD3" s="21" t="s">
        <v>274</v>
      </c>
      <c r="CE3" s="21" t="s">
        <v>275</v>
      </c>
      <c r="CF3" s="21" t="s">
        <v>276</v>
      </c>
      <c r="CG3" t="s">
        <v>188</v>
      </c>
      <c r="CH3" t="s">
        <v>277</v>
      </c>
      <c r="CI3" s="21" t="s">
        <v>278</v>
      </c>
      <c r="CJ3" s="21" t="s">
        <v>279</v>
      </c>
      <c r="CK3" s="21" t="s">
        <v>280</v>
      </c>
      <c r="CL3" t="s">
        <v>281</v>
      </c>
      <c r="CM3" t="s">
        <v>282</v>
      </c>
      <c r="CN3" s="21" t="s">
        <v>283</v>
      </c>
      <c r="CO3" s="21" t="s">
        <v>284</v>
      </c>
      <c r="CP3" s="21" t="s">
        <v>285</v>
      </c>
      <c r="CQ3" t="s">
        <v>286</v>
      </c>
      <c r="CR3" t="s">
        <v>287</v>
      </c>
      <c r="CS3" s="21" t="s">
        <v>191</v>
      </c>
      <c r="CT3" s="21" t="s">
        <v>288</v>
      </c>
      <c r="CU3" s="21" t="s">
        <v>289</v>
      </c>
      <c r="CV3" t="s">
        <v>290</v>
      </c>
      <c r="CW3" t="s">
        <v>291</v>
      </c>
      <c r="CX3" s="21" t="s">
        <v>292</v>
      </c>
      <c r="CY3" s="21" t="s">
        <v>293</v>
      </c>
      <c r="CZ3" s="21" t="s">
        <v>294</v>
      </c>
      <c r="DA3" t="s">
        <v>295</v>
      </c>
      <c r="DB3" t="s">
        <v>296</v>
      </c>
      <c r="DC3" s="21" t="s">
        <v>297</v>
      </c>
      <c r="DD3" s="21" t="s">
        <v>298</v>
      </c>
      <c r="DE3" s="21" t="s">
        <v>299</v>
      </c>
      <c r="DF3" t="s">
        <v>300</v>
      </c>
      <c r="DG3" t="s">
        <v>301</v>
      </c>
      <c r="DH3" s="21" t="s">
        <v>302</v>
      </c>
      <c r="DI3" s="21" t="s">
        <v>303</v>
      </c>
      <c r="DJ3" s="21" t="s">
        <v>304</v>
      </c>
      <c r="DK3" t="s">
        <v>305</v>
      </c>
      <c r="DL3" t="s">
        <v>190</v>
      </c>
      <c r="DM3" s="21" t="s">
        <v>306</v>
      </c>
      <c r="DN3" s="21" t="s">
        <v>307</v>
      </c>
      <c r="DO3" s="21" t="s">
        <v>308</v>
      </c>
      <c r="DP3" s="97" t="s">
        <v>192</v>
      </c>
      <c r="DQ3" t="s">
        <v>309</v>
      </c>
      <c r="DR3" t="s">
        <v>310</v>
      </c>
      <c r="DS3" s="21" t="s">
        <v>311</v>
      </c>
      <c r="DT3" s="21" t="s">
        <v>312</v>
      </c>
      <c r="DU3" s="21" t="s">
        <v>313</v>
      </c>
      <c r="DV3" t="s">
        <v>314</v>
      </c>
      <c r="DW3" t="s">
        <v>315</v>
      </c>
      <c r="DX3" s="21" t="s">
        <v>316</v>
      </c>
      <c r="DY3" s="21" t="s">
        <v>317</v>
      </c>
      <c r="DZ3" s="21" t="s">
        <v>318</v>
      </c>
      <c r="EA3" t="s">
        <v>319</v>
      </c>
      <c r="EB3" t="s">
        <v>320</v>
      </c>
      <c r="EC3" s="21" t="s">
        <v>321</v>
      </c>
      <c r="ED3" s="21" t="s">
        <v>322</v>
      </c>
      <c r="EE3" s="21" t="s">
        <v>323</v>
      </c>
      <c r="EF3" t="s">
        <v>324</v>
      </c>
      <c r="EG3" t="s">
        <v>325</v>
      </c>
      <c r="EH3" s="21" t="s">
        <v>326</v>
      </c>
      <c r="EI3" s="21" t="s">
        <v>327</v>
      </c>
      <c r="EJ3" s="21" t="s">
        <v>328</v>
      </c>
      <c r="EK3" t="s">
        <v>329</v>
      </c>
      <c r="EL3" t="s">
        <v>330</v>
      </c>
      <c r="EM3" s="21" t="s">
        <v>331</v>
      </c>
      <c r="EN3" s="21" t="s">
        <v>332</v>
      </c>
      <c r="EO3" s="21" t="s">
        <v>333</v>
      </c>
      <c r="EP3" t="s">
        <v>334</v>
      </c>
      <c r="EQ3" t="s">
        <v>335</v>
      </c>
      <c r="ER3" s="21" t="s">
        <v>336</v>
      </c>
      <c r="ES3" s="21" t="s">
        <v>337</v>
      </c>
      <c r="ET3" s="21" t="s">
        <v>338</v>
      </c>
      <c r="EU3" t="s">
        <v>339</v>
      </c>
      <c r="EV3" t="s">
        <v>340</v>
      </c>
      <c r="EW3" s="21" t="s">
        <v>341</v>
      </c>
      <c r="EX3" s="21" t="s">
        <v>342</v>
      </c>
      <c r="EY3" s="21" t="s">
        <v>343</v>
      </c>
      <c r="EZ3" t="s">
        <v>344</v>
      </c>
      <c r="FA3" t="s">
        <v>345</v>
      </c>
      <c r="FB3" s="21" t="s">
        <v>346</v>
      </c>
      <c r="FC3" s="21" t="s">
        <v>347</v>
      </c>
      <c r="FD3" s="21" t="s">
        <v>348</v>
      </c>
      <c r="FE3" t="s">
        <v>349</v>
      </c>
      <c r="FF3" t="s">
        <v>350</v>
      </c>
      <c r="FG3" s="21" t="s">
        <v>351</v>
      </c>
      <c r="FH3" s="21" t="s">
        <v>352</v>
      </c>
      <c r="FI3" s="21" t="s">
        <v>353</v>
      </c>
      <c r="FJ3" t="s">
        <v>354</v>
      </c>
      <c r="FK3" t="s">
        <v>355</v>
      </c>
      <c r="FL3" s="21" t="s">
        <v>356</v>
      </c>
      <c r="FM3" s="21" t="s">
        <v>357</v>
      </c>
      <c r="FN3" s="21" t="s">
        <v>358</v>
      </c>
      <c r="FO3" s="111" t="s">
        <v>193</v>
      </c>
      <c r="FP3" t="s">
        <v>359</v>
      </c>
      <c r="FQ3" t="s">
        <v>360</v>
      </c>
      <c r="FR3" s="21" t="s">
        <v>361</v>
      </c>
      <c r="FS3" s="21" t="s">
        <v>362</v>
      </c>
      <c r="FT3" s="21" t="s">
        <v>363</v>
      </c>
      <c r="FU3" t="s">
        <v>364</v>
      </c>
      <c r="FV3" t="s">
        <v>365</v>
      </c>
      <c r="FW3" s="21" t="s">
        <v>366</v>
      </c>
      <c r="FX3" s="21" t="s">
        <v>367</v>
      </c>
      <c r="FY3" s="21" t="s">
        <v>368</v>
      </c>
      <c r="FZ3" t="s">
        <v>369</v>
      </c>
      <c r="GA3" t="s">
        <v>370</v>
      </c>
      <c r="GB3" s="21" t="s">
        <v>371</v>
      </c>
      <c r="GC3" s="21" t="s">
        <v>372</v>
      </c>
      <c r="GD3" s="21" t="s">
        <v>373</v>
      </c>
      <c r="GE3" t="s">
        <v>374</v>
      </c>
      <c r="GF3" t="s">
        <v>375</v>
      </c>
      <c r="GG3" s="21" t="s">
        <v>376</v>
      </c>
      <c r="GH3" s="21" t="s">
        <v>377</v>
      </c>
      <c r="GI3" s="21" t="s">
        <v>378</v>
      </c>
      <c r="GJ3" t="s">
        <v>379</v>
      </c>
      <c r="GK3" t="s">
        <v>380</v>
      </c>
      <c r="GL3" s="21" t="s">
        <v>381</v>
      </c>
      <c r="GM3" s="21" t="s">
        <v>382</v>
      </c>
      <c r="GN3" s="21" t="s">
        <v>383</v>
      </c>
      <c r="GO3" t="s">
        <v>384</v>
      </c>
      <c r="GP3" t="s">
        <v>385</v>
      </c>
      <c r="GQ3" s="21" t="s">
        <v>386</v>
      </c>
      <c r="GR3" s="21" t="s">
        <v>387</v>
      </c>
      <c r="GS3" s="21" t="s">
        <v>388</v>
      </c>
      <c r="GT3" s="97" t="s">
        <v>194</v>
      </c>
      <c r="GU3" t="s">
        <v>389</v>
      </c>
      <c r="GV3" t="s">
        <v>390</v>
      </c>
      <c r="GW3" s="21" t="s">
        <v>391</v>
      </c>
      <c r="GX3" s="21" t="s">
        <v>392</v>
      </c>
      <c r="GY3" s="21" t="s">
        <v>393</v>
      </c>
      <c r="GZ3" t="s">
        <v>394</v>
      </c>
      <c r="HA3" t="s">
        <v>395</v>
      </c>
      <c r="HB3" s="21" t="s">
        <v>396</v>
      </c>
      <c r="HC3" s="21" t="s">
        <v>397</v>
      </c>
      <c r="HD3" s="21" t="s">
        <v>398</v>
      </c>
      <c r="HE3" t="s">
        <v>399</v>
      </c>
      <c r="HF3" t="s">
        <v>400</v>
      </c>
      <c r="HG3" s="21" t="s">
        <v>401</v>
      </c>
      <c r="HH3" s="21" t="s">
        <v>402</v>
      </c>
      <c r="HI3" s="21" t="s">
        <v>403</v>
      </c>
      <c r="HJ3" t="s">
        <v>404</v>
      </c>
      <c r="HK3" t="s">
        <v>405</v>
      </c>
      <c r="HL3" s="21" t="s">
        <v>406</v>
      </c>
      <c r="HM3" s="21" t="s">
        <v>407</v>
      </c>
      <c r="HN3" s="21" t="s">
        <v>408</v>
      </c>
      <c r="HO3" t="s">
        <v>409</v>
      </c>
      <c r="HP3" t="s">
        <v>410</v>
      </c>
      <c r="HQ3" s="21" t="s">
        <v>411</v>
      </c>
      <c r="HR3" s="21" t="s">
        <v>412</v>
      </c>
      <c r="HS3" s="21" t="s">
        <v>413</v>
      </c>
      <c r="HT3" t="s">
        <v>414</v>
      </c>
      <c r="HU3" t="s">
        <v>415</v>
      </c>
      <c r="HV3" s="21" t="s">
        <v>416</v>
      </c>
      <c r="HW3" s="21" t="s">
        <v>417</v>
      </c>
      <c r="HX3" s="21" t="s">
        <v>418</v>
      </c>
      <c r="HY3" t="s">
        <v>419</v>
      </c>
      <c r="HZ3" t="s">
        <v>420</v>
      </c>
      <c r="IA3" s="21" t="s">
        <v>421</v>
      </c>
      <c r="IB3" s="21" t="s">
        <v>422</v>
      </c>
      <c r="IC3" s="21" t="s">
        <v>423</v>
      </c>
      <c r="ID3" s="97" t="s">
        <v>195</v>
      </c>
      <c r="IE3" t="s">
        <v>424</v>
      </c>
      <c r="IF3" t="s">
        <v>425</v>
      </c>
      <c r="IG3" s="21" t="s">
        <v>426</v>
      </c>
      <c r="IH3" s="21" t="s">
        <v>427</v>
      </c>
      <c r="II3" s="21" t="s">
        <v>428</v>
      </c>
      <c r="IJ3" t="s">
        <v>429</v>
      </c>
      <c r="IK3" t="s">
        <v>430</v>
      </c>
      <c r="IL3" s="21" t="s">
        <v>431</v>
      </c>
      <c r="IM3" s="21" t="s">
        <v>432</v>
      </c>
      <c r="IN3" s="21" t="s">
        <v>433</v>
      </c>
      <c r="IO3" t="s">
        <v>434</v>
      </c>
      <c r="IP3" t="s">
        <v>435</v>
      </c>
      <c r="IQ3" s="21" t="s">
        <v>436</v>
      </c>
      <c r="IR3" s="21" t="s">
        <v>445</v>
      </c>
      <c r="IS3" s="21" t="s">
        <v>446</v>
      </c>
      <c r="IT3" t="s">
        <v>437</v>
      </c>
      <c r="IU3" t="s">
        <v>438</v>
      </c>
      <c r="IV3" s="21" t="s">
        <v>439</v>
      </c>
      <c r="IW3" s="21" t="s">
        <v>440</v>
      </c>
      <c r="IX3" s="21" t="s">
        <v>441</v>
      </c>
      <c r="IY3" t="s">
        <v>442</v>
      </c>
      <c r="IZ3" t="s">
        <v>443</v>
      </c>
      <c r="JA3" s="21" t="s">
        <v>444</v>
      </c>
      <c r="JB3" s="21" t="s">
        <v>447</v>
      </c>
      <c r="JC3" s="21" t="s">
        <v>518</v>
      </c>
      <c r="JD3" t="s">
        <v>519</v>
      </c>
      <c r="JE3" t="s">
        <v>520</v>
      </c>
      <c r="JF3" s="21" t="s">
        <v>521</v>
      </c>
      <c r="JG3" s="21" t="s">
        <v>522</v>
      </c>
      <c r="JH3" s="21" t="s">
        <v>523</v>
      </c>
      <c r="JI3" s="97" t="s">
        <v>196</v>
      </c>
      <c r="JJ3" t="s">
        <v>448</v>
      </c>
      <c r="JK3" t="s">
        <v>449</v>
      </c>
      <c r="JL3" s="21" t="s">
        <v>450</v>
      </c>
      <c r="JM3" s="21" t="s">
        <v>451</v>
      </c>
      <c r="JN3" s="21" t="s">
        <v>452</v>
      </c>
      <c r="JO3" t="s">
        <v>453</v>
      </c>
      <c r="JP3" t="s">
        <v>454</v>
      </c>
      <c r="JQ3" s="21" t="s">
        <v>455</v>
      </c>
      <c r="JR3" s="21" t="s">
        <v>456</v>
      </c>
      <c r="JS3" s="21" t="s">
        <v>457</v>
      </c>
      <c r="JT3" t="s">
        <v>458</v>
      </c>
      <c r="JU3" t="s">
        <v>459</v>
      </c>
      <c r="JV3" s="21" t="s">
        <v>460</v>
      </c>
      <c r="JW3" s="21" t="s">
        <v>461</v>
      </c>
      <c r="JX3" s="21" t="s">
        <v>462</v>
      </c>
      <c r="JY3" t="s">
        <v>463</v>
      </c>
      <c r="JZ3" t="s">
        <v>464</v>
      </c>
      <c r="KA3" s="21" t="s">
        <v>465</v>
      </c>
      <c r="KB3" s="21" t="s">
        <v>466</v>
      </c>
      <c r="KC3" s="21" t="s">
        <v>467</v>
      </c>
      <c r="KD3" t="s">
        <v>468</v>
      </c>
      <c r="KE3" t="s">
        <v>469</v>
      </c>
      <c r="KF3" s="21" t="s">
        <v>470</v>
      </c>
      <c r="KG3" s="21" t="s">
        <v>471</v>
      </c>
      <c r="KH3" s="21" t="s">
        <v>472</v>
      </c>
      <c r="KI3" t="s">
        <v>473</v>
      </c>
      <c r="KJ3" t="s">
        <v>474</v>
      </c>
      <c r="KK3" s="21" t="s">
        <v>475</v>
      </c>
      <c r="KL3" s="21" t="s">
        <v>476</v>
      </c>
      <c r="KM3" s="21" t="s">
        <v>477</v>
      </c>
      <c r="KN3" t="s">
        <v>208</v>
      </c>
      <c r="KO3" t="s">
        <v>197</v>
      </c>
      <c r="KP3" t="s">
        <v>198</v>
      </c>
      <c r="KQ3" t="s">
        <v>199</v>
      </c>
      <c r="KR3" t="s">
        <v>200</v>
      </c>
      <c r="KS3" t="s">
        <v>209</v>
      </c>
      <c r="KT3" t="s">
        <v>201</v>
      </c>
      <c r="KU3" t="s">
        <v>202</v>
      </c>
      <c r="KV3" t="s">
        <v>203</v>
      </c>
      <c r="KW3" t="s">
        <v>204</v>
      </c>
      <c r="KX3" t="s">
        <v>210</v>
      </c>
      <c r="KY3" s="97" t="s">
        <v>205</v>
      </c>
      <c r="KZ3" t="s">
        <v>478</v>
      </c>
      <c r="LA3" t="s">
        <v>479</v>
      </c>
      <c r="LB3" s="21" t="s">
        <v>480</v>
      </c>
      <c r="LC3" s="21" t="s">
        <v>481</v>
      </c>
      <c r="LD3" s="21" t="s">
        <v>482</v>
      </c>
      <c r="LE3" t="s">
        <v>483</v>
      </c>
      <c r="LF3" t="s">
        <v>484</v>
      </c>
      <c r="LG3" s="21" t="s">
        <v>485</v>
      </c>
      <c r="LH3" s="21" t="s">
        <v>486</v>
      </c>
      <c r="LI3" s="21" t="s">
        <v>487</v>
      </c>
      <c r="LJ3" t="s">
        <v>488</v>
      </c>
      <c r="LK3" t="s">
        <v>489</v>
      </c>
      <c r="LL3" s="21" t="s">
        <v>490</v>
      </c>
      <c r="LM3" s="21" t="s">
        <v>491</v>
      </c>
      <c r="LN3" s="21" t="s">
        <v>492</v>
      </c>
      <c r="LO3" t="s">
        <v>493</v>
      </c>
      <c r="LP3" t="s">
        <v>494</v>
      </c>
      <c r="LQ3" s="21" t="s">
        <v>495</v>
      </c>
      <c r="LR3" s="21" t="s">
        <v>496</v>
      </c>
      <c r="LS3" s="21" t="s">
        <v>497</v>
      </c>
      <c r="LT3" t="s">
        <v>498</v>
      </c>
      <c r="LU3" t="s">
        <v>499</v>
      </c>
      <c r="LV3" s="21" t="s">
        <v>500</v>
      </c>
      <c r="LW3" s="21" t="s">
        <v>501</v>
      </c>
      <c r="LX3" s="21" t="s">
        <v>502</v>
      </c>
      <c r="LY3" t="s">
        <v>503</v>
      </c>
      <c r="LZ3" t="s">
        <v>504</v>
      </c>
      <c r="MA3" s="21" t="s">
        <v>505</v>
      </c>
      <c r="MB3" s="21" t="s">
        <v>506</v>
      </c>
      <c r="MC3" s="21" t="s">
        <v>507</v>
      </c>
      <c r="MD3" t="s">
        <v>508</v>
      </c>
      <c r="ME3" t="s">
        <v>509</v>
      </c>
      <c r="MF3" s="21" t="s">
        <v>510</v>
      </c>
      <c r="MG3" s="21" t="s">
        <v>513</v>
      </c>
      <c r="MH3" s="21" t="s">
        <v>514</v>
      </c>
      <c r="MI3" t="s">
        <v>511</v>
      </c>
      <c r="MJ3" t="s">
        <v>512</v>
      </c>
      <c r="MK3" s="21" t="s">
        <v>515</v>
      </c>
      <c r="ML3" s="21" t="s">
        <v>516</v>
      </c>
      <c r="MM3" s="21" t="s">
        <v>517</v>
      </c>
    </row>
    <row r="4" spans="1:351" x14ac:dyDescent="0.35">
      <c r="A4" s="99" t="s">
        <v>33</v>
      </c>
      <c r="B4" s="106">
        <v>0.25</v>
      </c>
      <c r="C4">
        <v>1</v>
      </c>
      <c r="D4">
        <v>0</v>
      </c>
      <c r="E4" s="22">
        <v>0</v>
      </c>
      <c r="F4" s="19">
        <f ca="1">((COUNTIFS($H:$H,$AD4,$A:$A,#REF!,$C:$C,C$3)+COUNTIFS($L:$L,$AD4,$R:$R,#REF!,$P:$P,C$3))+(COUNTIFS($K:$K,$AD4,$A:$A,#REF!,$C:$C,C$3)+COUNTIFS($G:$G,$AD4,$R:$R,#REF!,$P:$P,C$3)))/((COUNTIF($A:$A,#REF!)+COUNTIF( $R:$R,#REF!))/5)</f>
        <v>0.23529411764705882</v>
      </c>
      <c r="G4" s="21">
        <f ca="1">(Table4[[#This Row],[Pick-win rate Pai]]*2+(Table4[[#This Row],[Respect ban Pai]]*10)*3)*Table4[[#This Row],[Priority Pai]]</f>
        <v>0.47058823529411764</v>
      </c>
      <c r="H4" s="20">
        <v>1</v>
      </c>
      <c r="I4">
        <v>0</v>
      </c>
      <c r="J4" s="22">
        <v>0</v>
      </c>
      <c r="K4" s="22">
        <v>0.23529411764705882</v>
      </c>
      <c r="L4" s="21">
        <f ca="1">(Table4[[#This Row],[Pick-win rate Pai]]*2+(Table4[[#This Row],[Ban Rate Pai]]*10)*3)*Table4[[#This Row],[Priority Pai]]</f>
        <v>0.47058823529411764</v>
      </c>
      <c r="M4" s="20">
        <v>1</v>
      </c>
      <c r="N4">
        <v>0</v>
      </c>
      <c r="O4" s="22">
        <v>0</v>
      </c>
      <c r="P4" s="22">
        <v>0.23529411764705882</v>
      </c>
      <c r="Q4" s="21"/>
      <c r="R4" s="20">
        <v>0</v>
      </c>
      <c r="S4">
        <v>0</v>
      </c>
      <c r="T4" s="22">
        <v>0</v>
      </c>
      <c r="U4" s="22">
        <v>5.8823529411764705E-2</v>
      </c>
      <c r="V4" s="21"/>
      <c r="W4" s="20">
        <v>1</v>
      </c>
      <c r="X4">
        <v>0</v>
      </c>
      <c r="Y4" s="22">
        <v>0</v>
      </c>
      <c r="Z4" s="22">
        <v>0.23529411764705882</v>
      </c>
      <c r="AA4" s="22"/>
      <c r="AB4" s="20">
        <v>1</v>
      </c>
      <c r="AC4">
        <v>0</v>
      </c>
      <c r="AD4" s="22">
        <v>0</v>
      </c>
      <c r="AE4" s="22">
        <v>0.17647058823529413</v>
      </c>
      <c r="AF4" s="22"/>
      <c r="AG4" s="20">
        <v>0</v>
      </c>
      <c r="AH4">
        <v>0</v>
      </c>
      <c r="AI4" s="22">
        <v>0</v>
      </c>
      <c r="AJ4" s="22">
        <v>0</v>
      </c>
      <c r="AK4" s="70"/>
      <c r="AL4" s="70">
        <v>0.4</v>
      </c>
      <c r="AM4">
        <v>0</v>
      </c>
      <c r="AN4">
        <v>0</v>
      </c>
      <c r="AO4" s="22">
        <v>0</v>
      </c>
      <c r="AP4" s="22">
        <v>0.1111111111111111</v>
      </c>
      <c r="AQ4" s="22"/>
      <c r="AR4" s="20">
        <v>1</v>
      </c>
      <c r="AS4">
        <v>0</v>
      </c>
      <c r="AT4" s="22">
        <v>0</v>
      </c>
      <c r="AU4" s="22">
        <v>0.22222222222222221</v>
      </c>
      <c r="AV4" s="22"/>
      <c r="AW4" s="20">
        <v>1</v>
      </c>
      <c r="AX4">
        <v>0</v>
      </c>
      <c r="AY4" s="18">
        <v>0</v>
      </c>
      <c r="AZ4" s="18">
        <v>0.22222222222222221</v>
      </c>
      <c r="BB4" s="20">
        <v>1</v>
      </c>
      <c r="BC4">
        <v>0</v>
      </c>
      <c r="BD4" s="18">
        <v>0</v>
      </c>
      <c r="BE4" s="18">
        <v>0.22222222222222221</v>
      </c>
      <c r="BG4" s="20">
        <v>0</v>
      </c>
      <c r="BH4">
        <v>0</v>
      </c>
      <c r="BI4" s="18">
        <v>0</v>
      </c>
      <c r="BJ4" s="18">
        <v>0.1111111111111111</v>
      </c>
      <c r="BL4" s="20">
        <v>1</v>
      </c>
      <c r="BM4">
        <v>2</v>
      </c>
      <c r="BN4" s="18">
        <v>0.1875</v>
      </c>
      <c r="BO4" s="18">
        <v>0.33333333333333331</v>
      </c>
      <c r="BQ4" s="20">
        <v>1</v>
      </c>
      <c r="BR4">
        <v>0</v>
      </c>
      <c r="BS4" s="18">
        <v>0</v>
      </c>
      <c r="BT4" s="18">
        <v>0.1111111111111111</v>
      </c>
      <c r="BV4" s="20">
        <v>0</v>
      </c>
      <c r="BW4">
        <v>0</v>
      </c>
      <c r="BX4" s="18">
        <v>0</v>
      </c>
      <c r="BY4" s="18">
        <v>0</v>
      </c>
      <c r="BZ4" s="73"/>
      <c r="CA4" s="97">
        <v>0</v>
      </c>
      <c r="CB4">
        <v>1</v>
      </c>
      <c r="CC4">
        <v>2</v>
      </c>
      <c r="CD4" s="18">
        <v>0.1111111111111111</v>
      </c>
      <c r="CE4" s="18">
        <v>0.22222222222222221</v>
      </c>
      <c r="CG4" s="20">
        <v>0</v>
      </c>
      <c r="CH4">
        <v>2</v>
      </c>
      <c r="CI4" s="18">
        <v>0.22222222222222221</v>
      </c>
      <c r="CJ4" s="18">
        <v>0.1111111111111111</v>
      </c>
      <c r="CL4" s="20">
        <v>1</v>
      </c>
      <c r="CM4">
        <v>2</v>
      </c>
      <c r="CN4" s="18">
        <v>0.1111111111111111</v>
      </c>
      <c r="CO4" s="18">
        <v>0.22222222222222221</v>
      </c>
      <c r="CQ4" s="20">
        <v>1</v>
      </c>
      <c r="CR4">
        <v>0</v>
      </c>
      <c r="CS4" s="18">
        <v>0</v>
      </c>
      <c r="CT4" s="18">
        <v>0.1111111111111111</v>
      </c>
      <c r="CV4" s="20">
        <v>1</v>
      </c>
      <c r="CW4">
        <v>2</v>
      </c>
      <c r="CX4" s="18">
        <v>0.1111111111111111</v>
      </c>
      <c r="CY4" s="18">
        <v>0.22222222222222221</v>
      </c>
      <c r="DA4" s="20">
        <v>1</v>
      </c>
      <c r="DB4">
        <v>2</v>
      </c>
      <c r="DC4" s="18">
        <v>0.1111111111111111</v>
      </c>
      <c r="DD4" s="18">
        <v>0.16666666666666666</v>
      </c>
      <c r="DF4" s="20">
        <v>0</v>
      </c>
      <c r="DG4">
        <v>0</v>
      </c>
      <c r="DH4" s="18">
        <v>0</v>
      </c>
      <c r="DI4" s="18">
        <v>0</v>
      </c>
      <c r="DK4" s="20">
        <v>0</v>
      </c>
      <c r="DL4">
        <v>0</v>
      </c>
      <c r="DM4" s="18">
        <v>0</v>
      </c>
      <c r="DN4" s="18">
        <v>0</v>
      </c>
      <c r="DO4" s="73"/>
      <c r="DP4" s="108">
        <v>0</v>
      </c>
      <c r="DQ4">
        <v>0</v>
      </c>
      <c r="DR4">
        <v>1</v>
      </c>
      <c r="DS4" s="18">
        <v>0.16666666666666666</v>
      </c>
      <c r="DT4" s="18">
        <v>0.2</v>
      </c>
      <c r="DV4">
        <v>0</v>
      </c>
      <c r="DW4">
        <v>0</v>
      </c>
      <c r="DX4" s="18">
        <v>0.25</v>
      </c>
      <c r="DY4" s="18">
        <v>0.15</v>
      </c>
      <c r="EA4">
        <v>0</v>
      </c>
      <c r="EB4">
        <v>1</v>
      </c>
      <c r="EC4" s="18">
        <v>0.22222222222222221</v>
      </c>
      <c r="ED4" s="18">
        <v>0.15</v>
      </c>
      <c r="EF4">
        <v>0</v>
      </c>
      <c r="EG4">
        <v>0</v>
      </c>
      <c r="EH4" s="18">
        <v>0.18181818181818182</v>
      </c>
      <c r="EI4" s="18">
        <v>0.2</v>
      </c>
      <c r="EK4">
        <v>0</v>
      </c>
      <c r="EL4">
        <v>1</v>
      </c>
      <c r="EM4" s="18">
        <v>0.2</v>
      </c>
      <c r="EN4" s="18">
        <v>0.35</v>
      </c>
      <c r="EP4">
        <v>0</v>
      </c>
      <c r="EQ4">
        <v>0</v>
      </c>
      <c r="ER4" s="18">
        <v>0</v>
      </c>
      <c r="ES4" s="18">
        <v>0</v>
      </c>
      <c r="EU4">
        <v>0</v>
      </c>
      <c r="EV4">
        <v>0</v>
      </c>
      <c r="EW4" s="18">
        <v>0.25</v>
      </c>
      <c r="EX4" s="18">
        <v>0.15</v>
      </c>
      <c r="EZ4">
        <v>0</v>
      </c>
      <c r="FA4">
        <v>1</v>
      </c>
      <c r="FB4" s="18">
        <v>0.16666666666666666</v>
      </c>
      <c r="FC4" s="18">
        <v>0.2</v>
      </c>
      <c r="FE4">
        <v>0</v>
      </c>
      <c r="FF4">
        <v>1</v>
      </c>
      <c r="FG4" s="18">
        <v>0.2</v>
      </c>
      <c r="FH4" s="18">
        <v>0.35</v>
      </c>
      <c r="FJ4">
        <v>0</v>
      </c>
      <c r="FK4">
        <v>0</v>
      </c>
      <c r="FL4" s="18">
        <v>0</v>
      </c>
      <c r="FM4" s="18">
        <v>0</v>
      </c>
      <c r="FO4" s="106">
        <v>0</v>
      </c>
      <c r="FP4">
        <v>0</v>
      </c>
      <c r="FQ4">
        <v>0</v>
      </c>
      <c r="FR4" s="18">
        <v>0</v>
      </c>
      <c r="FS4" s="18">
        <v>0.10526315789473684</v>
      </c>
      <c r="FU4">
        <v>0</v>
      </c>
      <c r="FV4">
        <v>0</v>
      </c>
      <c r="FW4" s="18">
        <v>0</v>
      </c>
      <c r="FX4" s="18">
        <v>0.10526315789473684</v>
      </c>
      <c r="FZ4">
        <v>0</v>
      </c>
      <c r="GA4">
        <v>0</v>
      </c>
      <c r="GB4" s="18">
        <v>0</v>
      </c>
      <c r="GC4" s="18">
        <v>0.10526315789473684</v>
      </c>
      <c r="GE4">
        <v>0</v>
      </c>
      <c r="GF4">
        <v>0</v>
      </c>
      <c r="GG4" s="18">
        <v>0</v>
      </c>
      <c r="GH4" s="18">
        <v>0.10526315789473684</v>
      </c>
      <c r="GJ4">
        <v>0</v>
      </c>
      <c r="GK4">
        <v>0</v>
      </c>
      <c r="GL4" s="18">
        <v>0</v>
      </c>
      <c r="GM4" s="18">
        <v>0</v>
      </c>
      <c r="GO4">
        <v>0</v>
      </c>
      <c r="GP4">
        <v>0</v>
      </c>
      <c r="GQ4" s="18">
        <v>0</v>
      </c>
      <c r="GR4" s="18">
        <v>0.10526315789473684</v>
      </c>
      <c r="GT4" s="108">
        <v>0.5714285714285714</v>
      </c>
      <c r="GU4">
        <v>4</v>
      </c>
      <c r="GV4">
        <v>0</v>
      </c>
      <c r="GW4" s="18">
        <v>5.5555555555555552E-2</v>
      </c>
      <c r="GX4" s="18">
        <v>0.44444444444444442</v>
      </c>
      <c r="GZ4">
        <v>4</v>
      </c>
      <c r="HA4">
        <v>0</v>
      </c>
      <c r="HB4" s="18">
        <v>5.5555555555555552E-2</v>
      </c>
      <c r="HC4" s="18">
        <v>0.44444444444444442</v>
      </c>
      <c r="HE4">
        <v>3</v>
      </c>
      <c r="HF4">
        <v>0</v>
      </c>
      <c r="HG4" s="18">
        <v>0</v>
      </c>
      <c r="HH4" s="18">
        <v>0.33333333333333331</v>
      </c>
      <c r="HJ4">
        <v>4</v>
      </c>
      <c r="HK4">
        <v>0</v>
      </c>
      <c r="HL4" s="18">
        <v>6.25E-2</v>
      </c>
      <c r="HM4" s="18">
        <v>0.44444444444444442</v>
      </c>
      <c r="HO4">
        <v>2</v>
      </c>
      <c r="HP4">
        <v>0</v>
      </c>
      <c r="HQ4" s="18">
        <v>7.1428571428571425E-2</v>
      </c>
      <c r="HR4" s="18">
        <v>0.22222222222222221</v>
      </c>
      <c r="HT4">
        <v>0</v>
      </c>
      <c r="HU4">
        <v>0</v>
      </c>
      <c r="HV4" s="18">
        <v>0</v>
      </c>
      <c r="HW4" s="18">
        <v>0</v>
      </c>
      <c r="HY4">
        <v>3</v>
      </c>
      <c r="HZ4">
        <v>0</v>
      </c>
      <c r="IA4" s="18">
        <v>0.5</v>
      </c>
      <c r="IB4" s="18">
        <v>0.27777777777777779</v>
      </c>
      <c r="ID4" s="108">
        <v>0.5</v>
      </c>
      <c r="IE4">
        <v>2</v>
      </c>
      <c r="IF4">
        <v>2</v>
      </c>
      <c r="IG4" s="18">
        <v>0.10526315789473684</v>
      </c>
      <c r="IH4" s="18">
        <v>0.31578947368421051</v>
      </c>
      <c r="IJ4">
        <v>2</v>
      </c>
      <c r="IK4">
        <v>2</v>
      </c>
      <c r="IL4" s="18">
        <v>0.10526315789473684</v>
      </c>
      <c r="IM4" s="18">
        <v>0.31578947368421051</v>
      </c>
      <c r="IO4">
        <v>2</v>
      </c>
      <c r="IP4">
        <v>1</v>
      </c>
      <c r="IQ4" s="18">
        <v>9.0909090909090912E-2</v>
      </c>
      <c r="IR4" s="18">
        <v>0.21052631578947367</v>
      </c>
      <c r="IT4">
        <v>2</v>
      </c>
      <c r="IU4">
        <v>2</v>
      </c>
      <c r="IV4" s="18">
        <v>0.10526315789473684</v>
      </c>
      <c r="IW4" s="18">
        <v>0.31578947368421051</v>
      </c>
      <c r="IY4">
        <v>2</v>
      </c>
      <c r="IZ4">
        <v>2</v>
      </c>
      <c r="JA4" s="18">
        <v>0.10526315789473684</v>
      </c>
      <c r="JB4" s="18">
        <v>0.31578947368421051</v>
      </c>
      <c r="JD4">
        <v>0</v>
      </c>
      <c r="JE4">
        <v>0</v>
      </c>
      <c r="JF4" s="18">
        <v>0</v>
      </c>
      <c r="JG4" s="18">
        <v>0</v>
      </c>
      <c r="JI4" s="108">
        <v>1</v>
      </c>
      <c r="JJ4">
        <v>2</v>
      </c>
      <c r="JK4">
        <v>6</v>
      </c>
      <c r="JL4" s="18">
        <v>0.89473684210526316</v>
      </c>
      <c r="JM4" s="18">
        <v>1</v>
      </c>
      <c r="JO4">
        <v>2</v>
      </c>
      <c r="JP4">
        <v>6</v>
      </c>
      <c r="JQ4" s="18">
        <v>0.89473684210526316</v>
      </c>
      <c r="JR4" s="18">
        <v>1</v>
      </c>
      <c r="JT4">
        <v>2</v>
      </c>
      <c r="JU4">
        <v>6</v>
      </c>
      <c r="JV4" s="18">
        <v>0.89473684210526316</v>
      </c>
      <c r="JW4" s="18">
        <v>1</v>
      </c>
      <c r="JY4">
        <v>2</v>
      </c>
      <c r="JZ4">
        <v>6</v>
      </c>
      <c r="KA4" s="18">
        <v>0.89473684210526316</v>
      </c>
      <c r="KB4" s="18">
        <v>1</v>
      </c>
      <c r="KD4">
        <v>2</v>
      </c>
      <c r="KE4">
        <v>6</v>
      </c>
      <c r="KF4" s="18">
        <v>0.89473684210526316</v>
      </c>
      <c r="KG4" s="18">
        <v>1</v>
      </c>
      <c r="KH4">
        <f>(Table4[[#This Row],[Pick-win rate47899422]]*Table4[[#This Row],[WR212]]+(Table4[[#This Row],[Respect ban59010523]]*Table4[[#This Row],[Ban Rate70121624]]))*Table4[[#This Row],[Priority7101112125425]]</f>
        <v>7.3684210526315788</v>
      </c>
      <c r="KI4">
        <v>0</v>
      </c>
      <c r="KJ4">
        <v>0</v>
      </c>
      <c r="KK4">
        <v>0</v>
      </c>
      <c r="KL4" s="18">
        <v>0</v>
      </c>
      <c r="KM4" s="18"/>
      <c r="KN4" s="18">
        <v>0</v>
      </c>
      <c r="KO4">
        <v>0</v>
      </c>
      <c r="KP4">
        <v>0</v>
      </c>
      <c r="KQ4" s="18">
        <v>0</v>
      </c>
      <c r="KR4" s="18"/>
      <c r="KS4" s="18">
        <v>0</v>
      </c>
      <c r="KT4">
        <v>0</v>
      </c>
      <c r="KU4">
        <v>0</v>
      </c>
      <c r="KV4" s="18">
        <v>0</v>
      </c>
      <c r="KW4" s="18"/>
      <c r="KX4" s="18">
        <v>0.33333333333333331</v>
      </c>
      <c r="KY4" s="108">
        <v>1</v>
      </c>
      <c r="KZ4">
        <v>0</v>
      </c>
      <c r="LA4">
        <v>0</v>
      </c>
      <c r="LB4" s="18">
        <v>0.16666666666666666</v>
      </c>
      <c r="LD4" s="18">
        <v>0</v>
      </c>
      <c r="LE4">
        <v>0</v>
      </c>
      <c r="LF4">
        <v>0</v>
      </c>
      <c r="LG4" s="18">
        <v>0</v>
      </c>
      <c r="LI4" s="18">
        <v>0</v>
      </c>
      <c r="LJ4">
        <v>0</v>
      </c>
      <c r="LK4">
        <v>0</v>
      </c>
      <c r="LL4" s="18">
        <v>0</v>
      </c>
      <c r="LN4" s="18">
        <v>1</v>
      </c>
      <c r="LO4">
        <v>0</v>
      </c>
      <c r="LP4">
        <v>0</v>
      </c>
      <c r="LQ4" s="18">
        <v>0.16666666666666666</v>
      </c>
      <c r="LS4" s="18">
        <v>1</v>
      </c>
      <c r="LT4">
        <v>0</v>
      </c>
      <c r="LU4">
        <v>0</v>
      </c>
      <c r="LV4" s="18">
        <v>0.16666666666666666</v>
      </c>
      <c r="LX4" s="18">
        <v>1</v>
      </c>
      <c r="LY4">
        <v>0</v>
      </c>
      <c r="LZ4">
        <v>0</v>
      </c>
      <c r="MA4" s="18">
        <v>0.16666666666666666</v>
      </c>
      <c r="MC4" s="18">
        <v>0</v>
      </c>
      <c r="MD4">
        <v>0</v>
      </c>
      <c r="ME4">
        <v>0</v>
      </c>
      <c r="MF4" s="18">
        <v>0</v>
      </c>
      <c r="MG4" s="18"/>
      <c r="MH4" s="18">
        <v>1</v>
      </c>
      <c r="MI4">
        <v>0</v>
      </c>
      <c r="MJ4">
        <v>0</v>
      </c>
      <c r="MK4" s="18">
        <v>0.16666666666666666</v>
      </c>
      <c r="ML4" s="18">
        <v>5.5555555555555552E-2</v>
      </c>
      <c r="MM4" s="73"/>
    </row>
    <row r="5" spans="1:351" x14ac:dyDescent="0.35">
      <c r="A5" s="99" t="s">
        <v>40</v>
      </c>
      <c r="B5" s="106">
        <v>0</v>
      </c>
      <c r="C5">
        <v>0</v>
      </c>
      <c r="D5">
        <v>0</v>
      </c>
      <c r="E5" s="22">
        <v>0</v>
      </c>
      <c r="F5" s="19">
        <f ca="1">((COUNTIFS($H:$H,$AD5,$A:$A,#REF!,$C:$C,C$3)+COUNTIFS($L:$L,$AD5,$R:$R,#REF!,$P:$P,C$3))+(COUNTIFS($K:$K,$AD5,$A:$A,#REF!,$C:$C,C$3)+COUNTIFS($G:$G,$AD5,$R:$R,#REF!,$P:$P,C$3)))/((COUNTIF($A:$A,#REF!)+COUNTIF( $R:$R,#REF!))/5)</f>
        <v>5.8823529411764705E-2</v>
      </c>
      <c r="G5" s="21">
        <f ca="1">(Table4[[#This Row],[Pick-win rate Pai]]*2+(Table4[[#This Row],[Respect ban Pai]]*10)*3)*Table4[[#This Row],[Priority Pai]]</f>
        <v>0</v>
      </c>
      <c r="H5" s="20">
        <v>0</v>
      </c>
      <c r="I5">
        <v>0</v>
      </c>
      <c r="J5" s="22">
        <v>0</v>
      </c>
      <c r="K5" s="22">
        <v>5.8823529411764705E-2</v>
      </c>
      <c r="L5" s="21">
        <f ca="1">(Table4[[#This Row],[Pick-win rate Pai]]*2+(Table4[[#This Row],[Ban Rate Pai]]*10)*3)*Table4[[#This Row],[Priority Pai]]</f>
        <v>0</v>
      </c>
      <c r="M5" s="20">
        <v>0</v>
      </c>
      <c r="N5">
        <v>0</v>
      </c>
      <c r="O5" s="22">
        <v>0</v>
      </c>
      <c r="P5" s="22">
        <v>5.8823529411764705E-2</v>
      </c>
      <c r="Q5" s="21"/>
      <c r="R5" s="20">
        <v>0</v>
      </c>
      <c r="S5">
        <v>0</v>
      </c>
      <c r="T5" s="22">
        <v>0</v>
      </c>
      <c r="U5" s="22">
        <v>5.8823529411764705E-2</v>
      </c>
      <c r="V5" s="21"/>
      <c r="W5" s="20">
        <v>0</v>
      </c>
      <c r="X5">
        <v>0</v>
      </c>
      <c r="Y5" s="22">
        <v>0</v>
      </c>
      <c r="Z5" s="22">
        <v>5.8823529411764705E-2</v>
      </c>
      <c r="AA5" s="22"/>
      <c r="AB5" s="20">
        <v>0</v>
      </c>
      <c r="AC5">
        <v>0</v>
      </c>
      <c r="AD5" s="22">
        <v>0</v>
      </c>
      <c r="AE5" s="22">
        <v>0</v>
      </c>
      <c r="AF5" s="22"/>
      <c r="AG5" s="20">
        <v>0</v>
      </c>
      <c r="AH5">
        <v>0</v>
      </c>
      <c r="AI5" s="22">
        <v>0</v>
      </c>
      <c r="AJ5" s="22">
        <v>0</v>
      </c>
      <c r="AK5" s="70"/>
      <c r="AL5" s="70">
        <v>0</v>
      </c>
      <c r="AM5">
        <v>0</v>
      </c>
      <c r="AN5">
        <v>0</v>
      </c>
      <c r="AO5" s="22">
        <v>0</v>
      </c>
      <c r="AP5" s="22">
        <v>5.5555555555555552E-2</v>
      </c>
      <c r="AQ5" s="22"/>
      <c r="AR5" s="20">
        <v>0</v>
      </c>
      <c r="AS5">
        <v>0</v>
      </c>
      <c r="AT5" s="22">
        <v>7.1428571428571425E-2</v>
      </c>
      <c r="AU5" s="22">
        <v>0.16666666666666666</v>
      </c>
      <c r="AV5" s="22"/>
      <c r="AW5" s="20">
        <v>0</v>
      </c>
      <c r="AX5">
        <v>0</v>
      </c>
      <c r="AY5" s="18">
        <v>7.1428571428571425E-2</v>
      </c>
      <c r="AZ5" s="18">
        <v>0.16666666666666666</v>
      </c>
      <c r="BB5" s="20">
        <v>0</v>
      </c>
      <c r="BC5">
        <v>0</v>
      </c>
      <c r="BD5" s="18">
        <v>7.1428571428571425E-2</v>
      </c>
      <c r="BE5" s="18">
        <v>0.16666666666666666</v>
      </c>
      <c r="BG5" s="20">
        <v>0</v>
      </c>
      <c r="BH5">
        <v>0</v>
      </c>
      <c r="BI5" s="18">
        <v>0.14285714285714285</v>
      </c>
      <c r="BJ5" s="18">
        <v>0.16666666666666666</v>
      </c>
      <c r="BL5" s="20">
        <v>0</v>
      </c>
      <c r="BM5">
        <v>0</v>
      </c>
      <c r="BN5" s="18">
        <v>6.25E-2</v>
      </c>
      <c r="BO5" s="18">
        <v>0.1111111111111111</v>
      </c>
      <c r="BQ5" s="20">
        <v>0</v>
      </c>
      <c r="BR5">
        <v>0</v>
      </c>
      <c r="BS5" s="18">
        <v>0</v>
      </c>
      <c r="BT5" s="18">
        <v>0</v>
      </c>
      <c r="BV5" s="20">
        <v>0</v>
      </c>
      <c r="BW5">
        <v>0</v>
      </c>
      <c r="BX5" s="18">
        <v>0</v>
      </c>
      <c r="BY5" s="18">
        <v>0</v>
      </c>
      <c r="BZ5" s="73"/>
      <c r="CA5" s="8">
        <v>0</v>
      </c>
      <c r="CB5">
        <v>1</v>
      </c>
      <c r="CC5">
        <v>1</v>
      </c>
      <c r="CD5" s="18">
        <v>5.5555555555555552E-2</v>
      </c>
      <c r="CE5" s="18">
        <v>0.1111111111111111</v>
      </c>
      <c r="CG5" s="20">
        <v>0</v>
      </c>
      <c r="CH5">
        <v>1</v>
      </c>
      <c r="CI5" s="18">
        <v>0.1111111111111111</v>
      </c>
      <c r="CJ5" s="18">
        <v>5.5555555555555552E-2</v>
      </c>
      <c r="CL5" s="20">
        <v>1</v>
      </c>
      <c r="CM5">
        <v>1</v>
      </c>
      <c r="CN5" s="18">
        <v>5.5555555555555552E-2</v>
      </c>
      <c r="CO5" s="18">
        <v>0.1111111111111111</v>
      </c>
      <c r="CQ5" s="20">
        <v>1</v>
      </c>
      <c r="CR5">
        <v>0</v>
      </c>
      <c r="CS5" s="18">
        <v>0</v>
      </c>
      <c r="CT5" s="18">
        <v>5.5555555555555552E-2</v>
      </c>
      <c r="CV5" s="20">
        <v>1</v>
      </c>
      <c r="CW5">
        <v>1</v>
      </c>
      <c r="CX5" s="18">
        <v>5.5555555555555552E-2</v>
      </c>
      <c r="CY5" s="18">
        <v>0.1111111111111111</v>
      </c>
      <c r="DA5" s="20">
        <v>1</v>
      </c>
      <c r="DB5">
        <v>1</v>
      </c>
      <c r="DC5" s="18">
        <v>5.5555555555555552E-2</v>
      </c>
      <c r="DD5" s="18">
        <v>0.1111111111111111</v>
      </c>
      <c r="DF5" s="20">
        <v>0</v>
      </c>
      <c r="DG5">
        <v>0</v>
      </c>
      <c r="DH5" s="18">
        <v>0</v>
      </c>
      <c r="DI5" s="18">
        <v>0</v>
      </c>
      <c r="DK5" s="20">
        <v>0</v>
      </c>
      <c r="DL5">
        <v>0</v>
      </c>
      <c r="DM5" s="18">
        <v>0</v>
      </c>
      <c r="DN5" s="18">
        <v>0</v>
      </c>
      <c r="DO5" s="73"/>
      <c r="DP5" s="108">
        <v>0</v>
      </c>
      <c r="DQ5">
        <v>0</v>
      </c>
      <c r="DR5">
        <v>0</v>
      </c>
      <c r="DS5" s="18">
        <v>0</v>
      </c>
      <c r="DT5" s="18">
        <v>0</v>
      </c>
      <c r="DV5">
        <v>0</v>
      </c>
      <c r="DW5">
        <v>0</v>
      </c>
      <c r="DX5" s="18">
        <v>0</v>
      </c>
      <c r="DY5" s="18">
        <v>0</v>
      </c>
      <c r="EA5">
        <v>0</v>
      </c>
      <c r="EB5">
        <v>0</v>
      </c>
      <c r="EC5" s="18">
        <v>0</v>
      </c>
      <c r="ED5" s="18">
        <v>0</v>
      </c>
      <c r="EF5">
        <v>0</v>
      </c>
      <c r="EG5">
        <v>0</v>
      </c>
      <c r="EH5" s="18">
        <v>0</v>
      </c>
      <c r="EI5" s="18">
        <v>0</v>
      </c>
      <c r="EK5">
        <v>0</v>
      </c>
      <c r="EL5">
        <v>0</v>
      </c>
      <c r="EM5" s="18">
        <v>0</v>
      </c>
      <c r="EN5" s="18">
        <v>0</v>
      </c>
      <c r="EP5">
        <v>0</v>
      </c>
      <c r="EQ5">
        <v>0</v>
      </c>
      <c r="ER5" s="18">
        <v>0</v>
      </c>
      <c r="ES5" s="18">
        <v>0</v>
      </c>
      <c r="EU5">
        <v>0</v>
      </c>
      <c r="EV5">
        <v>0</v>
      </c>
      <c r="EW5" s="18">
        <v>0</v>
      </c>
      <c r="EX5" s="18">
        <v>0</v>
      </c>
      <c r="EZ5">
        <v>0</v>
      </c>
      <c r="FA5">
        <v>0</v>
      </c>
      <c r="FB5" s="18">
        <v>0</v>
      </c>
      <c r="FC5" s="18">
        <v>0</v>
      </c>
      <c r="FE5">
        <v>0</v>
      </c>
      <c r="FF5">
        <v>0</v>
      </c>
      <c r="FG5" s="18">
        <v>0</v>
      </c>
      <c r="FH5" s="18">
        <v>0</v>
      </c>
      <c r="FJ5">
        <v>0</v>
      </c>
      <c r="FK5">
        <v>0</v>
      </c>
      <c r="FL5" s="18">
        <v>0</v>
      </c>
      <c r="FM5" s="18">
        <v>0</v>
      </c>
      <c r="FO5" s="106">
        <v>0.33333333333333331</v>
      </c>
      <c r="FP5">
        <v>1</v>
      </c>
      <c r="FQ5">
        <v>0</v>
      </c>
      <c r="FR5" s="18">
        <v>0</v>
      </c>
      <c r="FS5" s="18">
        <v>0.15789473684210525</v>
      </c>
      <c r="FU5">
        <v>1</v>
      </c>
      <c r="FV5">
        <v>0</v>
      </c>
      <c r="FW5" s="18">
        <v>0</v>
      </c>
      <c r="FX5" s="18">
        <v>0.15789473684210525</v>
      </c>
      <c r="FZ5">
        <v>1</v>
      </c>
      <c r="GA5">
        <v>0</v>
      </c>
      <c r="GB5" s="18">
        <v>0</v>
      </c>
      <c r="GC5" s="18">
        <v>0.15789473684210525</v>
      </c>
      <c r="GE5">
        <v>1</v>
      </c>
      <c r="GF5">
        <v>0</v>
      </c>
      <c r="GG5" s="18">
        <v>0</v>
      </c>
      <c r="GH5" s="18">
        <v>0.15789473684210525</v>
      </c>
      <c r="GJ5">
        <v>0</v>
      </c>
      <c r="GK5">
        <v>0</v>
      </c>
      <c r="GL5" s="18">
        <v>0</v>
      </c>
      <c r="GM5" s="18">
        <v>0</v>
      </c>
      <c r="GO5">
        <v>1</v>
      </c>
      <c r="GP5">
        <v>0</v>
      </c>
      <c r="GQ5" s="18">
        <v>0</v>
      </c>
      <c r="GR5" s="18">
        <v>0.10526315789473684</v>
      </c>
      <c r="GT5" s="108">
        <v>0.5</v>
      </c>
      <c r="GU5">
        <v>2</v>
      </c>
      <c r="GV5">
        <v>0</v>
      </c>
      <c r="GW5" s="18">
        <v>0.22222222222222221</v>
      </c>
      <c r="GX5" s="18">
        <v>0.44444444444444442</v>
      </c>
      <c r="GZ5">
        <v>2</v>
      </c>
      <c r="HA5">
        <v>0</v>
      </c>
      <c r="HB5" s="18">
        <v>0.22222222222222221</v>
      </c>
      <c r="HC5" s="18">
        <v>0.44444444444444442</v>
      </c>
      <c r="HE5">
        <v>1</v>
      </c>
      <c r="HF5">
        <v>0</v>
      </c>
      <c r="HG5" s="18">
        <v>0.23076923076923078</v>
      </c>
      <c r="HH5" s="18">
        <v>0.33333333333333331</v>
      </c>
      <c r="HJ5">
        <v>2</v>
      </c>
      <c r="HK5">
        <v>0</v>
      </c>
      <c r="HL5" s="18">
        <v>0.1875</v>
      </c>
      <c r="HM5" s="18">
        <v>0.3888888888888889</v>
      </c>
      <c r="HO5">
        <v>2</v>
      </c>
      <c r="HP5">
        <v>0</v>
      </c>
      <c r="HQ5" s="18">
        <v>0.21428571428571427</v>
      </c>
      <c r="HR5" s="18">
        <v>0.3888888888888889</v>
      </c>
      <c r="HT5">
        <v>1</v>
      </c>
      <c r="HU5">
        <v>0</v>
      </c>
      <c r="HV5" s="18">
        <v>0.5</v>
      </c>
      <c r="HW5" s="18">
        <v>0.1111111111111111</v>
      </c>
      <c r="HY5">
        <v>0</v>
      </c>
      <c r="HZ5">
        <v>0</v>
      </c>
      <c r="IA5" s="18">
        <v>0.75</v>
      </c>
      <c r="IB5" s="18">
        <v>5.5555555555555552E-2</v>
      </c>
      <c r="ID5" s="108">
        <v>0</v>
      </c>
      <c r="IE5">
        <v>0</v>
      </c>
      <c r="IF5">
        <v>1</v>
      </c>
      <c r="IG5" s="18">
        <v>0.10526315789473684</v>
      </c>
      <c r="IH5" s="18">
        <v>0.21052631578947367</v>
      </c>
      <c r="IJ5">
        <v>0</v>
      </c>
      <c r="IK5">
        <v>1</v>
      </c>
      <c r="IL5" s="18">
        <v>0.10526315789473684</v>
      </c>
      <c r="IM5" s="18">
        <v>0.21052631578947367</v>
      </c>
      <c r="IO5">
        <v>0</v>
      </c>
      <c r="IP5">
        <v>1</v>
      </c>
      <c r="IQ5" s="18">
        <v>0.18181818181818182</v>
      </c>
      <c r="IR5" s="18">
        <v>0.10526315789473684</v>
      </c>
      <c r="IT5">
        <v>0</v>
      </c>
      <c r="IU5">
        <v>1</v>
      </c>
      <c r="IV5" s="18">
        <v>0.10526315789473684</v>
      </c>
      <c r="IW5" s="18">
        <v>0.21052631578947367</v>
      </c>
      <c r="IY5">
        <v>0</v>
      </c>
      <c r="IZ5">
        <v>1</v>
      </c>
      <c r="JA5" s="18">
        <v>0.10526315789473684</v>
      </c>
      <c r="JB5" s="18">
        <v>0.21052631578947367</v>
      </c>
      <c r="JD5">
        <v>0</v>
      </c>
      <c r="JE5">
        <v>0</v>
      </c>
      <c r="JF5" s="18">
        <v>0</v>
      </c>
      <c r="JG5" s="18">
        <v>0</v>
      </c>
      <c r="JI5" s="108">
        <v>0.8571428571428571</v>
      </c>
      <c r="JJ5">
        <v>6</v>
      </c>
      <c r="JK5">
        <v>3</v>
      </c>
      <c r="JL5" s="18">
        <v>0.31578947368421051</v>
      </c>
      <c r="JM5" s="18">
        <v>0.68421052631578949</v>
      </c>
      <c r="JO5">
        <v>6</v>
      </c>
      <c r="JP5">
        <v>3</v>
      </c>
      <c r="JQ5" s="18">
        <v>0.31578947368421051</v>
      </c>
      <c r="JR5" s="18">
        <v>0.68421052631578949</v>
      </c>
      <c r="JT5">
        <v>6</v>
      </c>
      <c r="JU5">
        <v>3</v>
      </c>
      <c r="JV5" s="18">
        <v>0.31578947368421051</v>
      </c>
      <c r="JW5" s="18">
        <v>0.68421052631578949</v>
      </c>
      <c r="JY5">
        <v>6</v>
      </c>
      <c r="JZ5">
        <v>3</v>
      </c>
      <c r="KA5" s="18">
        <v>0.31578947368421051</v>
      </c>
      <c r="KB5" s="18">
        <v>0.68421052631578949</v>
      </c>
      <c r="KD5">
        <v>6</v>
      </c>
      <c r="KE5">
        <v>3</v>
      </c>
      <c r="KF5" s="18">
        <v>0.31578947368421051</v>
      </c>
      <c r="KG5" s="18">
        <v>0.68421052631578949</v>
      </c>
      <c r="KH5">
        <f>(Table4[[#This Row],[Pick-win rate47899422]]*Table4[[#This Row],[WR212]]+(Table4[[#This Row],[Respect ban59010523]]*Table4[[#This Row],[Ban Rate70121624]]))*Table4[[#This Row],[Priority7101112125425]]</f>
        <v>4.1669964384645821</v>
      </c>
      <c r="KI5">
        <v>0</v>
      </c>
      <c r="KJ5">
        <v>0</v>
      </c>
      <c r="KK5">
        <v>0</v>
      </c>
      <c r="KL5" s="18">
        <v>0</v>
      </c>
      <c r="KM5" s="18"/>
      <c r="KN5" s="18">
        <v>0</v>
      </c>
      <c r="KO5">
        <v>0</v>
      </c>
      <c r="KP5">
        <v>0</v>
      </c>
      <c r="KQ5" s="18">
        <v>0</v>
      </c>
      <c r="KR5" s="18"/>
      <c r="KS5" s="18">
        <v>0</v>
      </c>
      <c r="KT5">
        <v>0</v>
      </c>
      <c r="KU5">
        <v>0</v>
      </c>
      <c r="KV5" s="18">
        <v>0</v>
      </c>
      <c r="KW5" s="18"/>
      <c r="KX5" s="18">
        <v>0</v>
      </c>
      <c r="KY5" s="108">
        <v>0</v>
      </c>
      <c r="KZ5">
        <v>1</v>
      </c>
      <c r="LA5">
        <v>0.21428571428571427</v>
      </c>
      <c r="LB5" s="18">
        <v>0.33333333333333331</v>
      </c>
      <c r="LD5" s="18">
        <v>0</v>
      </c>
      <c r="LE5">
        <v>0</v>
      </c>
      <c r="LF5">
        <v>0</v>
      </c>
      <c r="LG5" s="18">
        <v>5.5555555555555552E-2</v>
      </c>
      <c r="LI5" s="18">
        <v>0</v>
      </c>
      <c r="LJ5">
        <v>0</v>
      </c>
      <c r="LK5">
        <v>0</v>
      </c>
      <c r="LL5" s="18">
        <v>5.5555555555555552E-2</v>
      </c>
      <c r="LN5" s="18">
        <v>0</v>
      </c>
      <c r="LO5">
        <v>1</v>
      </c>
      <c r="LP5">
        <v>0.2</v>
      </c>
      <c r="LQ5" s="18">
        <v>0.33333333333333331</v>
      </c>
      <c r="LS5" s="18">
        <v>0</v>
      </c>
      <c r="LT5">
        <v>1</v>
      </c>
      <c r="LU5">
        <v>0.16666666666666666</v>
      </c>
      <c r="LV5" s="18">
        <v>0.3888888888888889</v>
      </c>
      <c r="LX5" s="18">
        <v>0</v>
      </c>
      <c r="LY5">
        <v>1</v>
      </c>
      <c r="LZ5">
        <v>0.16666666666666666</v>
      </c>
      <c r="MA5" s="18">
        <v>0.3888888888888889</v>
      </c>
      <c r="MC5" s="18">
        <v>0</v>
      </c>
      <c r="MD5">
        <v>0</v>
      </c>
      <c r="ME5">
        <v>0</v>
      </c>
      <c r="MF5" s="18">
        <v>0</v>
      </c>
      <c r="MG5" s="18"/>
      <c r="MH5" s="18">
        <v>0</v>
      </c>
      <c r="MI5">
        <v>1</v>
      </c>
      <c r="MJ5">
        <v>0.16666666666666666</v>
      </c>
      <c r="MK5" s="18">
        <v>0.3888888888888889</v>
      </c>
      <c r="ML5" s="18">
        <v>5.5555555555555552E-2</v>
      </c>
      <c r="MM5" s="73"/>
    </row>
    <row r="6" spans="1:351" x14ac:dyDescent="0.35">
      <c r="A6" s="99" t="s">
        <v>37</v>
      </c>
      <c r="B6" s="106">
        <v>0.6</v>
      </c>
      <c r="C6">
        <v>3</v>
      </c>
      <c r="D6">
        <v>3</v>
      </c>
      <c r="E6" s="22">
        <v>0.35294117647058826</v>
      </c>
      <c r="F6" s="19">
        <f ca="1">((COUNTIFS($H:$H,$AD6,$A:$A,#REF!,$C:$C,C$3)+COUNTIFS($L:$L,$AD6,$R:$R,#REF!,$P:$P,C$3))+(COUNTIFS($K:$K,$AD6,$A:$A,#REF!,$C:$C,C$3)+COUNTIFS($G:$G,$AD6,$R:$R,#REF!,$P:$P,C$3)))/((COUNTIF($A:$A,#REF!)+COUNTIF( $R:$R,#REF!))/5)</f>
        <v>0.6470588235294118</v>
      </c>
      <c r="G6" s="21">
        <f ca="1">(Table4[[#This Row],[Pick-win rate Pai]]*2+(Table4[[#This Row],[Respect ban Pai]]*10)*3)*Table4[[#This Row],[Priority Pai]]</f>
        <v>62.117647058823536</v>
      </c>
      <c r="H6" s="20">
        <v>3</v>
      </c>
      <c r="I6">
        <v>3</v>
      </c>
      <c r="J6" s="22">
        <v>0.35294117647058826</v>
      </c>
      <c r="K6" s="22">
        <v>0.6470588235294118</v>
      </c>
      <c r="L6" s="21">
        <f ca="1">(Table4[[#This Row],[Pick-win rate Pai]]*2+(Table4[[#This Row],[Ban Rate Pai]]*10)*3)*Table4[[#This Row],[Priority Pai]]</f>
        <v>10.733564013840832</v>
      </c>
      <c r="M6" s="20">
        <v>3</v>
      </c>
      <c r="N6">
        <v>3</v>
      </c>
      <c r="O6" s="22">
        <v>0.35294117647058826</v>
      </c>
      <c r="P6" s="22">
        <v>0.6470588235294118</v>
      </c>
      <c r="Q6" s="21"/>
      <c r="R6" s="20">
        <v>3</v>
      </c>
      <c r="S6">
        <v>1</v>
      </c>
      <c r="T6" s="22">
        <v>0.5</v>
      </c>
      <c r="U6" s="22">
        <v>0.41176470588235292</v>
      </c>
      <c r="V6" s="21"/>
      <c r="W6" s="20">
        <v>3</v>
      </c>
      <c r="X6">
        <v>3</v>
      </c>
      <c r="Y6" s="22">
        <v>0.35294117647058826</v>
      </c>
      <c r="Z6" s="22">
        <v>0.6470588235294118</v>
      </c>
      <c r="AA6" s="22"/>
      <c r="AB6" s="20">
        <v>0</v>
      </c>
      <c r="AC6">
        <v>2</v>
      </c>
      <c r="AD6" s="22">
        <v>0.22222222222222221</v>
      </c>
      <c r="AE6" s="22">
        <v>0.11764705882352941</v>
      </c>
      <c r="AF6" s="22"/>
      <c r="AG6" s="20">
        <v>0</v>
      </c>
      <c r="AH6">
        <v>0</v>
      </c>
      <c r="AI6" s="22">
        <v>0</v>
      </c>
      <c r="AJ6" s="22">
        <v>0</v>
      </c>
      <c r="AK6" s="70"/>
      <c r="AL6" s="70">
        <v>1</v>
      </c>
      <c r="AM6">
        <v>0</v>
      </c>
      <c r="AN6">
        <v>1</v>
      </c>
      <c r="AO6" s="22">
        <v>0.5</v>
      </c>
      <c r="AP6" s="22">
        <v>5.5555555555555552E-2</v>
      </c>
      <c r="AQ6" s="22"/>
      <c r="AR6" s="20">
        <v>1</v>
      </c>
      <c r="AS6">
        <v>1</v>
      </c>
      <c r="AT6" s="22">
        <v>0.21428571428571427</v>
      </c>
      <c r="AU6" s="22">
        <v>0.22222222222222221</v>
      </c>
      <c r="AV6" s="22"/>
      <c r="AW6" s="20">
        <v>1</v>
      </c>
      <c r="AX6">
        <v>1</v>
      </c>
      <c r="AY6" s="18">
        <v>0.21428571428571427</v>
      </c>
      <c r="AZ6" s="18">
        <v>0.22222222222222221</v>
      </c>
      <c r="BB6" s="20">
        <v>1</v>
      </c>
      <c r="BC6">
        <v>1</v>
      </c>
      <c r="BD6" s="18">
        <v>0.21428571428571427</v>
      </c>
      <c r="BE6" s="18">
        <v>0.22222222222222221</v>
      </c>
      <c r="BG6" s="20">
        <v>0</v>
      </c>
      <c r="BH6">
        <v>1</v>
      </c>
      <c r="BI6" s="18">
        <v>0.2857142857142857</v>
      </c>
      <c r="BJ6" s="18">
        <v>0.1111111111111111</v>
      </c>
      <c r="BL6" s="20">
        <v>1</v>
      </c>
      <c r="BM6">
        <v>0</v>
      </c>
      <c r="BN6" s="18">
        <v>0.125</v>
      </c>
      <c r="BO6" s="18">
        <v>0.22222222222222221</v>
      </c>
      <c r="BQ6" s="20">
        <v>1</v>
      </c>
      <c r="BR6">
        <v>0</v>
      </c>
      <c r="BS6" s="18">
        <v>0.14285714285714285</v>
      </c>
      <c r="BT6" s="18">
        <v>0.1111111111111111</v>
      </c>
      <c r="BV6" s="20">
        <v>0</v>
      </c>
      <c r="BW6">
        <v>0</v>
      </c>
      <c r="BX6" s="18">
        <v>0</v>
      </c>
      <c r="BY6" s="18">
        <v>0</v>
      </c>
      <c r="BZ6" s="73"/>
      <c r="CA6" s="8">
        <v>0</v>
      </c>
      <c r="CB6">
        <v>1</v>
      </c>
      <c r="CC6">
        <v>0</v>
      </c>
      <c r="CD6" s="18">
        <v>5.5555555555555552E-2</v>
      </c>
      <c r="CE6" s="18">
        <v>0.16666666666666666</v>
      </c>
      <c r="CG6" s="20">
        <v>0</v>
      </c>
      <c r="CH6">
        <v>0</v>
      </c>
      <c r="CI6" s="18">
        <v>0</v>
      </c>
      <c r="CJ6" s="18">
        <v>5.5555555555555552E-2</v>
      </c>
      <c r="CL6" s="20">
        <v>1</v>
      </c>
      <c r="CM6">
        <v>0</v>
      </c>
      <c r="CN6" s="18">
        <v>5.5555555555555552E-2</v>
      </c>
      <c r="CO6" s="18">
        <v>0.16666666666666666</v>
      </c>
      <c r="CQ6" s="20">
        <v>1</v>
      </c>
      <c r="CR6">
        <v>0</v>
      </c>
      <c r="CS6" s="18">
        <v>0.1111111111111111</v>
      </c>
      <c r="CT6" s="18">
        <v>0.1111111111111111</v>
      </c>
      <c r="CV6" s="20">
        <v>1</v>
      </c>
      <c r="CW6">
        <v>0</v>
      </c>
      <c r="CX6" s="18">
        <v>5.5555555555555552E-2</v>
      </c>
      <c r="CY6" s="18">
        <v>0.16666666666666666</v>
      </c>
      <c r="DA6" s="20">
        <v>1</v>
      </c>
      <c r="DB6">
        <v>0</v>
      </c>
      <c r="DC6" s="18">
        <v>5.5555555555555552E-2</v>
      </c>
      <c r="DD6" s="18">
        <v>5.5555555555555552E-2</v>
      </c>
      <c r="DF6" s="20">
        <v>0</v>
      </c>
      <c r="DG6">
        <v>0</v>
      </c>
      <c r="DH6" s="18">
        <v>0</v>
      </c>
      <c r="DI6" s="18">
        <v>0</v>
      </c>
      <c r="DK6" s="20">
        <v>0</v>
      </c>
      <c r="DL6">
        <v>0</v>
      </c>
      <c r="DM6" s="18">
        <v>0</v>
      </c>
      <c r="DN6" s="18">
        <v>0</v>
      </c>
      <c r="DO6" s="73"/>
      <c r="DP6" s="108">
        <v>0.2</v>
      </c>
      <c r="DQ6">
        <v>0</v>
      </c>
      <c r="DR6">
        <v>3</v>
      </c>
      <c r="DS6" s="18">
        <v>0.66666666666666663</v>
      </c>
      <c r="DT6" s="18">
        <v>0.5</v>
      </c>
      <c r="DV6">
        <v>1</v>
      </c>
      <c r="DW6">
        <v>0</v>
      </c>
      <c r="DX6" s="18">
        <v>0</v>
      </c>
      <c r="DY6" s="18">
        <v>0.15</v>
      </c>
      <c r="EA6">
        <v>0</v>
      </c>
      <c r="EB6">
        <v>3</v>
      </c>
      <c r="EC6" s="18">
        <v>0.77777777777777779</v>
      </c>
      <c r="ED6" s="18">
        <v>0.4</v>
      </c>
      <c r="EF6">
        <v>1</v>
      </c>
      <c r="EG6">
        <v>0</v>
      </c>
      <c r="EH6" s="18">
        <v>9.0909090909090912E-2</v>
      </c>
      <c r="EI6" s="18">
        <v>0.25</v>
      </c>
      <c r="EK6">
        <v>1</v>
      </c>
      <c r="EL6">
        <v>3</v>
      </c>
      <c r="EM6" s="18">
        <v>0.4</v>
      </c>
      <c r="EN6" s="18">
        <v>0.65</v>
      </c>
      <c r="EP6">
        <v>0</v>
      </c>
      <c r="EQ6">
        <v>0</v>
      </c>
      <c r="ER6" s="18">
        <v>0</v>
      </c>
      <c r="ES6" s="18">
        <v>0</v>
      </c>
      <c r="EU6">
        <v>1</v>
      </c>
      <c r="EV6">
        <v>0</v>
      </c>
      <c r="EW6" s="18">
        <v>0</v>
      </c>
      <c r="EX6" s="18">
        <v>0.15</v>
      </c>
      <c r="EZ6">
        <v>0</v>
      </c>
      <c r="FA6">
        <v>3</v>
      </c>
      <c r="FB6" s="18">
        <v>0.66666666666666663</v>
      </c>
      <c r="FC6" s="18">
        <v>0.5</v>
      </c>
      <c r="FE6">
        <v>1</v>
      </c>
      <c r="FF6">
        <v>3</v>
      </c>
      <c r="FG6" s="18">
        <v>0.4</v>
      </c>
      <c r="FH6" s="18">
        <v>0.65</v>
      </c>
      <c r="FJ6">
        <v>0</v>
      </c>
      <c r="FK6">
        <v>0</v>
      </c>
      <c r="FL6" s="18">
        <v>0</v>
      </c>
      <c r="FM6" s="18">
        <v>0</v>
      </c>
      <c r="FO6" s="106">
        <v>1</v>
      </c>
      <c r="FP6">
        <v>2</v>
      </c>
      <c r="FQ6">
        <v>0</v>
      </c>
      <c r="FR6" s="18">
        <v>5.2631578947368418E-2</v>
      </c>
      <c r="FS6" s="18">
        <v>0.15789473684210525</v>
      </c>
      <c r="FU6">
        <v>2</v>
      </c>
      <c r="FV6">
        <v>0</v>
      </c>
      <c r="FW6" s="18">
        <v>5.2631578947368418E-2</v>
      </c>
      <c r="FX6" s="18">
        <v>0.15789473684210525</v>
      </c>
      <c r="FZ6">
        <v>2</v>
      </c>
      <c r="GA6">
        <v>0</v>
      </c>
      <c r="GB6" s="18">
        <v>5.2631578947368418E-2</v>
      </c>
      <c r="GC6" s="18">
        <v>0.15789473684210525</v>
      </c>
      <c r="GE6">
        <v>2</v>
      </c>
      <c r="GF6">
        <v>0</v>
      </c>
      <c r="GG6" s="18">
        <v>5.2631578947368418E-2</v>
      </c>
      <c r="GH6" s="18">
        <v>0.15789473684210525</v>
      </c>
      <c r="GJ6">
        <v>2</v>
      </c>
      <c r="GK6">
        <v>0</v>
      </c>
      <c r="GL6" s="18">
        <v>9.0909090909090912E-2</v>
      </c>
      <c r="GM6" s="18">
        <v>0</v>
      </c>
      <c r="GO6">
        <v>0</v>
      </c>
      <c r="GP6">
        <v>0</v>
      </c>
      <c r="GQ6" s="18">
        <v>0</v>
      </c>
      <c r="GR6" s="18">
        <v>0</v>
      </c>
      <c r="GT6" s="108">
        <v>1</v>
      </c>
      <c r="GU6">
        <v>6</v>
      </c>
      <c r="GV6">
        <v>3</v>
      </c>
      <c r="GW6" s="18">
        <v>0.3888888888888889</v>
      </c>
      <c r="GX6" s="18">
        <v>0.72222222222222221</v>
      </c>
      <c r="GZ6">
        <v>6</v>
      </c>
      <c r="HA6">
        <v>3</v>
      </c>
      <c r="HB6" s="18">
        <v>0.3888888888888889</v>
      </c>
      <c r="HC6" s="18">
        <v>0.72222222222222221</v>
      </c>
      <c r="HE6">
        <v>4</v>
      </c>
      <c r="HF6">
        <v>3</v>
      </c>
      <c r="HG6" s="18">
        <v>0.53846153846153844</v>
      </c>
      <c r="HH6" s="18">
        <v>0.61111111111111116</v>
      </c>
      <c r="HJ6">
        <v>5</v>
      </c>
      <c r="HK6">
        <v>3</v>
      </c>
      <c r="HL6" s="18">
        <v>0.375</v>
      </c>
      <c r="HM6" s="18">
        <v>0.61111111111111116</v>
      </c>
      <c r="HO6">
        <v>4</v>
      </c>
      <c r="HP6">
        <v>1</v>
      </c>
      <c r="HQ6" s="18">
        <v>0.35714285714285715</v>
      </c>
      <c r="HR6" s="18">
        <v>0.5</v>
      </c>
      <c r="HT6">
        <v>1</v>
      </c>
      <c r="HU6">
        <v>0</v>
      </c>
      <c r="HV6" s="18">
        <v>0.5</v>
      </c>
      <c r="HW6" s="18">
        <v>0.1111111111111111</v>
      </c>
      <c r="HY6">
        <v>4</v>
      </c>
      <c r="HZ6">
        <v>2</v>
      </c>
      <c r="IA6" s="18">
        <v>0.5</v>
      </c>
      <c r="IB6" s="18">
        <v>0.33333333333333331</v>
      </c>
      <c r="ID6" s="108">
        <v>1</v>
      </c>
      <c r="IE6">
        <v>1</v>
      </c>
      <c r="IF6">
        <v>2</v>
      </c>
      <c r="IG6" s="18">
        <v>0.15789473684210525</v>
      </c>
      <c r="IH6" s="18">
        <v>0.21052631578947367</v>
      </c>
      <c r="IJ6">
        <v>1</v>
      </c>
      <c r="IK6">
        <v>2</v>
      </c>
      <c r="IL6" s="18">
        <v>0.15789473684210525</v>
      </c>
      <c r="IM6" s="18">
        <v>0.21052631578947367</v>
      </c>
      <c r="IO6">
        <v>0</v>
      </c>
      <c r="IP6">
        <v>2</v>
      </c>
      <c r="IQ6" s="18">
        <v>0.27272727272727271</v>
      </c>
      <c r="IR6" s="18">
        <v>0.15789473684210525</v>
      </c>
      <c r="IT6">
        <v>1</v>
      </c>
      <c r="IU6">
        <v>2</v>
      </c>
      <c r="IV6" s="18">
        <v>0.15789473684210525</v>
      </c>
      <c r="IW6" s="18">
        <v>0.21052631578947367</v>
      </c>
      <c r="IY6">
        <v>1</v>
      </c>
      <c r="IZ6">
        <v>2</v>
      </c>
      <c r="JA6" s="18">
        <v>0.15789473684210525</v>
      </c>
      <c r="JB6" s="18">
        <v>0.21052631578947367</v>
      </c>
      <c r="JD6">
        <v>0</v>
      </c>
      <c r="JE6">
        <v>0</v>
      </c>
      <c r="JF6" s="18">
        <v>0</v>
      </c>
      <c r="JG6" s="18">
        <v>0</v>
      </c>
      <c r="JI6" s="108">
        <v>0.83333333333333337</v>
      </c>
      <c r="JJ6">
        <v>5</v>
      </c>
      <c r="JK6">
        <v>2</v>
      </c>
      <c r="JL6" s="18">
        <v>0.47368421052631576</v>
      </c>
      <c r="JM6" s="18">
        <v>0.78947368421052633</v>
      </c>
      <c r="JO6">
        <v>5</v>
      </c>
      <c r="JP6">
        <v>2</v>
      </c>
      <c r="JQ6" s="18">
        <v>0.47368421052631576</v>
      </c>
      <c r="JR6" s="18">
        <v>0.78947368421052633</v>
      </c>
      <c r="JT6">
        <v>5</v>
      </c>
      <c r="JU6">
        <v>2</v>
      </c>
      <c r="JV6" s="18">
        <v>0.47368421052631576</v>
      </c>
      <c r="JW6" s="18">
        <v>0.78947368421052633</v>
      </c>
      <c r="JY6">
        <v>5</v>
      </c>
      <c r="JZ6">
        <v>2</v>
      </c>
      <c r="KA6" s="18">
        <v>0.47368421052631576</v>
      </c>
      <c r="KB6" s="18">
        <v>0.78947368421052633</v>
      </c>
      <c r="KD6">
        <v>5</v>
      </c>
      <c r="KE6">
        <v>2</v>
      </c>
      <c r="KF6" s="18">
        <v>0.47368421052631576</v>
      </c>
      <c r="KG6" s="18">
        <v>0.78947368421052633</v>
      </c>
      <c r="KH6">
        <f>(Table4[[#This Row],[Pick-win rate47899422]]*Table4[[#This Row],[WR212]]+(Table4[[#This Row],[Respect ban59010523]]*Table4[[#This Row],[Ban Rate70121624]]))*Table4[[#This Row],[Priority7101112125425]]</f>
        <v>4.0373961218836572</v>
      </c>
      <c r="KI6">
        <v>0</v>
      </c>
      <c r="KJ6">
        <v>0</v>
      </c>
      <c r="KK6">
        <v>0</v>
      </c>
      <c r="KL6" s="18">
        <v>0</v>
      </c>
      <c r="KM6" s="18"/>
      <c r="KN6" s="18">
        <v>0</v>
      </c>
      <c r="KO6">
        <v>0</v>
      </c>
      <c r="KP6">
        <v>0</v>
      </c>
      <c r="KQ6" s="18">
        <v>0</v>
      </c>
      <c r="KR6" s="18"/>
      <c r="KS6" s="18">
        <v>0</v>
      </c>
      <c r="KT6">
        <v>0</v>
      </c>
      <c r="KU6">
        <v>0</v>
      </c>
      <c r="KV6" s="18">
        <v>0</v>
      </c>
      <c r="KW6" s="18"/>
      <c r="KX6" s="18">
        <v>0</v>
      </c>
      <c r="KY6" s="108">
        <v>0</v>
      </c>
      <c r="KZ6">
        <v>1</v>
      </c>
      <c r="LA6">
        <v>0.14285714285714285</v>
      </c>
      <c r="LB6" s="18">
        <v>0.16666666666666666</v>
      </c>
      <c r="LD6" s="18">
        <v>0</v>
      </c>
      <c r="LE6">
        <v>0</v>
      </c>
      <c r="LF6">
        <v>0</v>
      </c>
      <c r="LG6" s="18">
        <v>0</v>
      </c>
      <c r="LI6" s="18">
        <v>0</v>
      </c>
      <c r="LJ6">
        <v>0</v>
      </c>
      <c r="LK6">
        <v>0</v>
      </c>
      <c r="LL6" s="18">
        <v>0</v>
      </c>
      <c r="LN6" s="18">
        <v>0</v>
      </c>
      <c r="LO6">
        <v>1</v>
      </c>
      <c r="LP6">
        <v>0.13333333333333333</v>
      </c>
      <c r="LQ6" s="18">
        <v>0.16666666666666666</v>
      </c>
      <c r="LS6" s="18">
        <v>0</v>
      </c>
      <c r="LT6">
        <v>1</v>
      </c>
      <c r="LU6">
        <v>0.1111111111111111</v>
      </c>
      <c r="LV6" s="18">
        <v>0.16666666666666666</v>
      </c>
      <c r="LX6" s="18">
        <v>0</v>
      </c>
      <c r="LY6">
        <v>1</v>
      </c>
      <c r="LZ6">
        <v>0.1111111111111111</v>
      </c>
      <c r="MA6" s="18">
        <v>0.16666666666666666</v>
      </c>
      <c r="MC6" s="18">
        <v>0</v>
      </c>
      <c r="MD6">
        <v>0</v>
      </c>
      <c r="ME6">
        <v>0</v>
      </c>
      <c r="MF6" s="18">
        <v>0</v>
      </c>
      <c r="MG6" s="18"/>
      <c r="MH6" s="18">
        <v>0</v>
      </c>
      <c r="MI6">
        <v>1</v>
      </c>
      <c r="MJ6">
        <v>0.1111111111111111</v>
      </c>
      <c r="MK6" s="18">
        <v>0.16666666666666666</v>
      </c>
      <c r="ML6" s="18">
        <v>5.5555555555555552E-2</v>
      </c>
      <c r="MM6" s="73"/>
    </row>
    <row r="7" spans="1:351" x14ac:dyDescent="0.35">
      <c r="A7" s="99" t="s">
        <v>55</v>
      </c>
      <c r="B7" s="106">
        <v>0</v>
      </c>
      <c r="C7">
        <v>0</v>
      </c>
      <c r="D7">
        <v>0</v>
      </c>
      <c r="E7" s="22">
        <v>0</v>
      </c>
      <c r="F7" s="19">
        <f ca="1">((COUNTIFS($H:$H,$AD7,$A:$A,#REF!,$C:$C,C$3)+COUNTIFS($L:$L,$AD7,$R:$R,#REF!,$P:$P,C$3))+(COUNTIFS($K:$K,$AD7,$A:$A,#REF!,$C:$C,C$3)+COUNTIFS($G:$G,$AD7,$R:$R,#REF!,$P:$P,C$3)))/((COUNTIF($A:$A,#REF!)+COUNTIF( $R:$R,#REF!))/5)</f>
        <v>0.17647058823529413</v>
      </c>
      <c r="G7" s="21">
        <f ca="1">(Table4[[#This Row],[Pick-win rate Pai]]*2+(Table4[[#This Row],[Respect ban Pai]]*10)*3)*Table4[[#This Row],[Priority Pai]]</f>
        <v>0</v>
      </c>
      <c r="H7" s="20">
        <v>0</v>
      </c>
      <c r="I7">
        <v>0</v>
      </c>
      <c r="J7" s="22">
        <v>0</v>
      </c>
      <c r="K7" s="22">
        <v>0.17647058823529413</v>
      </c>
      <c r="L7" s="21">
        <f ca="1">(Table4[[#This Row],[Pick-win rate Pai]]*2+(Table4[[#This Row],[Ban Rate Pai]]*10)*3)*Table4[[#This Row],[Priority Pai]]</f>
        <v>0</v>
      </c>
      <c r="M7" s="20">
        <v>0</v>
      </c>
      <c r="N7">
        <v>0</v>
      </c>
      <c r="O7" s="22">
        <v>0</v>
      </c>
      <c r="P7" s="22">
        <v>0.17647058823529413</v>
      </c>
      <c r="Q7" s="21"/>
      <c r="R7" s="20">
        <v>0</v>
      </c>
      <c r="S7">
        <v>0</v>
      </c>
      <c r="T7" s="22">
        <v>0</v>
      </c>
      <c r="U7" s="22">
        <v>5.8823529411764705E-2</v>
      </c>
      <c r="V7" s="21"/>
      <c r="W7" s="20">
        <v>0</v>
      </c>
      <c r="X7">
        <v>0</v>
      </c>
      <c r="Y7" s="22">
        <v>0</v>
      </c>
      <c r="Z7" s="22">
        <v>0.17647058823529413</v>
      </c>
      <c r="AA7" s="22"/>
      <c r="AB7" s="20">
        <v>0</v>
      </c>
      <c r="AC7">
        <v>0</v>
      </c>
      <c r="AD7" s="22">
        <v>0</v>
      </c>
      <c r="AE7" s="22">
        <v>0.11764705882352941</v>
      </c>
      <c r="AF7" s="22"/>
      <c r="AG7" s="20">
        <v>0</v>
      </c>
      <c r="AH7">
        <v>0</v>
      </c>
      <c r="AI7" s="22">
        <v>0</v>
      </c>
      <c r="AJ7" s="22">
        <v>0</v>
      </c>
      <c r="AK7" s="70"/>
      <c r="AL7" s="70">
        <v>0.5714285714285714</v>
      </c>
      <c r="AM7">
        <v>0</v>
      </c>
      <c r="AN7">
        <v>0</v>
      </c>
      <c r="AO7" s="22">
        <v>0</v>
      </c>
      <c r="AP7" s="22">
        <v>0</v>
      </c>
      <c r="AQ7" s="22"/>
      <c r="AR7" s="20">
        <v>4</v>
      </c>
      <c r="AS7">
        <v>0</v>
      </c>
      <c r="AT7" s="22">
        <v>0</v>
      </c>
      <c r="AU7" s="22">
        <v>0.33333333333333331</v>
      </c>
      <c r="AV7" s="22"/>
      <c r="AW7" s="20">
        <v>4</v>
      </c>
      <c r="AX7">
        <v>0</v>
      </c>
      <c r="AY7" s="18">
        <v>0</v>
      </c>
      <c r="AZ7" s="18">
        <v>0.33333333333333331</v>
      </c>
      <c r="BB7" s="20">
        <v>4</v>
      </c>
      <c r="BC7">
        <v>0</v>
      </c>
      <c r="BD7" s="18">
        <v>0</v>
      </c>
      <c r="BE7" s="18">
        <v>0.33333333333333331</v>
      </c>
      <c r="BG7" s="20">
        <v>0</v>
      </c>
      <c r="BH7">
        <v>0</v>
      </c>
      <c r="BI7" s="18">
        <v>0</v>
      </c>
      <c r="BJ7" s="18">
        <v>0.1111111111111111</v>
      </c>
      <c r="BL7" s="20">
        <v>0</v>
      </c>
      <c r="BM7">
        <v>1</v>
      </c>
      <c r="BN7" s="18">
        <v>6.25E-2</v>
      </c>
      <c r="BO7" s="18">
        <v>0.44444444444444442</v>
      </c>
      <c r="BQ7" s="20">
        <v>4</v>
      </c>
      <c r="BR7">
        <v>0</v>
      </c>
      <c r="BS7" s="18">
        <v>0</v>
      </c>
      <c r="BT7" s="18">
        <v>0.22222222222222221</v>
      </c>
      <c r="BV7" s="20">
        <v>0</v>
      </c>
      <c r="BW7">
        <v>0</v>
      </c>
      <c r="BX7" s="18">
        <v>0</v>
      </c>
      <c r="BY7" s="18">
        <v>0</v>
      </c>
      <c r="BZ7" s="73"/>
      <c r="CA7" s="8">
        <v>0</v>
      </c>
      <c r="CB7">
        <v>1</v>
      </c>
      <c r="CC7">
        <v>0</v>
      </c>
      <c r="CD7" s="18">
        <v>0</v>
      </c>
      <c r="CE7" s="18">
        <v>0.1111111111111111</v>
      </c>
      <c r="CG7" s="20">
        <v>0</v>
      </c>
      <c r="CH7">
        <v>0</v>
      </c>
      <c r="CI7" s="18">
        <v>0</v>
      </c>
      <c r="CJ7" s="18">
        <v>5.5555555555555552E-2</v>
      </c>
      <c r="CL7" s="20">
        <v>1</v>
      </c>
      <c r="CM7">
        <v>0</v>
      </c>
      <c r="CN7" s="18">
        <v>0</v>
      </c>
      <c r="CO7" s="18">
        <v>0.1111111111111111</v>
      </c>
      <c r="CQ7" s="20">
        <v>1</v>
      </c>
      <c r="CR7">
        <v>0</v>
      </c>
      <c r="CS7" s="18">
        <v>0</v>
      </c>
      <c r="CT7" s="18">
        <v>5.5555555555555552E-2</v>
      </c>
      <c r="CV7" s="20">
        <v>1</v>
      </c>
      <c r="CW7">
        <v>0</v>
      </c>
      <c r="CX7" s="18">
        <v>0</v>
      </c>
      <c r="CY7" s="18">
        <v>0.1111111111111111</v>
      </c>
      <c r="DA7" s="20">
        <v>1</v>
      </c>
      <c r="DB7">
        <v>0</v>
      </c>
      <c r="DC7" s="18">
        <v>0</v>
      </c>
      <c r="DD7" s="18">
        <v>5.5555555555555552E-2</v>
      </c>
      <c r="DF7" s="20">
        <v>0</v>
      </c>
      <c r="DG7">
        <v>0</v>
      </c>
      <c r="DH7" s="18">
        <v>0</v>
      </c>
      <c r="DI7" s="18">
        <v>0</v>
      </c>
      <c r="DK7" s="20">
        <v>0</v>
      </c>
      <c r="DL7">
        <v>0</v>
      </c>
      <c r="DM7" s="18">
        <v>0</v>
      </c>
      <c r="DN7" s="18">
        <v>0</v>
      </c>
      <c r="DO7" s="73"/>
      <c r="DP7" s="108">
        <v>0.63636363636363635</v>
      </c>
      <c r="DQ7">
        <v>4</v>
      </c>
      <c r="DR7">
        <v>0</v>
      </c>
      <c r="DS7" s="18">
        <v>8.3333333333333329E-2</v>
      </c>
      <c r="DT7" s="18">
        <v>0.4</v>
      </c>
      <c r="DV7">
        <v>3</v>
      </c>
      <c r="DW7">
        <v>0</v>
      </c>
      <c r="DX7" s="18">
        <v>0.125</v>
      </c>
      <c r="DY7" s="18">
        <v>0.25</v>
      </c>
      <c r="EA7">
        <v>4</v>
      </c>
      <c r="EB7">
        <v>0</v>
      </c>
      <c r="EC7" s="18">
        <v>0</v>
      </c>
      <c r="ED7" s="18">
        <v>0.3</v>
      </c>
      <c r="EF7">
        <v>3</v>
      </c>
      <c r="EG7">
        <v>0</v>
      </c>
      <c r="EH7" s="18">
        <v>0.18181818181818182</v>
      </c>
      <c r="EI7" s="18">
        <v>0.35</v>
      </c>
      <c r="EK7">
        <v>7</v>
      </c>
      <c r="EL7">
        <v>0</v>
      </c>
      <c r="EM7" s="18">
        <v>0.1</v>
      </c>
      <c r="EN7" s="18">
        <v>0.65</v>
      </c>
      <c r="EP7">
        <v>0</v>
      </c>
      <c r="EQ7">
        <v>0</v>
      </c>
      <c r="ER7" s="18">
        <v>0</v>
      </c>
      <c r="ES7" s="18">
        <v>0</v>
      </c>
      <c r="EU7">
        <v>3</v>
      </c>
      <c r="EV7">
        <v>0</v>
      </c>
      <c r="EW7" s="18">
        <v>0.125</v>
      </c>
      <c r="EX7" s="18">
        <v>0.25</v>
      </c>
      <c r="EZ7">
        <v>4</v>
      </c>
      <c r="FA7">
        <v>0</v>
      </c>
      <c r="FB7" s="18">
        <v>8.3333333333333329E-2</v>
      </c>
      <c r="FC7" s="18">
        <v>0.4</v>
      </c>
      <c r="FE7">
        <v>7</v>
      </c>
      <c r="FF7">
        <v>0</v>
      </c>
      <c r="FG7" s="18">
        <v>0.1</v>
      </c>
      <c r="FH7" s="18">
        <v>0.65</v>
      </c>
      <c r="FJ7">
        <v>0</v>
      </c>
      <c r="FK7">
        <v>0</v>
      </c>
      <c r="FL7" s="18">
        <v>0</v>
      </c>
      <c r="FM7" s="18">
        <v>0</v>
      </c>
      <c r="FO7" s="106">
        <v>0.55555555555555558</v>
      </c>
      <c r="FP7">
        <v>5</v>
      </c>
      <c r="FQ7">
        <v>0</v>
      </c>
      <c r="FR7" s="18">
        <v>0</v>
      </c>
      <c r="FS7" s="18">
        <v>0.47368421052631576</v>
      </c>
      <c r="FU7">
        <v>5</v>
      </c>
      <c r="FV7">
        <v>0</v>
      </c>
      <c r="FW7" s="18">
        <v>0</v>
      </c>
      <c r="FX7" s="18">
        <v>0.47368421052631576</v>
      </c>
      <c r="FZ7">
        <v>5</v>
      </c>
      <c r="GA7">
        <v>0</v>
      </c>
      <c r="GB7" s="18">
        <v>0</v>
      </c>
      <c r="GC7" s="18">
        <v>0.47368421052631576</v>
      </c>
      <c r="GE7">
        <v>5</v>
      </c>
      <c r="GF7">
        <v>0</v>
      </c>
      <c r="GG7" s="18">
        <v>0</v>
      </c>
      <c r="GH7" s="18">
        <v>0.47368421052631576</v>
      </c>
      <c r="GJ7">
        <v>5</v>
      </c>
      <c r="GK7">
        <v>0</v>
      </c>
      <c r="GL7" s="18">
        <v>0</v>
      </c>
      <c r="GM7" s="18">
        <v>0</v>
      </c>
      <c r="GO7">
        <v>0</v>
      </c>
      <c r="GP7">
        <v>0</v>
      </c>
      <c r="GQ7" s="18">
        <v>0</v>
      </c>
      <c r="GR7" s="18">
        <v>0</v>
      </c>
      <c r="GT7" s="108">
        <v>0.66666666666666663</v>
      </c>
      <c r="GU7">
        <v>2</v>
      </c>
      <c r="GV7">
        <v>0</v>
      </c>
      <c r="GW7" s="18">
        <v>5.5555555555555552E-2</v>
      </c>
      <c r="GX7" s="18">
        <v>0.22222222222222221</v>
      </c>
      <c r="GZ7">
        <v>2</v>
      </c>
      <c r="HA7">
        <v>0</v>
      </c>
      <c r="HB7" s="18">
        <v>5.5555555555555552E-2</v>
      </c>
      <c r="HC7" s="18">
        <v>0.22222222222222221</v>
      </c>
      <c r="HE7">
        <v>2</v>
      </c>
      <c r="HF7">
        <v>0</v>
      </c>
      <c r="HG7" s="18">
        <v>7.6923076923076927E-2</v>
      </c>
      <c r="HH7" s="18">
        <v>0.22222222222222221</v>
      </c>
      <c r="HJ7">
        <v>2</v>
      </c>
      <c r="HK7">
        <v>0</v>
      </c>
      <c r="HL7" s="18">
        <v>6.25E-2</v>
      </c>
      <c r="HM7" s="18">
        <v>0.22222222222222221</v>
      </c>
      <c r="HO7">
        <v>2</v>
      </c>
      <c r="HP7">
        <v>0</v>
      </c>
      <c r="HQ7" s="18">
        <v>7.1428571428571425E-2</v>
      </c>
      <c r="HR7" s="18">
        <v>0.22222222222222221</v>
      </c>
      <c r="HT7">
        <v>0</v>
      </c>
      <c r="HU7">
        <v>0</v>
      </c>
      <c r="HV7" s="18">
        <v>0</v>
      </c>
      <c r="HW7" s="18">
        <v>0</v>
      </c>
      <c r="HY7">
        <v>0</v>
      </c>
      <c r="HZ7">
        <v>0</v>
      </c>
      <c r="IA7" s="18">
        <v>0</v>
      </c>
      <c r="IB7" s="18">
        <v>0</v>
      </c>
      <c r="ID7" s="108">
        <v>0.5</v>
      </c>
      <c r="IE7">
        <v>4</v>
      </c>
      <c r="IF7">
        <v>0</v>
      </c>
      <c r="IG7" s="18">
        <v>5.2631578947368418E-2</v>
      </c>
      <c r="IH7" s="18">
        <v>0.47368421052631576</v>
      </c>
      <c r="IJ7">
        <v>4</v>
      </c>
      <c r="IK7">
        <v>0</v>
      </c>
      <c r="IL7" s="18">
        <v>5.2631578947368418E-2</v>
      </c>
      <c r="IM7" s="18">
        <v>0.47368421052631576</v>
      </c>
      <c r="IO7">
        <v>2</v>
      </c>
      <c r="IP7">
        <v>0</v>
      </c>
      <c r="IQ7" s="18">
        <v>0</v>
      </c>
      <c r="IR7" s="18">
        <v>0.15789473684210525</v>
      </c>
      <c r="IT7">
        <v>4</v>
      </c>
      <c r="IU7">
        <v>0</v>
      </c>
      <c r="IV7" s="18">
        <v>5.2631578947368418E-2</v>
      </c>
      <c r="IW7" s="18">
        <v>0.47368421052631576</v>
      </c>
      <c r="IY7">
        <v>4</v>
      </c>
      <c r="IZ7">
        <v>0</v>
      </c>
      <c r="JA7" s="18">
        <v>5.2631578947368418E-2</v>
      </c>
      <c r="JB7" s="18">
        <v>0.47368421052631576</v>
      </c>
      <c r="JD7">
        <v>0</v>
      </c>
      <c r="JE7">
        <v>0</v>
      </c>
      <c r="JF7" s="18">
        <v>0</v>
      </c>
      <c r="JG7" s="18">
        <v>0</v>
      </c>
      <c r="JI7" s="108">
        <v>0.875</v>
      </c>
      <c r="JJ7">
        <v>7</v>
      </c>
      <c r="JK7">
        <v>2</v>
      </c>
      <c r="JL7" s="18">
        <v>0.15789473684210525</v>
      </c>
      <c r="JM7" s="18">
        <v>0.57894736842105265</v>
      </c>
      <c r="JO7">
        <v>7</v>
      </c>
      <c r="JP7">
        <v>2</v>
      </c>
      <c r="JQ7" s="18">
        <v>0.15789473684210525</v>
      </c>
      <c r="JR7" s="18">
        <v>0.57894736842105265</v>
      </c>
      <c r="JT7">
        <v>7</v>
      </c>
      <c r="JU7">
        <v>2</v>
      </c>
      <c r="JV7" s="18">
        <v>0.15789473684210525</v>
      </c>
      <c r="JW7" s="18">
        <v>0.57894736842105265</v>
      </c>
      <c r="JY7">
        <v>7</v>
      </c>
      <c r="JZ7">
        <v>2</v>
      </c>
      <c r="KA7" s="18">
        <v>0.15789473684210525</v>
      </c>
      <c r="KB7" s="18">
        <v>0.57894736842105265</v>
      </c>
      <c r="KD7">
        <v>7</v>
      </c>
      <c r="KE7">
        <v>2</v>
      </c>
      <c r="KF7" s="18">
        <v>0.15789473684210525</v>
      </c>
      <c r="KG7" s="18">
        <v>0.57894736842105265</v>
      </c>
      <c r="KH7">
        <f>(Table4[[#This Row],[Pick-win rate47899422]]*Table4[[#This Row],[WR212]]+(Table4[[#This Row],[Respect ban59010523]]*Table4[[#This Row],[Ban Rate70121624]]))*Table4[[#This Row],[Priority7101112125425]]</f>
        <v>3.7288781163434903</v>
      </c>
      <c r="KI7">
        <v>0</v>
      </c>
      <c r="KJ7">
        <v>0</v>
      </c>
      <c r="KK7">
        <v>0</v>
      </c>
      <c r="KL7" s="18">
        <v>0</v>
      </c>
      <c r="KM7" s="18"/>
      <c r="KN7" s="18">
        <v>0</v>
      </c>
      <c r="KO7">
        <v>0</v>
      </c>
      <c r="KP7">
        <v>0</v>
      </c>
      <c r="KQ7" s="18">
        <v>0</v>
      </c>
      <c r="KR7" s="18"/>
      <c r="KS7" s="18">
        <v>0</v>
      </c>
      <c r="KT7">
        <v>0</v>
      </c>
      <c r="KU7">
        <v>0</v>
      </c>
      <c r="KV7" s="18">
        <v>0</v>
      </c>
      <c r="KW7" s="18"/>
      <c r="KX7" s="18">
        <v>0.33333333333333331</v>
      </c>
      <c r="KY7" s="108">
        <v>2</v>
      </c>
      <c r="KZ7">
        <v>2</v>
      </c>
      <c r="LA7">
        <v>0.2857142857142857</v>
      </c>
      <c r="LB7" s="18">
        <v>0.55555555555555558</v>
      </c>
      <c r="LD7" s="18">
        <v>0</v>
      </c>
      <c r="LE7">
        <v>0</v>
      </c>
      <c r="LF7">
        <v>0</v>
      </c>
      <c r="LG7" s="18">
        <v>0</v>
      </c>
      <c r="LI7" s="18">
        <v>0</v>
      </c>
      <c r="LJ7">
        <v>0</v>
      </c>
      <c r="LK7">
        <v>0</v>
      </c>
      <c r="LL7" s="18">
        <v>5.5555555555555552E-2</v>
      </c>
      <c r="LN7" s="18">
        <v>2</v>
      </c>
      <c r="LO7">
        <v>2</v>
      </c>
      <c r="LP7">
        <v>0.26666666666666666</v>
      </c>
      <c r="LQ7" s="18">
        <v>0.5</v>
      </c>
      <c r="LS7" s="18">
        <v>2</v>
      </c>
      <c r="LT7">
        <v>2</v>
      </c>
      <c r="LU7">
        <v>0.22222222222222221</v>
      </c>
      <c r="LV7" s="18">
        <v>0.55555555555555558</v>
      </c>
      <c r="LX7" s="18">
        <v>2</v>
      </c>
      <c r="LY7">
        <v>2</v>
      </c>
      <c r="LZ7">
        <v>0.22222222222222221</v>
      </c>
      <c r="MA7" s="18">
        <v>0.55555555555555558</v>
      </c>
      <c r="MC7" s="18">
        <v>0</v>
      </c>
      <c r="MD7">
        <v>0</v>
      </c>
      <c r="ME7">
        <v>0</v>
      </c>
      <c r="MF7" s="18">
        <v>0</v>
      </c>
      <c r="MG7" s="18"/>
      <c r="MH7" s="18">
        <v>2</v>
      </c>
      <c r="MI7">
        <v>2</v>
      </c>
      <c r="MJ7">
        <v>0.22222222222222221</v>
      </c>
      <c r="MK7" s="18">
        <v>0.55555555555555558</v>
      </c>
      <c r="ML7" s="18">
        <v>0.22222222222222221</v>
      </c>
      <c r="MM7" s="73"/>
    </row>
    <row r="8" spans="1:351" x14ac:dyDescent="0.35">
      <c r="A8" s="99" t="s">
        <v>52</v>
      </c>
      <c r="B8" s="106">
        <v>0.5</v>
      </c>
      <c r="C8">
        <v>2</v>
      </c>
      <c r="D8">
        <v>3</v>
      </c>
      <c r="E8" s="22">
        <v>0.23529411764705882</v>
      </c>
      <c r="F8" s="19">
        <f ca="1">((COUNTIFS($H:$H,$AD8,$A:$A,#REF!,$C:$C,C$3)+COUNTIFS($L:$L,$AD8,$R:$R,#REF!,$P:$P,C$3))+(COUNTIFS($K:$K,$AD8,$A:$A,#REF!,$C:$C,C$3)+COUNTIFS($G:$G,$AD8,$R:$R,#REF!,$P:$P,C$3)))/((COUNTIF($A:$A,#REF!)+COUNTIF( $R:$R,#REF!))/5)</f>
        <v>0.47058823529411764</v>
      </c>
      <c r="G8" s="21">
        <f ca="1">(Table4[[#This Row],[Pick-win rate Pai]]*2+(Table4[[#This Row],[Respect ban Pai]]*10)*3)*Table4[[#This Row],[Priority Pai]]</f>
        <v>44.235294117647058</v>
      </c>
      <c r="H8" s="20">
        <v>2</v>
      </c>
      <c r="I8">
        <v>3</v>
      </c>
      <c r="J8" s="22">
        <v>0.23529411764705882</v>
      </c>
      <c r="K8" s="22">
        <v>0.47058823529411764</v>
      </c>
      <c r="L8" s="21">
        <f ca="1">(Table4[[#This Row],[Pick-win rate Pai]]*2+(Table4[[#This Row],[Ban Rate Pai]]*10)*3)*Table4[[#This Row],[Priority Pai]]</f>
        <v>5.2041522491349479</v>
      </c>
      <c r="M8" s="20">
        <v>2</v>
      </c>
      <c r="N8">
        <v>3</v>
      </c>
      <c r="O8" s="22">
        <v>0.23529411764705882</v>
      </c>
      <c r="P8" s="22">
        <v>0.47058823529411764</v>
      </c>
      <c r="Q8" s="21"/>
      <c r="R8" s="20">
        <v>2</v>
      </c>
      <c r="S8">
        <v>1</v>
      </c>
      <c r="T8" s="22">
        <v>0.125</v>
      </c>
      <c r="U8" s="22">
        <v>0.17647058823529413</v>
      </c>
      <c r="V8" s="21"/>
      <c r="W8" s="20">
        <v>2</v>
      </c>
      <c r="X8">
        <v>3</v>
      </c>
      <c r="Y8" s="22">
        <v>0.23529411764705882</v>
      </c>
      <c r="Z8" s="22">
        <v>0.47058823529411764</v>
      </c>
      <c r="AA8" s="22"/>
      <c r="AB8" s="20">
        <v>0</v>
      </c>
      <c r="AC8">
        <v>2</v>
      </c>
      <c r="AD8" s="22">
        <v>0.33333333333333331</v>
      </c>
      <c r="AE8" s="22">
        <v>0.29411764705882354</v>
      </c>
      <c r="AF8" s="22"/>
      <c r="AG8" s="20">
        <v>0</v>
      </c>
      <c r="AH8">
        <v>0</v>
      </c>
      <c r="AI8" s="22">
        <v>0</v>
      </c>
      <c r="AJ8" s="22">
        <v>0</v>
      </c>
      <c r="AK8" s="70"/>
      <c r="AL8" s="70">
        <v>0.33333333333333331</v>
      </c>
      <c r="AM8">
        <v>0</v>
      </c>
      <c r="AN8">
        <v>0</v>
      </c>
      <c r="AO8" s="22">
        <v>0</v>
      </c>
      <c r="AP8" s="22">
        <v>0</v>
      </c>
      <c r="AQ8" s="22"/>
      <c r="AR8" s="20">
        <v>1</v>
      </c>
      <c r="AS8">
        <v>1</v>
      </c>
      <c r="AT8" s="22">
        <v>0.14285714285714285</v>
      </c>
      <c r="AU8" s="22">
        <v>0.22222222222222221</v>
      </c>
      <c r="AV8" s="22"/>
      <c r="AW8" s="20">
        <v>1</v>
      </c>
      <c r="AX8">
        <v>1</v>
      </c>
      <c r="AY8" s="18">
        <v>0.14285714285714285</v>
      </c>
      <c r="AZ8" s="18">
        <v>0.22222222222222221</v>
      </c>
      <c r="BB8" s="20">
        <v>1</v>
      </c>
      <c r="BC8">
        <v>1</v>
      </c>
      <c r="BD8" s="18">
        <v>0.14285714285714285</v>
      </c>
      <c r="BE8" s="18">
        <v>0.22222222222222221</v>
      </c>
      <c r="BG8" s="20">
        <v>0</v>
      </c>
      <c r="BH8">
        <v>0</v>
      </c>
      <c r="BI8" s="18">
        <v>0</v>
      </c>
      <c r="BJ8" s="18">
        <v>5.5555555555555552E-2</v>
      </c>
      <c r="BL8" s="20">
        <v>0</v>
      </c>
      <c r="BM8">
        <v>1</v>
      </c>
      <c r="BN8" s="18">
        <v>0.1875</v>
      </c>
      <c r="BO8" s="18">
        <v>0.33333333333333331</v>
      </c>
      <c r="BQ8" s="20">
        <v>1</v>
      </c>
      <c r="BR8">
        <v>1</v>
      </c>
      <c r="BS8" s="18">
        <v>0.2857142857142857</v>
      </c>
      <c r="BT8" s="18">
        <v>0.16666666666666666</v>
      </c>
      <c r="BV8" s="20">
        <v>0</v>
      </c>
      <c r="BW8">
        <v>0</v>
      </c>
      <c r="BX8" s="18">
        <v>0</v>
      </c>
      <c r="BY8" s="18">
        <v>0</v>
      </c>
      <c r="BZ8" s="73"/>
      <c r="CA8" s="8">
        <v>0</v>
      </c>
      <c r="CB8">
        <v>1</v>
      </c>
      <c r="CC8">
        <v>0</v>
      </c>
      <c r="CD8" s="18">
        <v>0</v>
      </c>
      <c r="CE8" s="18">
        <v>5.5555555555555552E-2</v>
      </c>
      <c r="CG8" s="20">
        <v>0</v>
      </c>
      <c r="CH8">
        <v>0</v>
      </c>
      <c r="CI8" s="18">
        <v>0</v>
      </c>
      <c r="CJ8" s="18">
        <v>0</v>
      </c>
      <c r="CL8" s="20">
        <v>1</v>
      </c>
      <c r="CM8">
        <v>0</v>
      </c>
      <c r="CN8" s="18">
        <v>0</v>
      </c>
      <c r="CO8" s="18">
        <v>5.5555555555555552E-2</v>
      </c>
      <c r="CQ8" s="20">
        <v>1</v>
      </c>
      <c r="CR8">
        <v>0</v>
      </c>
      <c r="CS8" s="18">
        <v>0</v>
      </c>
      <c r="CT8" s="18">
        <v>5.5555555555555552E-2</v>
      </c>
      <c r="CV8" s="20">
        <v>1</v>
      </c>
      <c r="CW8">
        <v>0</v>
      </c>
      <c r="CX8" s="18">
        <v>0</v>
      </c>
      <c r="CY8" s="18">
        <v>5.5555555555555552E-2</v>
      </c>
      <c r="DA8" s="20">
        <v>1</v>
      </c>
      <c r="DB8">
        <v>0</v>
      </c>
      <c r="DC8" s="18">
        <v>0</v>
      </c>
      <c r="DD8" s="18">
        <v>5.5555555555555552E-2</v>
      </c>
      <c r="DF8" s="20">
        <v>0</v>
      </c>
      <c r="DG8">
        <v>0</v>
      </c>
      <c r="DH8" s="18">
        <v>0</v>
      </c>
      <c r="DI8" s="18">
        <v>0</v>
      </c>
      <c r="DK8" s="20">
        <v>0</v>
      </c>
      <c r="DL8">
        <v>0</v>
      </c>
      <c r="DM8" s="18">
        <v>0</v>
      </c>
      <c r="DN8" s="18">
        <v>0</v>
      </c>
      <c r="DO8" s="73"/>
      <c r="DP8" s="108">
        <v>0.66666666666666663</v>
      </c>
      <c r="DQ8">
        <v>0</v>
      </c>
      <c r="DR8">
        <v>0</v>
      </c>
      <c r="DS8" s="18">
        <v>8.3333333333333329E-2</v>
      </c>
      <c r="DT8" s="18">
        <v>0.1</v>
      </c>
      <c r="DV8">
        <v>2</v>
      </c>
      <c r="DW8">
        <v>2</v>
      </c>
      <c r="DX8" s="18">
        <v>0.5</v>
      </c>
      <c r="DY8" s="18">
        <v>0.3</v>
      </c>
      <c r="EA8">
        <v>0</v>
      </c>
      <c r="EB8">
        <v>0</v>
      </c>
      <c r="EC8" s="18">
        <v>0.1111111111111111</v>
      </c>
      <c r="ED8" s="18">
        <v>0.05</v>
      </c>
      <c r="EF8">
        <v>2</v>
      </c>
      <c r="EG8">
        <v>2</v>
      </c>
      <c r="EH8" s="18">
        <v>0.36363636363636365</v>
      </c>
      <c r="EI8" s="18">
        <v>0.35</v>
      </c>
      <c r="EK8">
        <v>2</v>
      </c>
      <c r="EL8">
        <v>2</v>
      </c>
      <c r="EM8" s="18">
        <v>0.25</v>
      </c>
      <c r="EN8" s="18">
        <v>0.4</v>
      </c>
      <c r="EP8">
        <v>0</v>
      </c>
      <c r="EQ8">
        <v>0</v>
      </c>
      <c r="ER8" s="18">
        <v>0</v>
      </c>
      <c r="ES8" s="18">
        <v>0</v>
      </c>
      <c r="EU8">
        <v>2</v>
      </c>
      <c r="EV8">
        <v>2</v>
      </c>
      <c r="EW8" s="18">
        <v>0.5</v>
      </c>
      <c r="EX8" s="18">
        <v>0.3</v>
      </c>
      <c r="EZ8">
        <v>0</v>
      </c>
      <c r="FA8">
        <v>0</v>
      </c>
      <c r="FB8" s="18">
        <v>8.3333333333333329E-2</v>
      </c>
      <c r="FC8" s="18">
        <v>0.1</v>
      </c>
      <c r="FE8">
        <v>2</v>
      </c>
      <c r="FF8">
        <v>2</v>
      </c>
      <c r="FG8" s="18">
        <v>0.25</v>
      </c>
      <c r="FH8" s="18">
        <v>0.4</v>
      </c>
      <c r="FJ8">
        <v>0</v>
      </c>
      <c r="FK8">
        <v>0</v>
      </c>
      <c r="FL8" s="18">
        <v>0</v>
      </c>
      <c r="FM8" s="18">
        <v>0</v>
      </c>
      <c r="FO8" s="106">
        <v>0</v>
      </c>
      <c r="FP8">
        <v>0</v>
      </c>
      <c r="FQ8">
        <v>1</v>
      </c>
      <c r="FR8" s="18">
        <v>5.2631578947368418E-2</v>
      </c>
      <c r="FS8" s="18">
        <v>0.10526315789473684</v>
      </c>
      <c r="FU8">
        <v>0</v>
      </c>
      <c r="FV8">
        <v>1</v>
      </c>
      <c r="FW8" s="18">
        <v>5.2631578947368418E-2</v>
      </c>
      <c r="FX8" s="18">
        <v>0.10526315789473684</v>
      </c>
      <c r="FZ8">
        <v>0</v>
      </c>
      <c r="GA8">
        <v>1</v>
      </c>
      <c r="GB8" s="18">
        <v>5.2631578947368418E-2</v>
      </c>
      <c r="GC8" s="18">
        <v>0.10526315789473684</v>
      </c>
      <c r="GE8">
        <v>0</v>
      </c>
      <c r="GF8">
        <v>1</v>
      </c>
      <c r="GG8" s="18">
        <v>5.2631578947368418E-2</v>
      </c>
      <c r="GH8" s="18">
        <v>0.10526315789473684</v>
      </c>
      <c r="GJ8">
        <v>0</v>
      </c>
      <c r="GK8">
        <v>1</v>
      </c>
      <c r="GL8" s="18">
        <v>9.0909090909090912E-2</v>
      </c>
      <c r="GM8" s="18">
        <v>0</v>
      </c>
      <c r="GO8">
        <v>0</v>
      </c>
      <c r="GP8">
        <v>0</v>
      </c>
      <c r="GQ8" s="18">
        <v>0</v>
      </c>
      <c r="GR8" s="18">
        <v>5.2631578947368418E-2</v>
      </c>
      <c r="GT8" s="108">
        <v>0</v>
      </c>
      <c r="GU8">
        <v>0</v>
      </c>
      <c r="GV8">
        <v>1</v>
      </c>
      <c r="GW8" s="18">
        <v>5.5555555555555552E-2</v>
      </c>
      <c r="GX8" s="18">
        <v>0.1111111111111111</v>
      </c>
      <c r="GZ8">
        <v>0</v>
      </c>
      <c r="HA8">
        <v>1</v>
      </c>
      <c r="HB8" s="18">
        <v>5.5555555555555552E-2</v>
      </c>
      <c r="HC8" s="18">
        <v>0.1111111111111111</v>
      </c>
      <c r="HE8">
        <v>0</v>
      </c>
      <c r="HF8">
        <v>1</v>
      </c>
      <c r="HG8" s="18">
        <v>7.6923076923076927E-2</v>
      </c>
      <c r="HH8" s="18">
        <v>0.1111111111111111</v>
      </c>
      <c r="HJ8">
        <v>0</v>
      </c>
      <c r="HK8">
        <v>1</v>
      </c>
      <c r="HL8" s="18">
        <v>6.25E-2</v>
      </c>
      <c r="HM8" s="18">
        <v>0.1111111111111111</v>
      </c>
      <c r="HO8">
        <v>0</v>
      </c>
      <c r="HP8">
        <v>1</v>
      </c>
      <c r="HQ8" s="18">
        <v>7.1428571428571425E-2</v>
      </c>
      <c r="HR8" s="18">
        <v>5.5555555555555552E-2</v>
      </c>
      <c r="HT8">
        <v>0</v>
      </c>
      <c r="HU8">
        <v>0</v>
      </c>
      <c r="HV8" s="18">
        <v>0</v>
      </c>
      <c r="HW8" s="18">
        <v>0</v>
      </c>
      <c r="HY8">
        <v>0</v>
      </c>
      <c r="HZ8">
        <v>0</v>
      </c>
      <c r="IA8" s="18">
        <v>0</v>
      </c>
      <c r="IB8" s="18">
        <v>5.5555555555555552E-2</v>
      </c>
      <c r="ID8" s="108">
        <v>0.66666666666666663</v>
      </c>
      <c r="IE8">
        <v>2</v>
      </c>
      <c r="IF8">
        <v>4</v>
      </c>
      <c r="IG8" s="18">
        <v>0.47368421052631576</v>
      </c>
      <c r="IH8" s="18">
        <v>0.63157894736842102</v>
      </c>
      <c r="IJ8">
        <v>2</v>
      </c>
      <c r="IK8">
        <v>4</v>
      </c>
      <c r="IL8" s="18">
        <v>0.47368421052631576</v>
      </c>
      <c r="IM8" s="18">
        <v>0.63157894736842102</v>
      </c>
      <c r="IO8">
        <v>2</v>
      </c>
      <c r="IP8">
        <v>3</v>
      </c>
      <c r="IQ8" s="18">
        <v>0.45454545454545453</v>
      </c>
      <c r="IR8" s="18">
        <v>0.36842105263157893</v>
      </c>
      <c r="IT8">
        <v>2</v>
      </c>
      <c r="IU8">
        <v>4</v>
      </c>
      <c r="IV8" s="18">
        <v>0.47368421052631576</v>
      </c>
      <c r="IW8" s="18">
        <v>0.63157894736842102</v>
      </c>
      <c r="IY8">
        <v>2</v>
      </c>
      <c r="IZ8">
        <v>4</v>
      </c>
      <c r="JA8" s="18">
        <v>0.47368421052631576</v>
      </c>
      <c r="JB8" s="18">
        <v>0.63157894736842102</v>
      </c>
      <c r="JD8">
        <v>0</v>
      </c>
      <c r="JE8">
        <v>0</v>
      </c>
      <c r="JF8" s="18">
        <v>0</v>
      </c>
      <c r="JG8" s="18">
        <v>0</v>
      </c>
      <c r="JI8" s="108">
        <v>1</v>
      </c>
      <c r="JJ8">
        <v>4</v>
      </c>
      <c r="JK8">
        <v>4</v>
      </c>
      <c r="JL8" s="18">
        <v>0.42105263157894735</v>
      </c>
      <c r="JM8" s="18">
        <v>0.63157894736842102</v>
      </c>
      <c r="JO8">
        <v>4</v>
      </c>
      <c r="JP8">
        <v>4</v>
      </c>
      <c r="JQ8" s="18">
        <v>0.42105263157894735</v>
      </c>
      <c r="JR8" s="18">
        <v>0.63157894736842102</v>
      </c>
      <c r="JT8">
        <v>4</v>
      </c>
      <c r="JU8">
        <v>4</v>
      </c>
      <c r="JV8" s="18">
        <v>0.42105263157894735</v>
      </c>
      <c r="JW8" s="18">
        <v>0.63157894736842102</v>
      </c>
      <c r="JY8">
        <v>4</v>
      </c>
      <c r="JZ8">
        <v>4</v>
      </c>
      <c r="KA8" s="18">
        <v>0.42105263157894735</v>
      </c>
      <c r="KB8" s="18">
        <v>0.63157894736842102</v>
      </c>
      <c r="KD8">
        <v>4</v>
      </c>
      <c r="KE8">
        <v>4</v>
      </c>
      <c r="KF8" s="18">
        <v>0.42105263157894735</v>
      </c>
      <c r="KG8" s="18">
        <v>0.63157894736842102</v>
      </c>
      <c r="KH8">
        <f>(Table4[[#This Row],[Pick-win rate47899422]]*Table4[[#This Row],[WR212]]+(Table4[[#This Row],[Respect ban59010523]]*Table4[[#This Row],[Ban Rate70121624]]))*Table4[[#This Row],[Priority7101112125425]]</f>
        <v>3.5900277008310248</v>
      </c>
      <c r="KI8">
        <v>0</v>
      </c>
      <c r="KJ8">
        <v>0</v>
      </c>
      <c r="KK8">
        <v>0</v>
      </c>
      <c r="KL8" s="18">
        <v>0</v>
      </c>
      <c r="KM8" s="18"/>
      <c r="KN8" s="18">
        <v>0</v>
      </c>
      <c r="KO8">
        <v>0</v>
      </c>
      <c r="KP8">
        <v>0</v>
      </c>
      <c r="KQ8" s="18">
        <v>0</v>
      </c>
      <c r="KR8" s="18"/>
      <c r="KS8" s="18">
        <v>0</v>
      </c>
      <c r="KT8">
        <v>0</v>
      </c>
      <c r="KU8">
        <v>0</v>
      </c>
      <c r="KV8" s="18">
        <v>0</v>
      </c>
      <c r="KW8" s="18"/>
      <c r="KX8" s="18">
        <v>0.5</v>
      </c>
      <c r="KY8" s="108">
        <v>2</v>
      </c>
      <c r="KZ8">
        <v>4</v>
      </c>
      <c r="LA8">
        <v>0.5</v>
      </c>
      <c r="LB8" s="18">
        <v>0.61111111111111116</v>
      </c>
      <c r="LD8" s="18">
        <v>0</v>
      </c>
      <c r="LE8">
        <v>3</v>
      </c>
      <c r="LF8">
        <v>0.75</v>
      </c>
      <c r="LG8" s="18">
        <v>0.16666666666666666</v>
      </c>
      <c r="LI8" s="18">
        <v>0</v>
      </c>
      <c r="LJ8">
        <v>3</v>
      </c>
      <c r="LK8">
        <v>1</v>
      </c>
      <c r="LL8" s="18">
        <v>0.16666666666666666</v>
      </c>
      <c r="LN8" s="18">
        <v>2</v>
      </c>
      <c r="LO8">
        <v>4</v>
      </c>
      <c r="LP8">
        <v>0.46666666666666667</v>
      </c>
      <c r="LQ8" s="18">
        <v>0.61111111111111116</v>
      </c>
      <c r="LS8" s="18">
        <v>2</v>
      </c>
      <c r="LT8">
        <v>7</v>
      </c>
      <c r="LU8">
        <v>0.55555555555555558</v>
      </c>
      <c r="LV8" s="18">
        <v>0.77777777777777779</v>
      </c>
      <c r="LX8" s="18">
        <v>2</v>
      </c>
      <c r="LY8">
        <v>7</v>
      </c>
      <c r="LZ8">
        <v>0.55555555555555558</v>
      </c>
      <c r="MA8" s="18">
        <v>0.77777777777777779</v>
      </c>
      <c r="MC8" s="18">
        <v>0</v>
      </c>
      <c r="MD8">
        <v>0</v>
      </c>
      <c r="ME8">
        <v>0</v>
      </c>
      <c r="MF8" s="18">
        <v>0</v>
      </c>
      <c r="MG8" s="18"/>
      <c r="MH8" s="18">
        <v>2</v>
      </c>
      <c r="MI8">
        <v>7</v>
      </c>
      <c r="MJ8">
        <v>0.55555555555555558</v>
      </c>
      <c r="MK8" s="18">
        <v>0.77777777777777779</v>
      </c>
      <c r="ML8" s="18">
        <v>0.5</v>
      </c>
      <c r="MM8" s="73"/>
    </row>
    <row r="9" spans="1:351" x14ac:dyDescent="0.35">
      <c r="A9" s="99" t="s">
        <v>45</v>
      </c>
      <c r="B9" s="106">
        <v>0</v>
      </c>
      <c r="C9">
        <v>0</v>
      </c>
      <c r="D9">
        <v>0</v>
      </c>
      <c r="E9" s="22">
        <v>0</v>
      </c>
      <c r="F9" s="19">
        <f ca="1">((COUNTIFS($H:$H,$AD9,$A:$A,#REF!,$C:$C,C$3)+COUNTIFS($L:$L,$AD9,$R:$R,#REF!,$P:$P,C$3))+(COUNTIFS($K:$K,$AD9,$A:$A,#REF!,$C:$C,C$3)+COUNTIFS($G:$G,$AD9,$R:$R,#REF!,$P:$P,C$3)))/((COUNTIF($A:$A,#REF!)+COUNTIF( $R:$R,#REF!))/5)</f>
        <v>0.17647058823529413</v>
      </c>
      <c r="G9" s="21">
        <f ca="1">(Table4[[#This Row],[Pick-win rate Pai]]*2+(Table4[[#This Row],[Respect ban Pai]]*10)*3)*Table4[[#This Row],[Priority Pai]]</f>
        <v>0</v>
      </c>
      <c r="H9" s="20">
        <v>0</v>
      </c>
      <c r="I9">
        <v>0</v>
      </c>
      <c r="J9" s="22">
        <v>0</v>
      </c>
      <c r="K9" s="22">
        <v>0.17647058823529413</v>
      </c>
      <c r="L9" s="21">
        <f ca="1">(Table4[[#This Row],[Pick-win rate Pai]]*2+(Table4[[#This Row],[Ban Rate Pai]]*10)*3)*Table4[[#This Row],[Priority Pai]]</f>
        <v>0</v>
      </c>
      <c r="M9" s="20">
        <v>0</v>
      </c>
      <c r="N9">
        <v>0</v>
      </c>
      <c r="O9" s="22">
        <v>0</v>
      </c>
      <c r="P9" s="22">
        <v>0.17647058823529413</v>
      </c>
      <c r="Q9" s="21"/>
      <c r="R9" s="20">
        <v>0</v>
      </c>
      <c r="S9">
        <v>0</v>
      </c>
      <c r="T9" s="22">
        <v>0</v>
      </c>
      <c r="U9" s="22">
        <v>5.8823529411764705E-2</v>
      </c>
      <c r="V9" s="21"/>
      <c r="W9" s="20">
        <v>0</v>
      </c>
      <c r="X9">
        <v>0</v>
      </c>
      <c r="Y9" s="22">
        <v>0</v>
      </c>
      <c r="Z9" s="22">
        <v>0.17647058823529413</v>
      </c>
      <c r="AA9" s="22"/>
      <c r="AB9" s="20">
        <v>0</v>
      </c>
      <c r="AC9">
        <v>0</v>
      </c>
      <c r="AD9" s="22">
        <v>0</v>
      </c>
      <c r="AE9" s="22">
        <v>0.11764705882352941</v>
      </c>
      <c r="AF9" s="22"/>
      <c r="AG9" s="20">
        <v>0</v>
      </c>
      <c r="AH9">
        <v>0</v>
      </c>
      <c r="AI9" s="22">
        <v>0</v>
      </c>
      <c r="AJ9" s="22">
        <v>0</v>
      </c>
      <c r="AK9" s="70"/>
      <c r="AL9" s="70">
        <v>0</v>
      </c>
      <c r="AM9">
        <v>0</v>
      </c>
      <c r="AN9">
        <v>0</v>
      </c>
      <c r="AO9" s="22">
        <v>0</v>
      </c>
      <c r="AP9" s="22">
        <v>0</v>
      </c>
      <c r="AQ9" s="22"/>
      <c r="AR9" s="20">
        <v>0</v>
      </c>
      <c r="AS9">
        <v>0</v>
      </c>
      <c r="AT9" s="22">
        <v>7.1428571428571425E-2</v>
      </c>
      <c r="AU9" s="22">
        <v>0.1111111111111111</v>
      </c>
      <c r="AV9" s="22"/>
      <c r="AW9" s="20">
        <v>0</v>
      </c>
      <c r="AX9">
        <v>0</v>
      </c>
      <c r="AY9" s="18">
        <v>7.1428571428571425E-2</v>
      </c>
      <c r="AZ9" s="18">
        <v>0.1111111111111111</v>
      </c>
      <c r="BB9" s="20">
        <v>0</v>
      </c>
      <c r="BC9">
        <v>0</v>
      </c>
      <c r="BD9" s="18">
        <v>7.1428571428571425E-2</v>
      </c>
      <c r="BE9" s="18">
        <v>0.1111111111111111</v>
      </c>
      <c r="BG9" s="20">
        <v>0</v>
      </c>
      <c r="BH9">
        <v>0</v>
      </c>
      <c r="BI9" s="18">
        <v>0</v>
      </c>
      <c r="BJ9" s="18">
        <v>0</v>
      </c>
      <c r="BL9" s="20">
        <v>0</v>
      </c>
      <c r="BM9">
        <v>0</v>
      </c>
      <c r="BN9" s="18">
        <v>6.25E-2</v>
      </c>
      <c r="BO9" s="18">
        <v>0.1111111111111111</v>
      </c>
      <c r="BQ9" s="20">
        <v>0</v>
      </c>
      <c r="BR9">
        <v>0</v>
      </c>
      <c r="BS9" s="18">
        <v>0.14285714285714285</v>
      </c>
      <c r="BT9" s="18">
        <v>0.1111111111111111</v>
      </c>
      <c r="BV9" s="20">
        <v>0</v>
      </c>
      <c r="BW9">
        <v>0</v>
      </c>
      <c r="BX9" s="18">
        <v>0</v>
      </c>
      <c r="BY9" s="18">
        <v>0</v>
      </c>
      <c r="BZ9" s="73"/>
      <c r="CA9" s="8">
        <v>0</v>
      </c>
      <c r="CB9">
        <v>1</v>
      </c>
      <c r="CC9">
        <v>0</v>
      </c>
      <c r="CD9" s="18">
        <v>5.5555555555555552E-2</v>
      </c>
      <c r="CE9" s="18">
        <v>0.1111111111111111</v>
      </c>
      <c r="CG9" s="20">
        <v>0</v>
      </c>
      <c r="CH9">
        <v>0</v>
      </c>
      <c r="CI9" s="18">
        <v>0.1111111111111111</v>
      </c>
      <c r="CJ9" s="18">
        <v>5.5555555555555552E-2</v>
      </c>
      <c r="CL9" s="20">
        <v>1</v>
      </c>
      <c r="CM9">
        <v>0</v>
      </c>
      <c r="CN9" s="18">
        <v>5.5555555555555552E-2</v>
      </c>
      <c r="CO9" s="18">
        <v>0.1111111111111111</v>
      </c>
      <c r="CQ9" s="20">
        <v>1</v>
      </c>
      <c r="CR9">
        <v>0</v>
      </c>
      <c r="CS9" s="18">
        <v>0</v>
      </c>
      <c r="CT9" s="18">
        <v>5.5555555555555552E-2</v>
      </c>
      <c r="CV9" s="20">
        <v>1</v>
      </c>
      <c r="CW9">
        <v>0</v>
      </c>
      <c r="CX9" s="18">
        <v>5.5555555555555552E-2</v>
      </c>
      <c r="CY9" s="18">
        <v>0.1111111111111111</v>
      </c>
      <c r="DA9" s="20">
        <v>1</v>
      </c>
      <c r="DB9">
        <v>0</v>
      </c>
      <c r="DC9" s="18">
        <v>5.5555555555555552E-2</v>
      </c>
      <c r="DD9" s="18">
        <v>5.5555555555555552E-2</v>
      </c>
      <c r="DF9" s="20">
        <v>0</v>
      </c>
      <c r="DG9">
        <v>0</v>
      </c>
      <c r="DH9" s="18">
        <v>0</v>
      </c>
      <c r="DI9" s="18">
        <v>0</v>
      </c>
      <c r="DK9" s="20">
        <v>0</v>
      </c>
      <c r="DL9">
        <v>0</v>
      </c>
      <c r="DM9" s="18">
        <v>0</v>
      </c>
      <c r="DN9" s="18">
        <v>0</v>
      </c>
      <c r="DO9" s="73"/>
      <c r="DP9" s="108">
        <v>0.33333333333333331</v>
      </c>
      <c r="DQ9">
        <v>1</v>
      </c>
      <c r="DR9">
        <v>1</v>
      </c>
      <c r="DS9" s="18">
        <v>0.16666666666666666</v>
      </c>
      <c r="DT9" s="18">
        <v>0.25</v>
      </c>
      <c r="DV9">
        <v>0</v>
      </c>
      <c r="DW9">
        <v>0</v>
      </c>
      <c r="DX9" s="18">
        <v>0</v>
      </c>
      <c r="DY9" s="18">
        <v>0</v>
      </c>
      <c r="EA9">
        <v>1</v>
      </c>
      <c r="EB9">
        <v>1</v>
      </c>
      <c r="EC9" s="18">
        <v>0.22222222222222221</v>
      </c>
      <c r="ED9" s="18">
        <v>0.25</v>
      </c>
      <c r="EF9">
        <v>0</v>
      </c>
      <c r="EG9">
        <v>0</v>
      </c>
      <c r="EH9" s="18">
        <v>0</v>
      </c>
      <c r="EI9" s="18">
        <v>0</v>
      </c>
      <c r="EK9">
        <v>1</v>
      </c>
      <c r="EL9">
        <v>1</v>
      </c>
      <c r="EM9" s="18">
        <v>0.1</v>
      </c>
      <c r="EN9" s="18">
        <v>0.25</v>
      </c>
      <c r="EP9">
        <v>0</v>
      </c>
      <c r="EQ9">
        <v>0</v>
      </c>
      <c r="ER9" s="18">
        <v>0</v>
      </c>
      <c r="ES9" s="18">
        <v>0</v>
      </c>
      <c r="EU9">
        <v>0</v>
      </c>
      <c r="EV9">
        <v>0</v>
      </c>
      <c r="EW9" s="18">
        <v>0</v>
      </c>
      <c r="EX9" s="18">
        <v>0</v>
      </c>
      <c r="EZ9">
        <v>1</v>
      </c>
      <c r="FA9">
        <v>1</v>
      </c>
      <c r="FB9" s="18">
        <v>0.16666666666666666</v>
      </c>
      <c r="FC9" s="18">
        <v>0.25</v>
      </c>
      <c r="FE9">
        <v>1</v>
      </c>
      <c r="FF9">
        <v>1</v>
      </c>
      <c r="FG9" s="18">
        <v>0.1</v>
      </c>
      <c r="FH9" s="18">
        <v>0.25</v>
      </c>
      <c r="FJ9">
        <v>0</v>
      </c>
      <c r="FK9">
        <v>0</v>
      </c>
      <c r="FL9" s="18">
        <v>0</v>
      </c>
      <c r="FM9" s="18">
        <v>0</v>
      </c>
      <c r="FO9" s="106">
        <v>0</v>
      </c>
      <c r="FP9">
        <v>0</v>
      </c>
      <c r="FQ9">
        <v>0</v>
      </c>
      <c r="FR9" s="18">
        <v>0</v>
      </c>
      <c r="FS9" s="18">
        <v>0</v>
      </c>
      <c r="FU9">
        <v>0</v>
      </c>
      <c r="FV9">
        <v>0</v>
      </c>
      <c r="FW9" s="18">
        <v>0</v>
      </c>
      <c r="FX9" s="18">
        <v>0</v>
      </c>
      <c r="FZ9">
        <v>0</v>
      </c>
      <c r="GA9">
        <v>0</v>
      </c>
      <c r="GB9" s="18">
        <v>0</v>
      </c>
      <c r="GC9" s="18">
        <v>0</v>
      </c>
      <c r="GE9">
        <v>0</v>
      </c>
      <c r="GF9">
        <v>0</v>
      </c>
      <c r="GG9" s="18">
        <v>0</v>
      </c>
      <c r="GH9" s="18">
        <v>0</v>
      </c>
      <c r="GJ9">
        <v>0</v>
      </c>
      <c r="GK9">
        <v>0</v>
      </c>
      <c r="GL9" s="18">
        <v>0</v>
      </c>
      <c r="GM9" s="18">
        <v>0</v>
      </c>
      <c r="GO9">
        <v>0</v>
      </c>
      <c r="GP9">
        <v>0</v>
      </c>
      <c r="GQ9" s="18">
        <v>0</v>
      </c>
      <c r="GR9" s="18">
        <v>0</v>
      </c>
      <c r="GT9" s="108">
        <v>0</v>
      </c>
      <c r="GU9">
        <v>0</v>
      </c>
      <c r="GV9">
        <v>0</v>
      </c>
      <c r="GW9" s="18">
        <v>0</v>
      </c>
      <c r="GX9" s="18">
        <v>0</v>
      </c>
      <c r="GZ9">
        <v>0</v>
      </c>
      <c r="HA9">
        <v>0</v>
      </c>
      <c r="HB9" s="18">
        <v>0</v>
      </c>
      <c r="HC9" s="18">
        <v>0</v>
      </c>
      <c r="HE9">
        <v>0</v>
      </c>
      <c r="HF9">
        <v>0</v>
      </c>
      <c r="HG9" s="18">
        <v>0</v>
      </c>
      <c r="HH9" s="18">
        <v>0</v>
      </c>
      <c r="HJ9">
        <v>0</v>
      </c>
      <c r="HK9">
        <v>0</v>
      </c>
      <c r="HL9" s="18">
        <v>0</v>
      </c>
      <c r="HM9" s="18">
        <v>0</v>
      </c>
      <c r="HO9">
        <v>0</v>
      </c>
      <c r="HP9">
        <v>0</v>
      </c>
      <c r="HQ9" s="18">
        <v>0</v>
      </c>
      <c r="HR9" s="18">
        <v>0</v>
      </c>
      <c r="HT9">
        <v>0</v>
      </c>
      <c r="HU9">
        <v>0</v>
      </c>
      <c r="HV9" s="18">
        <v>0</v>
      </c>
      <c r="HW9" s="18">
        <v>0</v>
      </c>
      <c r="HY9">
        <v>0</v>
      </c>
      <c r="HZ9">
        <v>0</v>
      </c>
      <c r="IA9" s="18">
        <v>0</v>
      </c>
      <c r="IB9" s="18">
        <v>0</v>
      </c>
      <c r="ID9" s="108">
        <v>1</v>
      </c>
      <c r="IE9">
        <v>2</v>
      </c>
      <c r="IF9">
        <v>1</v>
      </c>
      <c r="IG9" s="18">
        <v>0.10526315789473684</v>
      </c>
      <c r="IH9" s="18">
        <v>0.21052631578947367</v>
      </c>
      <c r="IJ9">
        <v>2</v>
      </c>
      <c r="IK9">
        <v>1</v>
      </c>
      <c r="IL9" s="18">
        <v>0.10526315789473684</v>
      </c>
      <c r="IM9" s="18">
        <v>0.21052631578947367</v>
      </c>
      <c r="IO9">
        <v>0</v>
      </c>
      <c r="IP9">
        <v>0</v>
      </c>
      <c r="IQ9" s="18">
        <v>0</v>
      </c>
      <c r="IR9" s="18">
        <v>0</v>
      </c>
      <c r="IT9">
        <v>2</v>
      </c>
      <c r="IU9">
        <v>1</v>
      </c>
      <c r="IV9" s="18">
        <v>0.10526315789473684</v>
      </c>
      <c r="IW9" s="18">
        <v>0.21052631578947367</v>
      </c>
      <c r="IY9">
        <v>2</v>
      </c>
      <c r="IZ9">
        <v>1</v>
      </c>
      <c r="JA9" s="18">
        <v>0.10526315789473684</v>
      </c>
      <c r="JB9" s="18">
        <v>0.21052631578947367</v>
      </c>
      <c r="JD9">
        <v>0</v>
      </c>
      <c r="JE9">
        <v>0</v>
      </c>
      <c r="JF9" s="18">
        <v>0</v>
      </c>
      <c r="JG9" s="18">
        <v>0</v>
      </c>
      <c r="JI9" s="108">
        <v>0.83333333333333337</v>
      </c>
      <c r="JJ9">
        <v>5</v>
      </c>
      <c r="JK9">
        <v>2</v>
      </c>
      <c r="JL9" s="18">
        <v>0.36842105263157893</v>
      </c>
      <c r="JM9" s="18">
        <v>0.68421052631578949</v>
      </c>
      <c r="JO9">
        <v>5</v>
      </c>
      <c r="JP9">
        <v>2</v>
      </c>
      <c r="JQ9" s="18">
        <v>0.36842105263157893</v>
      </c>
      <c r="JR9" s="18">
        <v>0.68421052631578949</v>
      </c>
      <c r="JT9">
        <v>5</v>
      </c>
      <c r="JU9">
        <v>2</v>
      </c>
      <c r="JV9" s="18">
        <v>0.36842105263157893</v>
      </c>
      <c r="JW9" s="18">
        <v>0.68421052631578949</v>
      </c>
      <c r="JY9">
        <v>5</v>
      </c>
      <c r="JZ9">
        <v>2</v>
      </c>
      <c r="KA9" s="18">
        <v>0.36842105263157893</v>
      </c>
      <c r="KB9" s="18">
        <v>0.68421052631578949</v>
      </c>
      <c r="KD9">
        <v>5</v>
      </c>
      <c r="KE9">
        <v>2</v>
      </c>
      <c r="KF9" s="18">
        <v>0.36842105263157893</v>
      </c>
      <c r="KG9" s="18">
        <v>0.68421052631578949</v>
      </c>
      <c r="KH9">
        <f>(Table4[[#This Row],[Pick-win rate47899422]]*Table4[[#This Row],[WR212]]+(Table4[[#This Row],[Respect ban59010523]]*Table4[[#This Row],[Ban Rate70121624]]))*Table4[[#This Row],[Priority7101112125425]]</f>
        <v>3.3550323176361956</v>
      </c>
      <c r="KI9">
        <v>0</v>
      </c>
      <c r="KJ9">
        <v>0</v>
      </c>
      <c r="KK9">
        <v>0</v>
      </c>
      <c r="KL9" s="18">
        <v>0</v>
      </c>
      <c r="KM9" s="18"/>
      <c r="KN9" s="18">
        <v>0</v>
      </c>
      <c r="KO9">
        <v>0</v>
      </c>
      <c r="KP9">
        <v>0</v>
      </c>
      <c r="KQ9" s="18">
        <v>0</v>
      </c>
      <c r="KR9" s="18"/>
      <c r="KS9" s="18">
        <v>0</v>
      </c>
      <c r="KT9">
        <v>0</v>
      </c>
      <c r="KU9">
        <v>0</v>
      </c>
      <c r="KV9" s="18">
        <v>0</v>
      </c>
      <c r="KW9" s="18"/>
      <c r="KX9" s="18">
        <v>0</v>
      </c>
      <c r="KY9" s="108">
        <v>0</v>
      </c>
      <c r="KZ9">
        <v>0</v>
      </c>
      <c r="LA9">
        <v>0</v>
      </c>
      <c r="LB9" s="18">
        <v>0</v>
      </c>
      <c r="LD9" s="18">
        <v>0</v>
      </c>
      <c r="LE9">
        <v>0</v>
      </c>
      <c r="LF9">
        <v>0</v>
      </c>
      <c r="LG9" s="18">
        <v>0</v>
      </c>
      <c r="LI9" s="18">
        <v>0</v>
      </c>
      <c r="LJ9">
        <v>0</v>
      </c>
      <c r="LK9">
        <v>0</v>
      </c>
      <c r="LL9" s="18">
        <v>0</v>
      </c>
      <c r="LN9" s="18">
        <v>0</v>
      </c>
      <c r="LO9">
        <v>0</v>
      </c>
      <c r="LP9">
        <v>0</v>
      </c>
      <c r="LQ9" s="18">
        <v>0</v>
      </c>
      <c r="LS9" s="18">
        <v>0</v>
      </c>
      <c r="LT9">
        <v>0</v>
      </c>
      <c r="LU9">
        <v>0</v>
      </c>
      <c r="LV9" s="18">
        <v>0</v>
      </c>
      <c r="LX9" s="18">
        <v>0</v>
      </c>
      <c r="LY9">
        <v>0</v>
      </c>
      <c r="LZ9">
        <v>0</v>
      </c>
      <c r="MA9" s="18">
        <v>0</v>
      </c>
      <c r="MC9" s="18">
        <v>0</v>
      </c>
      <c r="MD9">
        <v>0</v>
      </c>
      <c r="ME9">
        <v>0</v>
      </c>
      <c r="MF9" s="18">
        <v>0</v>
      </c>
      <c r="MG9" s="18"/>
      <c r="MH9" s="18">
        <v>0</v>
      </c>
      <c r="MI9">
        <v>0</v>
      </c>
      <c r="MJ9">
        <v>0</v>
      </c>
      <c r="MK9" s="18">
        <v>0</v>
      </c>
      <c r="ML9" s="18">
        <v>0</v>
      </c>
      <c r="MM9" s="73"/>
    </row>
    <row r="10" spans="1:351" x14ac:dyDescent="0.35">
      <c r="A10" s="99" t="s">
        <v>91</v>
      </c>
      <c r="B10" s="106">
        <v>0</v>
      </c>
      <c r="C10">
        <v>0</v>
      </c>
      <c r="D10">
        <v>2</v>
      </c>
      <c r="E10" s="22">
        <v>0.17647058823529413</v>
      </c>
      <c r="F10" s="19">
        <f ca="1">((COUNTIFS($H:$H,$AD10,$A:$A,#REF!,$C:$C,C$3)+COUNTIFS($L:$L,$AD10,$R:$R,#REF!,$P:$P,C$3))+(COUNTIFS($K:$K,$AD10,$A:$A,#REF!,$C:$C,C$3)+COUNTIFS($G:$G,$AD10,$R:$R,#REF!,$P:$P,C$3)))/((COUNTIF($A:$A,#REF!)+COUNTIF( $R:$R,#REF!))/5)</f>
        <v>0.23529411764705882</v>
      </c>
      <c r="G10" s="21">
        <f ca="1">(Table4[[#This Row],[Pick-win rate Pai]]*2+(Table4[[#This Row],[Respect ban Pai]]*10)*3)*Table4[[#This Row],[Priority Pai]]</f>
        <v>14.117647058823529</v>
      </c>
      <c r="H10" s="20">
        <v>0</v>
      </c>
      <c r="I10">
        <v>2</v>
      </c>
      <c r="J10" s="22">
        <v>0.17647058823529413</v>
      </c>
      <c r="K10" s="22">
        <v>0.23529411764705882</v>
      </c>
      <c r="L10" s="21">
        <f ca="1">(Table4[[#This Row],[Pick-win rate Pai]]*2+(Table4[[#This Row],[Ban Rate Pai]]*10)*3)*Table4[[#This Row],[Priority Pai]]</f>
        <v>1.2456747404844293</v>
      </c>
      <c r="M10" s="20">
        <v>0</v>
      </c>
      <c r="N10">
        <v>2</v>
      </c>
      <c r="O10" s="22">
        <v>0.17647058823529413</v>
      </c>
      <c r="P10" s="22">
        <v>0.23529411764705882</v>
      </c>
      <c r="Q10" s="21"/>
      <c r="R10" s="20">
        <v>0</v>
      </c>
      <c r="S10">
        <v>0</v>
      </c>
      <c r="T10" s="22">
        <v>0.125</v>
      </c>
      <c r="U10" s="22">
        <v>5.8823529411764705E-2</v>
      </c>
      <c r="V10" s="21"/>
      <c r="W10" s="20">
        <v>0</v>
      </c>
      <c r="X10">
        <v>2</v>
      </c>
      <c r="Y10" s="22">
        <v>0.17647058823529413</v>
      </c>
      <c r="Z10" s="22">
        <v>0.23529411764705882</v>
      </c>
      <c r="AA10" s="22"/>
      <c r="AB10" s="20">
        <v>0</v>
      </c>
      <c r="AC10">
        <v>2</v>
      </c>
      <c r="AD10" s="22">
        <v>0.22222222222222221</v>
      </c>
      <c r="AE10" s="22">
        <v>5.8823529411764705E-2</v>
      </c>
      <c r="AF10" s="22"/>
      <c r="AG10" s="20">
        <v>0</v>
      </c>
      <c r="AH10">
        <v>0</v>
      </c>
      <c r="AI10" s="22">
        <v>0</v>
      </c>
      <c r="AJ10" s="22">
        <v>0</v>
      </c>
      <c r="AK10" s="70"/>
      <c r="AL10" s="70">
        <v>0.5714285714285714</v>
      </c>
      <c r="AM10">
        <v>0</v>
      </c>
      <c r="AN10">
        <v>2</v>
      </c>
      <c r="AO10" s="22">
        <v>1</v>
      </c>
      <c r="AP10" s="22">
        <v>0.1111111111111111</v>
      </c>
      <c r="AQ10" s="22"/>
      <c r="AR10" s="20">
        <v>3</v>
      </c>
      <c r="AS10">
        <v>3</v>
      </c>
      <c r="AT10" s="22">
        <v>0.21428571428571427</v>
      </c>
      <c r="AU10" s="22">
        <v>0.5</v>
      </c>
      <c r="AV10" s="22"/>
      <c r="AW10" s="20">
        <v>3</v>
      </c>
      <c r="AX10">
        <v>3</v>
      </c>
      <c r="AY10" s="18">
        <v>0.21428571428571427</v>
      </c>
      <c r="AZ10" s="18">
        <v>0.5</v>
      </c>
      <c r="BB10" s="20">
        <v>3</v>
      </c>
      <c r="BC10">
        <v>3</v>
      </c>
      <c r="BD10" s="18">
        <v>0.21428571428571427</v>
      </c>
      <c r="BE10" s="18">
        <v>0.5</v>
      </c>
      <c r="BG10" s="20">
        <v>0</v>
      </c>
      <c r="BH10">
        <v>2</v>
      </c>
      <c r="BI10" s="18">
        <v>0.2857142857142857</v>
      </c>
      <c r="BJ10" s="18">
        <v>0.22222222222222221</v>
      </c>
      <c r="BL10" s="20">
        <v>1</v>
      </c>
      <c r="BM10">
        <v>3</v>
      </c>
      <c r="BN10" s="18">
        <v>0.1875</v>
      </c>
      <c r="BO10" s="18">
        <v>0.55555555555555558</v>
      </c>
      <c r="BQ10" s="20">
        <v>3</v>
      </c>
      <c r="BR10">
        <v>1</v>
      </c>
      <c r="BS10" s="18">
        <v>0.14285714285714285</v>
      </c>
      <c r="BT10" s="18">
        <v>0.27777777777777779</v>
      </c>
      <c r="BV10" s="20">
        <v>0</v>
      </c>
      <c r="BW10">
        <v>0</v>
      </c>
      <c r="BX10" s="18">
        <v>0</v>
      </c>
      <c r="BY10" s="18">
        <v>0</v>
      </c>
      <c r="BZ10" s="73"/>
      <c r="CA10" s="8">
        <v>0</v>
      </c>
      <c r="CB10">
        <v>1</v>
      </c>
      <c r="CC10">
        <v>0</v>
      </c>
      <c r="CD10" s="18">
        <v>0</v>
      </c>
      <c r="CE10" s="18">
        <v>0.27777777777777779</v>
      </c>
      <c r="CG10" s="20">
        <v>1</v>
      </c>
      <c r="CH10">
        <v>0</v>
      </c>
      <c r="CI10" s="18">
        <v>0</v>
      </c>
      <c r="CJ10" s="18">
        <v>0.22222222222222221</v>
      </c>
      <c r="CL10" s="20">
        <v>1</v>
      </c>
      <c r="CM10">
        <v>0</v>
      </c>
      <c r="CN10" s="18">
        <v>0</v>
      </c>
      <c r="CO10" s="18">
        <v>0.27777777777777779</v>
      </c>
      <c r="CQ10" s="20">
        <v>0</v>
      </c>
      <c r="CR10">
        <v>0</v>
      </c>
      <c r="CS10" s="18">
        <v>0</v>
      </c>
      <c r="CT10" s="18">
        <v>5.5555555555555552E-2</v>
      </c>
      <c r="CV10" s="20">
        <v>1</v>
      </c>
      <c r="CW10">
        <v>0</v>
      </c>
      <c r="CX10" s="18">
        <v>0</v>
      </c>
      <c r="CY10" s="18">
        <v>0.27777777777777779</v>
      </c>
      <c r="DA10" s="20">
        <v>1</v>
      </c>
      <c r="DB10">
        <v>0</v>
      </c>
      <c r="DC10" s="18">
        <v>0</v>
      </c>
      <c r="DD10" s="18">
        <v>5.5555555555555552E-2</v>
      </c>
      <c r="DF10" s="20">
        <v>0</v>
      </c>
      <c r="DG10">
        <v>0</v>
      </c>
      <c r="DH10" s="18">
        <v>0</v>
      </c>
      <c r="DI10" s="18">
        <v>0</v>
      </c>
      <c r="DK10" s="20">
        <v>0</v>
      </c>
      <c r="DL10">
        <v>0</v>
      </c>
      <c r="DM10" s="18">
        <v>0</v>
      </c>
      <c r="DN10" s="18">
        <v>0</v>
      </c>
      <c r="DO10" s="73"/>
      <c r="DP10" s="108">
        <v>0.6</v>
      </c>
      <c r="DQ10">
        <v>2</v>
      </c>
      <c r="DR10">
        <v>2</v>
      </c>
      <c r="DS10" s="18">
        <v>0.16666666666666666</v>
      </c>
      <c r="DT10" s="18">
        <v>0.3</v>
      </c>
      <c r="DV10">
        <v>1</v>
      </c>
      <c r="DW10">
        <v>0</v>
      </c>
      <c r="DX10" s="18">
        <v>0</v>
      </c>
      <c r="DY10" s="18">
        <v>0.05</v>
      </c>
      <c r="EA10">
        <v>2</v>
      </c>
      <c r="EB10">
        <v>2</v>
      </c>
      <c r="EC10" s="18">
        <v>0.22222222222222221</v>
      </c>
      <c r="ED10" s="18">
        <v>0.25</v>
      </c>
      <c r="EF10">
        <v>1</v>
      </c>
      <c r="EG10">
        <v>0</v>
      </c>
      <c r="EH10" s="18">
        <v>0</v>
      </c>
      <c r="EI10" s="18">
        <v>0.1</v>
      </c>
      <c r="EK10">
        <v>3</v>
      </c>
      <c r="EL10">
        <v>2</v>
      </c>
      <c r="EM10" s="18">
        <v>0.1</v>
      </c>
      <c r="EN10" s="18">
        <v>0.35</v>
      </c>
      <c r="EP10">
        <v>0</v>
      </c>
      <c r="EQ10">
        <v>0</v>
      </c>
      <c r="ER10" s="18">
        <v>0</v>
      </c>
      <c r="ES10" s="18">
        <v>0</v>
      </c>
      <c r="EU10">
        <v>1</v>
      </c>
      <c r="EV10">
        <v>0</v>
      </c>
      <c r="EW10" s="18">
        <v>0</v>
      </c>
      <c r="EX10" s="18">
        <v>0.05</v>
      </c>
      <c r="EZ10">
        <v>2</v>
      </c>
      <c r="FA10">
        <v>2</v>
      </c>
      <c r="FB10" s="18">
        <v>0.16666666666666666</v>
      </c>
      <c r="FC10" s="18">
        <v>0.3</v>
      </c>
      <c r="FE10">
        <v>3</v>
      </c>
      <c r="FF10">
        <v>2</v>
      </c>
      <c r="FG10" s="18">
        <v>0.1</v>
      </c>
      <c r="FH10" s="18">
        <v>0.35</v>
      </c>
      <c r="FJ10">
        <v>0</v>
      </c>
      <c r="FK10">
        <v>0</v>
      </c>
      <c r="FL10" s="18">
        <v>0</v>
      </c>
      <c r="FM10" s="18">
        <v>0</v>
      </c>
      <c r="FO10" s="106">
        <v>0.5</v>
      </c>
      <c r="FP10">
        <v>3</v>
      </c>
      <c r="FQ10">
        <v>2</v>
      </c>
      <c r="FR10" s="18">
        <v>0.15789473684210525</v>
      </c>
      <c r="FS10" s="18">
        <v>0.47368421052631576</v>
      </c>
      <c r="FU10">
        <v>3</v>
      </c>
      <c r="FV10">
        <v>2</v>
      </c>
      <c r="FW10" s="18">
        <v>0.15789473684210525</v>
      </c>
      <c r="FX10" s="18">
        <v>0.47368421052631576</v>
      </c>
      <c r="FZ10">
        <v>3</v>
      </c>
      <c r="GA10">
        <v>2</v>
      </c>
      <c r="GB10" s="18">
        <v>0.15789473684210525</v>
      </c>
      <c r="GC10" s="18">
        <v>0.47368421052631576</v>
      </c>
      <c r="GE10">
        <v>3</v>
      </c>
      <c r="GF10">
        <v>2</v>
      </c>
      <c r="GG10" s="18">
        <v>0.15789473684210525</v>
      </c>
      <c r="GH10" s="18">
        <v>0.47368421052631576</v>
      </c>
      <c r="GJ10">
        <v>3</v>
      </c>
      <c r="GK10">
        <v>0</v>
      </c>
      <c r="GL10" s="18">
        <v>0</v>
      </c>
      <c r="GM10" s="18">
        <v>0</v>
      </c>
      <c r="GO10">
        <v>0</v>
      </c>
      <c r="GP10">
        <v>2</v>
      </c>
      <c r="GQ10" s="18">
        <v>0.375</v>
      </c>
      <c r="GR10" s="18">
        <v>0.15789473684210525</v>
      </c>
      <c r="GT10" s="108">
        <v>0.75</v>
      </c>
      <c r="GU10">
        <v>3</v>
      </c>
      <c r="GV10">
        <v>0</v>
      </c>
      <c r="GW10" s="18">
        <v>0.1111111111111111</v>
      </c>
      <c r="GX10" s="18">
        <v>0.33333333333333331</v>
      </c>
      <c r="GZ10">
        <v>3</v>
      </c>
      <c r="HA10">
        <v>0</v>
      </c>
      <c r="HB10" s="18">
        <v>0.1111111111111111</v>
      </c>
      <c r="HC10" s="18">
        <v>0.33333333333333331</v>
      </c>
      <c r="HE10">
        <v>3</v>
      </c>
      <c r="HF10">
        <v>0</v>
      </c>
      <c r="HG10" s="18">
        <v>0.15384615384615385</v>
      </c>
      <c r="HH10" s="18">
        <v>0.33333333333333331</v>
      </c>
      <c r="HJ10">
        <v>3</v>
      </c>
      <c r="HK10">
        <v>0</v>
      </c>
      <c r="HL10" s="18">
        <v>0</v>
      </c>
      <c r="HM10" s="18">
        <v>0.22222222222222221</v>
      </c>
      <c r="HO10">
        <v>2</v>
      </c>
      <c r="HP10">
        <v>0</v>
      </c>
      <c r="HQ10" s="18">
        <v>0.14285714285714285</v>
      </c>
      <c r="HR10" s="18">
        <v>0.27777777777777779</v>
      </c>
      <c r="HT10">
        <v>0</v>
      </c>
      <c r="HU10">
        <v>0</v>
      </c>
      <c r="HV10" s="18">
        <v>1</v>
      </c>
      <c r="HW10" s="18">
        <v>0.1111111111111111</v>
      </c>
      <c r="HY10">
        <v>1</v>
      </c>
      <c r="HZ10">
        <v>0</v>
      </c>
      <c r="IA10" s="18">
        <v>0</v>
      </c>
      <c r="IB10" s="18">
        <v>5.5555555555555552E-2</v>
      </c>
      <c r="ID10" s="108">
        <v>0.33333333333333331</v>
      </c>
      <c r="IE10">
        <v>2</v>
      </c>
      <c r="IF10">
        <v>0</v>
      </c>
      <c r="IG10" s="18">
        <v>5.2631578947368418E-2</v>
      </c>
      <c r="IH10" s="18">
        <v>0.36842105263157893</v>
      </c>
      <c r="IJ10">
        <v>2</v>
      </c>
      <c r="IK10">
        <v>0</v>
      </c>
      <c r="IL10" s="18">
        <v>5.2631578947368418E-2</v>
      </c>
      <c r="IM10" s="18">
        <v>0.36842105263157893</v>
      </c>
      <c r="IO10">
        <v>2</v>
      </c>
      <c r="IP10">
        <v>0</v>
      </c>
      <c r="IQ10" s="18">
        <v>0</v>
      </c>
      <c r="IR10" s="18">
        <v>0.15789473684210525</v>
      </c>
      <c r="IT10">
        <v>2</v>
      </c>
      <c r="IU10">
        <v>0</v>
      </c>
      <c r="IV10" s="18">
        <v>5.2631578947368418E-2</v>
      </c>
      <c r="IW10" s="18">
        <v>0.36842105263157893</v>
      </c>
      <c r="IY10">
        <v>2</v>
      </c>
      <c r="IZ10">
        <v>0</v>
      </c>
      <c r="JA10" s="18">
        <v>5.2631578947368418E-2</v>
      </c>
      <c r="JB10" s="18">
        <v>0.36842105263157893</v>
      </c>
      <c r="JD10">
        <v>0</v>
      </c>
      <c r="JE10">
        <v>0</v>
      </c>
      <c r="JF10" s="18">
        <v>0</v>
      </c>
      <c r="JG10" s="18">
        <v>0</v>
      </c>
      <c r="JI10" s="108">
        <v>0.77777777777777779</v>
      </c>
      <c r="JJ10">
        <v>7</v>
      </c>
      <c r="JK10">
        <v>0</v>
      </c>
      <c r="JL10" s="18">
        <v>0.10526315789473684</v>
      </c>
      <c r="JM10" s="18">
        <v>0.57894736842105265</v>
      </c>
      <c r="JO10">
        <v>7</v>
      </c>
      <c r="JP10">
        <v>0</v>
      </c>
      <c r="JQ10" s="18">
        <v>0.10526315789473684</v>
      </c>
      <c r="JR10" s="18">
        <v>0.57894736842105265</v>
      </c>
      <c r="JT10">
        <v>7</v>
      </c>
      <c r="JU10">
        <v>0</v>
      </c>
      <c r="JV10" s="18">
        <v>0.10526315789473684</v>
      </c>
      <c r="JW10" s="18">
        <v>0.57894736842105265</v>
      </c>
      <c r="JY10">
        <v>7</v>
      </c>
      <c r="JZ10">
        <v>0</v>
      </c>
      <c r="KA10" s="18">
        <v>0.10526315789473684</v>
      </c>
      <c r="KB10" s="18">
        <v>0.57894736842105265</v>
      </c>
      <c r="KD10">
        <v>7</v>
      </c>
      <c r="KE10">
        <v>0</v>
      </c>
      <c r="KF10" s="18">
        <v>0.10526315789473684</v>
      </c>
      <c r="KG10" s="18">
        <v>0.57894736842105265</v>
      </c>
      <c r="KH10">
        <f>(Table4[[#This Row],[Pick-win rate47899422]]*Table4[[#This Row],[WR212]]+(Table4[[#This Row],[Respect ban59010523]]*Table4[[#This Row],[Ban Rate70121624]]))*Table4[[#This Row],[Priority7101112125425]]</f>
        <v>3.1520467836257313</v>
      </c>
      <c r="KI10">
        <v>0</v>
      </c>
      <c r="KJ10">
        <v>0</v>
      </c>
      <c r="KK10">
        <v>0</v>
      </c>
      <c r="KL10" s="18">
        <v>0</v>
      </c>
      <c r="KM10" s="18"/>
      <c r="KN10" s="18">
        <v>0</v>
      </c>
      <c r="KO10">
        <v>0</v>
      </c>
      <c r="KP10">
        <v>0</v>
      </c>
      <c r="KQ10" s="18">
        <v>0</v>
      </c>
      <c r="KR10" s="18"/>
      <c r="KS10" s="18">
        <v>0</v>
      </c>
      <c r="KT10">
        <v>0</v>
      </c>
      <c r="KU10">
        <v>0</v>
      </c>
      <c r="KV10" s="18">
        <v>0</v>
      </c>
      <c r="KW10" s="18"/>
      <c r="KX10" s="18">
        <v>0</v>
      </c>
      <c r="KY10" s="108">
        <v>0</v>
      </c>
      <c r="KZ10">
        <v>0</v>
      </c>
      <c r="LA10">
        <v>0</v>
      </c>
      <c r="LB10" s="18">
        <v>0.1111111111111111</v>
      </c>
      <c r="LD10" s="18">
        <v>0</v>
      </c>
      <c r="LE10">
        <v>0</v>
      </c>
      <c r="LF10">
        <v>0</v>
      </c>
      <c r="LG10" s="18">
        <v>0</v>
      </c>
      <c r="LI10" s="18">
        <v>0</v>
      </c>
      <c r="LJ10">
        <v>0</v>
      </c>
      <c r="LK10">
        <v>0</v>
      </c>
      <c r="LL10" s="18">
        <v>0</v>
      </c>
      <c r="LN10" s="18">
        <v>0</v>
      </c>
      <c r="LO10">
        <v>0</v>
      </c>
      <c r="LP10">
        <v>0</v>
      </c>
      <c r="LQ10" s="18">
        <v>0.1111111111111111</v>
      </c>
      <c r="LS10" s="18">
        <v>0</v>
      </c>
      <c r="LT10">
        <v>0</v>
      </c>
      <c r="LU10">
        <v>0</v>
      </c>
      <c r="LV10" s="18">
        <v>0.1111111111111111</v>
      </c>
      <c r="LX10" s="18">
        <v>0</v>
      </c>
      <c r="LY10">
        <v>0</v>
      </c>
      <c r="LZ10">
        <v>0</v>
      </c>
      <c r="MA10" s="18">
        <v>0.1111111111111111</v>
      </c>
      <c r="MC10" s="18">
        <v>0</v>
      </c>
      <c r="MD10">
        <v>0</v>
      </c>
      <c r="ME10">
        <v>0</v>
      </c>
      <c r="MF10" s="18">
        <v>0</v>
      </c>
      <c r="MG10" s="18"/>
      <c r="MH10" s="18">
        <v>0</v>
      </c>
      <c r="MI10">
        <v>0</v>
      </c>
      <c r="MJ10">
        <v>0</v>
      </c>
      <c r="MK10" s="18">
        <v>0.1111111111111111</v>
      </c>
      <c r="ML10" s="18">
        <v>0</v>
      </c>
      <c r="MM10" s="73"/>
    </row>
    <row r="11" spans="1:351" x14ac:dyDescent="0.35">
      <c r="A11" s="99" t="s">
        <v>53</v>
      </c>
      <c r="B11" s="106">
        <v>0</v>
      </c>
      <c r="C11">
        <v>0</v>
      </c>
      <c r="D11">
        <v>0</v>
      </c>
      <c r="E11" s="22">
        <v>0</v>
      </c>
      <c r="F11" s="19">
        <f ca="1">((COUNTIFS($H:$H,$AD11,$A:$A,#REF!,$C:$C,C$3)+COUNTIFS($L:$L,$AD11,$R:$R,#REF!,$P:$P,C$3))+(COUNTIFS($K:$K,$AD11,$A:$A,#REF!,$C:$C,C$3)+COUNTIFS($G:$G,$AD11,$R:$R,#REF!,$P:$P,C$3)))/((COUNTIF($A:$A,#REF!)+COUNTIF( $R:$R,#REF!))/5)</f>
        <v>5.8823529411764705E-2</v>
      </c>
      <c r="G11" s="21">
        <f ca="1">(Table4[[#This Row],[Pick-win rate Pai]]*2+(Table4[[#This Row],[Respect ban Pai]]*10)*3)*Table4[[#This Row],[Priority Pai]]</f>
        <v>0</v>
      </c>
      <c r="H11" s="20">
        <v>0</v>
      </c>
      <c r="I11">
        <v>0</v>
      </c>
      <c r="J11" s="22">
        <v>0</v>
      </c>
      <c r="K11" s="22">
        <v>5.8823529411764705E-2</v>
      </c>
      <c r="L11" s="21">
        <f ca="1">(Table4[[#This Row],[Pick-win rate Pai]]*2+(Table4[[#This Row],[Ban Rate Pai]]*10)*3)*Table4[[#This Row],[Priority Pai]]</f>
        <v>0</v>
      </c>
      <c r="M11" s="20">
        <v>0</v>
      </c>
      <c r="N11">
        <v>0</v>
      </c>
      <c r="O11" s="22">
        <v>0</v>
      </c>
      <c r="P11" s="22">
        <v>5.8823529411764705E-2</v>
      </c>
      <c r="Q11" s="21"/>
      <c r="R11" s="20">
        <v>0</v>
      </c>
      <c r="S11">
        <v>0</v>
      </c>
      <c r="T11" s="22">
        <v>0</v>
      </c>
      <c r="U11" s="22">
        <v>0</v>
      </c>
      <c r="V11" s="21"/>
      <c r="W11" s="20">
        <v>0</v>
      </c>
      <c r="X11">
        <v>0</v>
      </c>
      <c r="Y11" s="22">
        <v>0</v>
      </c>
      <c r="Z11" s="22">
        <v>5.8823529411764705E-2</v>
      </c>
      <c r="AA11" s="22"/>
      <c r="AB11" s="20">
        <v>0</v>
      </c>
      <c r="AC11">
        <v>0</v>
      </c>
      <c r="AD11" s="22">
        <v>0</v>
      </c>
      <c r="AE11" s="22">
        <v>5.8823529411764705E-2</v>
      </c>
      <c r="AF11" s="22"/>
      <c r="AG11" s="20">
        <v>0</v>
      </c>
      <c r="AH11">
        <v>0</v>
      </c>
      <c r="AI11" s="22">
        <v>0</v>
      </c>
      <c r="AJ11" s="22">
        <v>0</v>
      </c>
      <c r="AK11" s="70"/>
      <c r="AL11" s="70">
        <v>0.33333333333333331</v>
      </c>
      <c r="AM11">
        <v>0</v>
      </c>
      <c r="AN11">
        <v>0</v>
      </c>
      <c r="AO11" s="22">
        <v>0</v>
      </c>
      <c r="AP11" s="22">
        <v>0</v>
      </c>
      <c r="AQ11" s="22"/>
      <c r="AR11" s="20">
        <v>1</v>
      </c>
      <c r="AS11">
        <v>1</v>
      </c>
      <c r="AT11" s="22">
        <v>0.35714285714285715</v>
      </c>
      <c r="AU11" s="22">
        <v>0.44444444444444442</v>
      </c>
      <c r="AV11" s="22"/>
      <c r="AW11" s="20">
        <v>1</v>
      </c>
      <c r="AX11">
        <v>1</v>
      </c>
      <c r="AY11" s="18">
        <v>0.35714285714285715</v>
      </c>
      <c r="AZ11" s="18">
        <v>0.44444444444444442</v>
      </c>
      <c r="BB11" s="20">
        <v>1</v>
      </c>
      <c r="BC11">
        <v>1</v>
      </c>
      <c r="BD11" s="18">
        <v>0.35714285714285715</v>
      </c>
      <c r="BE11" s="18">
        <v>0.44444444444444442</v>
      </c>
      <c r="BG11" s="20">
        <v>0</v>
      </c>
      <c r="BH11">
        <v>0</v>
      </c>
      <c r="BI11" s="18">
        <v>0</v>
      </c>
      <c r="BJ11" s="18">
        <v>5.5555555555555552E-2</v>
      </c>
      <c r="BL11" s="20">
        <v>0</v>
      </c>
      <c r="BM11">
        <v>3</v>
      </c>
      <c r="BN11" s="18">
        <v>0.5</v>
      </c>
      <c r="BO11" s="18">
        <v>0.61111111111111116</v>
      </c>
      <c r="BQ11" s="20">
        <v>1</v>
      </c>
      <c r="BR11">
        <v>1</v>
      </c>
      <c r="BS11" s="18">
        <v>0.7142857142857143</v>
      </c>
      <c r="BT11" s="18">
        <v>0.3888888888888889</v>
      </c>
      <c r="BV11" s="20">
        <v>0</v>
      </c>
      <c r="BW11">
        <v>0</v>
      </c>
      <c r="BX11" s="18">
        <v>0</v>
      </c>
      <c r="BY11" s="18">
        <v>0</v>
      </c>
      <c r="BZ11" s="73"/>
      <c r="CA11" s="8">
        <v>0</v>
      </c>
      <c r="CB11">
        <v>3</v>
      </c>
      <c r="CC11">
        <v>4</v>
      </c>
      <c r="CD11" s="18">
        <v>0.5</v>
      </c>
      <c r="CE11" s="18">
        <v>0.77777777777777779</v>
      </c>
      <c r="CG11" s="20">
        <v>1</v>
      </c>
      <c r="CH11">
        <v>3</v>
      </c>
      <c r="CI11" s="18">
        <v>0.66666666666666663</v>
      </c>
      <c r="CJ11" s="18">
        <v>0.3888888888888889</v>
      </c>
      <c r="CL11" s="20">
        <v>3</v>
      </c>
      <c r="CM11">
        <v>4</v>
      </c>
      <c r="CN11" s="18">
        <v>0.5</v>
      </c>
      <c r="CO11" s="18">
        <v>0.77777777777777779</v>
      </c>
      <c r="CQ11" s="20">
        <v>2</v>
      </c>
      <c r="CR11">
        <v>1</v>
      </c>
      <c r="CS11" s="18">
        <v>0.33333333333333331</v>
      </c>
      <c r="CT11" s="18">
        <v>0.3888888888888889</v>
      </c>
      <c r="CV11" s="20">
        <v>3</v>
      </c>
      <c r="CW11">
        <v>4</v>
      </c>
      <c r="CX11" s="18">
        <v>0.5</v>
      </c>
      <c r="CY11" s="18">
        <v>0.77777777777777779</v>
      </c>
      <c r="DA11" s="20">
        <v>3</v>
      </c>
      <c r="DB11">
        <v>4</v>
      </c>
      <c r="DC11" s="18">
        <v>0.5</v>
      </c>
      <c r="DD11" s="18">
        <v>0.3888888888888889</v>
      </c>
      <c r="DF11" s="20">
        <v>0</v>
      </c>
      <c r="DG11">
        <v>0</v>
      </c>
      <c r="DH11" s="18">
        <v>0</v>
      </c>
      <c r="DI11" s="18">
        <v>0</v>
      </c>
      <c r="DK11" s="20">
        <v>0</v>
      </c>
      <c r="DL11">
        <v>0</v>
      </c>
      <c r="DM11" s="18">
        <v>0</v>
      </c>
      <c r="DN11" s="18">
        <v>0</v>
      </c>
      <c r="DO11" s="73"/>
      <c r="DP11" s="108">
        <v>0.6</v>
      </c>
      <c r="DQ11">
        <v>1</v>
      </c>
      <c r="DR11">
        <v>3</v>
      </c>
      <c r="DS11" s="18">
        <v>0.33333333333333331</v>
      </c>
      <c r="DT11" s="18">
        <v>0.35</v>
      </c>
      <c r="DV11">
        <v>2</v>
      </c>
      <c r="DW11">
        <v>1</v>
      </c>
      <c r="DX11" s="18">
        <v>0.25</v>
      </c>
      <c r="DY11" s="18">
        <v>0.2</v>
      </c>
      <c r="EA11">
        <v>1</v>
      </c>
      <c r="EB11">
        <v>3</v>
      </c>
      <c r="EC11" s="18">
        <v>0.44444444444444442</v>
      </c>
      <c r="ED11" s="18">
        <v>0.35</v>
      </c>
      <c r="EF11">
        <v>2</v>
      </c>
      <c r="EG11">
        <v>1</v>
      </c>
      <c r="EH11" s="18">
        <v>0.18181818181818182</v>
      </c>
      <c r="EI11" s="18">
        <v>0.2</v>
      </c>
      <c r="EK11">
        <v>3</v>
      </c>
      <c r="EL11">
        <v>4</v>
      </c>
      <c r="EM11" s="18">
        <v>0.3</v>
      </c>
      <c r="EN11" s="18">
        <v>0.55000000000000004</v>
      </c>
      <c r="EP11">
        <v>0</v>
      </c>
      <c r="EQ11">
        <v>0</v>
      </c>
      <c r="ER11" s="18">
        <v>0</v>
      </c>
      <c r="ES11" s="18">
        <v>0</v>
      </c>
      <c r="EU11">
        <v>2</v>
      </c>
      <c r="EV11">
        <v>1</v>
      </c>
      <c r="EW11" s="18">
        <v>0.25</v>
      </c>
      <c r="EX11" s="18">
        <v>0.2</v>
      </c>
      <c r="EZ11">
        <v>1</v>
      </c>
      <c r="FA11">
        <v>3</v>
      </c>
      <c r="FB11" s="18">
        <v>0.33333333333333331</v>
      </c>
      <c r="FC11" s="18">
        <v>0.35</v>
      </c>
      <c r="FE11">
        <v>3</v>
      </c>
      <c r="FF11">
        <v>4</v>
      </c>
      <c r="FG11" s="18">
        <v>0.3</v>
      </c>
      <c r="FH11" s="18">
        <v>0.55000000000000004</v>
      </c>
      <c r="FJ11">
        <v>0</v>
      </c>
      <c r="FK11">
        <v>0</v>
      </c>
      <c r="FL11" s="18">
        <v>0</v>
      </c>
      <c r="FM11" s="18">
        <v>0</v>
      </c>
      <c r="FO11" s="106">
        <v>0</v>
      </c>
      <c r="FP11">
        <v>0</v>
      </c>
      <c r="FQ11">
        <v>0</v>
      </c>
      <c r="FR11" s="18">
        <v>0</v>
      </c>
      <c r="FS11" s="18">
        <v>5.2631578947368418E-2</v>
      </c>
      <c r="FU11">
        <v>0</v>
      </c>
      <c r="FV11">
        <v>0</v>
      </c>
      <c r="FW11" s="18">
        <v>0</v>
      </c>
      <c r="FX11" s="18">
        <v>5.2631578947368418E-2</v>
      </c>
      <c r="FZ11">
        <v>0</v>
      </c>
      <c r="GA11">
        <v>0</v>
      </c>
      <c r="GB11" s="18">
        <v>0</v>
      </c>
      <c r="GC11" s="18">
        <v>5.2631578947368418E-2</v>
      </c>
      <c r="GE11">
        <v>0</v>
      </c>
      <c r="GF11">
        <v>0</v>
      </c>
      <c r="GG11" s="18">
        <v>0</v>
      </c>
      <c r="GH11" s="18">
        <v>5.2631578947368418E-2</v>
      </c>
      <c r="GJ11">
        <v>0</v>
      </c>
      <c r="GK11">
        <v>0</v>
      </c>
      <c r="GL11" s="18">
        <v>0</v>
      </c>
      <c r="GM11" s="18">
        <v>0</v>
      </c>
      <c r="GO11">
        <v>0</v>
      </c>
      <c r="GP11">
        <v>0</v>
      </c>
      <c r="GQ11" s="18">
        <v>0</v>
      </c>
      <c r="GR11" s="18">
        <v>5.2631578947368418E-2</v>
      </c>
      <c r="GT11" s="108">
        <v>1</v>
      </c>
      <c r="GU11">
        <v>4</v>
      </c>
      <c r="GV11">
        <v>1</v>
      </c>
      <c r="GW11" s="18">
        <v>5.5555555555555552E-2</v>
      </c>
      <c r="GX11" s="18">
        <v>0.27777777777777779</v>
      </c>
      <c r="GZ11">
        <v>4</v>
      </c>
      <c r="HA11">
        <v>1</v>
      </c>
      <c r="HB11" s="18">
        <v>5.5555555555555552E-2</v>
      </c>
      <c r="HC11" s="18">
        <v>0.27777777777777779</v>
      </c>
      <c r="HE11">
        <v>1</v>
      </c>
      <c r="HF11">
        <v>1</v>
      </c>
      <c r="HG11" s="18">
        <v>7.6923076923076927E-2</v>
      </c>
      <c r="HH11" s="18">
        <v>0.1111111111111111</v>
      </c>
      <c r="HJ11">
        <v>4</v>
      </c>
      <c r="HK11">
        <v>1</v>
      </c>
      <c r="HL11" s="18">
        <v>6.25E-2</v>
      </c>
      <c r="HM11" s="18">
        <v>0.27777777777777779</v>
      </c>
      <c r="HO11">
        <v>3</v>
      </c>
      <c r="HP11">
        <v>1</v>
      </c>
      <c r="HQ11" s="18">
        <v>7.1428571428571425E-2</v>
      </c>
      <c r="HR11" s="18">
        <v>0.22222222222222221</v>
      </c>
      <c r="HT11">
        <v>1</v>
      </c>
      <c r="HU11">
        <v>0</v>
      </c>
      <c r="HV11" s="18">
        <v>0</v>
      </c>
      <c r="HW11" s="18">
        <v>5.5555555555555552E-2</v>
      </c>
      <c r="HY11">
        <v>3</v>
      </c>
      <c r="HZ11">
        <v>0</v>
      </c>
      <c r="IA11" s="18">
        <v>0</v>
      </c>
      <c r="IB11" s="18">
        <v>0.16666666666666666</v>
      </c>
      <c r="ID11" s="108">
        <v>0.66666666666666663</v>
      </c>
      <c r="IE11">
        <v>4</v>
      </c>
      <c r="IF11">
        <v>7</v>
      </c>
      <c r="IG11" s="18">
        <v>0.47368421052631576</v>
      </c>
      <c r="IH11" s="18">
        <v>0.78947368421052633</v>
      </c>
      <c r="IJ11">
        <v>4</v>
      </c>
      <c r="IK11">
        <v>7</v>
      </c>
      <c r="IL11" s="18">
        <v>0.47368421052631576</v>
      </c>
      <c r="IM11" s="18">
        <v>0.78947368421052633</v>
      </c>
      <c r="IO11">
        <v>3</v>
      </c>
      <c r="IP11">
        <v>4</v>
      </c>
      <c r="IQ11" s="18">
        <v>0.36363636363636365</v>
      </c>
      <c r="IR11" s="18">
        <v>0.47368421052631576</v>
      </c>
      <c r="IT11">
        <v>4</v>
      </c>
      <c r="IU11">
        <v>7</v>
      </c>
      <c r="IV11" s="18">
        <v>0.47368421052631576</v>
      </c>
      <c r="IW11" s="18">
        <v>0.78947368421052633</v>
      </c>
      <c r="IY11">
        <v>4</v>
      </c>
      <c r="IZ11">
        <v>7</v>
      </c>
      <c r="JA11" s="18">
        <v>0.47368421052631576</v>
      </c>
      <c r="JB11" s="18">
        <v>0.78947368421052633</v>
      </c>
      <c r="JD11">
        <v>0</v>
      </c>
      <c r="JE11">
        <v>0</v>
      </c>
      <c r="JF11" s="18">
        <v>0</v>
      </c>
      <c r="JG11" s="18">
        <v>0</v>
      </c>
      <c r="JI11" s="108">
        <v>0.66666666666666663</v>
      </c>
      <c r="JJ11">
        <v>4</v>
      </c>
      <c r="JK11">
        <v>2</v>
      </c>
      <c r="JL11" s="18">
        <v>0.36842105263157893</v>
      </c>
      <c r="JM11" s="18">
        <v>0.68421052631578949</v>
      </c>
      <c r="JO11">
        <v>4</v>
      </c>
      <c r="JP11">
        <v>2</v>
      </c>
      <c r="JQ11" s="18">
        <v>0.36842105263157893</v>
      </c>
      <c r="JR11" s="18">
        <v>0.68421052631578949</v>
      </c>
      <c r="JT11">
        <v>4</v>
      </c>
      <c r="JU11">
        <v>2</v>
      </c>
      <c r="JV11" s="18">
        <v>0.36842105263157893</v>
      </c>
      <c r="JW11" s="18">
        <v>0.68421052631578949</v>
      </c>
      <c r="JY11">
        <v>4</v>
      </c>
      <c r="JZ11">
        <v>2</v>
      </c>
      <c r="KA11" s="18">
        <v>0.36842105263157893</v>
      </c>
      <c r="KB11" s="18">
        <v>0.68421052631578949</v>
      </c>
      <c r="KD11">
        <v>4</v>
      </c>
      <c r="KE11">
        <v>2</v>
      </c>
      <c r="KF11" s="18">
        <v>0.36842105263157893</v>
      </c>
      <c r="KG11" s="18">
        <v>0.68421052631578949</v>
      </c>
      <c r="KH11">
        <f>(Table4[[#This Row],[Pick-win rate47899422]]*Table4[[#This Row],[WR212]]+(Table4[[#This Row],[Respect ban59010523]]*Table4[[#This Row],[Ban Rate70121624]]))*Table4[[#This Row],[Priority7101112125425]]</f>
        <v>2.3287165281625115</v>
      </c>
      <c r="KI11">
        <v>0</v>
      </c>
      <c r="KJ11">
        <v>0</v>
      </c>
      <c r="KK11">
        <v>0</v>
      </c>
      <c r="KL11" s="18">
        <v>0</v>
      </c>
      <c r="KM11" s="18"/>
      <c r="KN11" s="18">
        <v>0</v>
      </c>
      <c r="KO11">
        <v>0</v>
      </c>
      <c r="KP11">
        <v>0</v>
      </c>
      <c r="KQ11" s="18">
        <v>0</v>
      </c>
      <c r="KR11" s="18"/>
      <c r="KS11" s="18">
        <v>0</v>
      </c>
      <c r="KT11">
        <v>0</v>
      </c>
      <c r="KU11">
        <v>0</v>
      </c>
      <c r="KV11" s="18">
        <v>0</v>
      </c>
      <c r="KW11" s="18"/>
      <c r="KX11" s="18">
        <v>0</v>
      </c>
      <c r="KY11" s="108">
        <v>0</v>
      </c>
      <c r="KZ11">
        <v>0</v>
      </c>
      <c r="LA11">
        <v>0</v>
      </c>
      <c r="LB11" s="18">
        <v>5.5555555555555552E-2</v>
      </c>
      <c r="LD11" s="18">
        <v>0</v>
      </c>
      <c r="LE11">
        <v>1</v>
      </c>
      <c r="LF11">
        <v>0.25</v>
      </c>
      <c r="LG11" s="18">
        <v>5.5555555555555552E-2</v>
      </c>
      <c r="LI11" s="18">
        <v>0</v>
      </c>
      <c r="LJ11">
        <v>0</v>
      </c>
      <c r="LK11">
        <v>0</v>
      </c>
      <c r="LL11" s="18">
        <v>0</v>
      </c>
      <c r="LN11" s="18">
        <v>0</v>
      </c>
      <c r="LO11">
        <v>1</v>
      </c>
      <c r="LP11">
        <v>6.6666666666666666E-2</v>
      </c>
      <c r="LQ11" s="18">
        <v>0.1111111111111111</v>
      </c>
      <c r="LS11" s="18">
        <v>0</v>
      </c>
      <c r="LT11">
        <v>1</v>
      </c>
      <c r="LU11">
        <v>5.5555555555555552E-2</v>
      </c>
      <c r="LV11" s="18">
        <v>0.1111111111111111</v>
      </c>
      <c r="LX11" s="18">
        <v>0</v>
      </c>
      <c r="LY11">
        <v>1</v>
      </c>
      <c r="LZ11">
        <v>5.5555555555555552E-2</v>
      </c>
      <c r="MA11" s="18">
        <v>0.1111111111111111</v>
      </c>
      <c r="MC11" s="18">
        <v>0</v>
      </c>
      <c r="MD11">
        <v>0</v>
      </c>
      <c r="ME11">
        <v>0</v>
      </c>
      <c r="MF11" s="18">
        <v>0</v>
      </c>
      <c r="MG11" s="18"/>
      <c r="MH11" s="18">
        <v>0</v>
      </c>
      <c r="MI11">
        <v>1</v>
      </c>
      <c r="MJ11">
        <v>5.5555555555555552E-2</v>
      </c>
      <c r="MK11" s="18">
        <v>0.1111111111111111</v>
      </c>
      <c r="ML11" s="18">
        <v>5.5555555555555552E-2</v>
      </c>
      <c r="MM11" s="73"/>
    </row>
    <row r="12" spans="1:351" x14ac:dyDescent="0.35">
      <c r="A12" s="99" t="s">
        <v>25</v>
      </c>
      <c r="B12" s="106">
        <v>0.25</v>
      </c>
      <c r="C12">
        <v>1</v>
      </c>
      <c r="D12">
        <v>0</v>
      </c>
      <c r="E12" s="22">
        <v>0.11764705882352941</v>
      </c>
      <c r="F12" s="19">
        <f ca="1">((COUNTIFS($H:$H,$AD12,$A:$A,#REF!,$C:$C,C$3)+COUNTIFS($L:$L,$AD12,$R:$R,#REF!,$P:$P,C$3))+(COUNTIFS($K:$K,$AD12,$A:$A,#REF!,$C:$C,C$3)+COUNTIFS($G:$G,$AD12,$R:$R,#REF!,$P:$P,C$3)))/((COUNTIF($A:$A,#REF!)+COUNTIF( $R:$R,#REF!))/5)</f>
        <v>0.35294117647058826</v>
      </c>
      <c r="G12" s="21">
        <f ca="1">(Table4[[#This Row],[Pick-win rate Pai]]*2+(Table4[[#This Row],[Respect ban Pai]]*10)*3)*Table4[[#This Row],[Priority Pai]]</f>
        <v>0.70588235294117652</v>
      </c>
      <c r="H12" s="20">
        <v>1</v>
      </c>
      <c r="I12">
        <v>0</v>
      </c>
      <c r="J12" s="22">
        <v>0.11764705882352941</v>
      </c>
      <c r="K12" s="22">
        <v>0.35294117647058826</v>
      </c>
      <c r="L12" s="21">
        <f ca="1">(Table4[[#This Row],[Pick-win rate Pai]]*2+(Table4[[#This Row],[Ban Rate Pai]]*10)*3)*Table4[[#This Row],[Priority Pai]]</f>
        <v>1.9515570934256057</v>
      </c>
      <c r="M12" s="20">
        <v>1</v>
      </c>
      <c r="N12">
        <v>0</v>
      </c>
      <c r="O12" s="22">
        <v>0.11764705882352941</v>
      </c>
      <c r="P12" s="22">
        <v>0.35294117647058826</v>
      </c>
      <c r="Q12" s="21"/>
      <c r="R12" s="20">
        <v>1</v>
      </c>
      <c r="S12">
        <v>0</v>
      </c>
      <c r="T12" s="22">
        <v>0.125</v>
      </c>
      <c r="U12" s="22">
        <v>0.17647058823529413</v>
      </c>
      <c r="V12" s="21"/>
      <c r="W12" s="20">
        <v>1</v>
      </c>
      <c r="X12">
        <v>0</v>
      </c>
      <c r="Y12" s="22">
        <v>0.11764705882352941</v>
      </c>
      <c r="Z12" s="22">
        <v>0.35294117647058826</v>
      </c>
      <c r="AA12" s="22"/>
      <c r="AB12" s="20">
        <v>0</v>
      </c>
      <c r="AC12">
        <v>0</v>
      </c>
      <c r="AD12" s="22">
        <v>0.1111111111111111</v>
      </c>
      <c r="AE12" s="22">
        <v>0.17647058823529413</v>
      </c>
      <c r="AF12" s="22"/>
      <c r="AG12" s="20">
        <v>0</v>
      </c>
      <c r="AH12">
        <v>0</v>
      </c>
      <c r="AI12" s="22">
        <v>0</v>
      </c>
      <c r="AJ12" s="22">
        <v>0</v>
      </c>
      <c r="AK12" s="70"/>
      <c r="AL12" s="70">
        <v>0.44444444444444442</v>
      </c>
      <c r="AM12">
        <v>0</v>
      </c>
      <c r="AN12">
        <v>0</v>
      </c>
      <c r="AO12" s="22">
        <v>0</v>
      </c>
      <c r="AP12" s="22">
        <v>0</v>
      </c>
      <c r="AQ12" s="22"/>
      <c r="AR12" s="20">
        <v>3</v>
      </c>
      <c r="AS12">
        <v>0</v>
      </c>
      <c r="AT12" s="22">
        <v>0</v>
      </c>
      <c r="AU12" s="22">
        <v>0.3888888888888889</v>
      </c>
      <c r="AV12" s="22"/>
      <c r="AW12" s="20">
        <v>3</v>
      </c>
      <c r="AX12">
        <v>0</v>
      </c>
      <c r="AY12" s="18">
        <v>0</v>
      </c>
      <c r="AZ12" s="18">
        <v>0.3888888888888889</v>
      </c>
      <c r="BB12" s="20">
        <v>3</v>
      </c>
      <c r="BC12">
        <v>0</v>
      </c>
      <c r="BD12" s="18">
        <v>0</v>
      </c>
      <c r="BE12" s="18">
        <v>0.3888888888888889</v>
      </c>
      <c r="BG12" s="20">
        <v>1</v>
      </c>
      <c r="BH12">
        <v>0</v>
      </c>
      <c r="BI12" s="18">
        <v>0</v>
      </c>
      <c r="BJ12" s="18">
        <v>0.22222222222222221</v>
      </c>
      <c r="BL12" s="20">
        <v>2</v>
      </c>
      <c r="BM12">
        <v>0</v>
      </c>
      <c r="BN12" s="18">
        <v>0</v>
      </c>
      <c r="BO12" s="18">
        <v>0.5</v>
      </c>
      <c r="BQ12" s="20">
        <v>2</v>
      </c>
      <c r="BR12">
        <v>0</v>
      </c>
      <c r="BS12" s="18">
        <v>0</v>
      </c>
      <c r="BT12" s="18">
        <v>0.16666666666666666</v>
      </c>
      <c r="BV12" s="20">
        <v>0</v>
      </c>
      <c r="BW12">
        <v>0</v>
      </c>
      <c r="BX12" s="18">
        <v>0</v>
      </c>
      <c r="BY12" s="18">
        <v>0</v>
      </c>
      <c r="BZ12" s="73"/>
      <c r="CA12" s="8">
        <v>0</v>
      </c>
      <c r="CB12">
        <v>0</v>
      </c>
      <c r="CC12">
        <v>0</v>
      </c>
      <c r="CD12" s="18">
        <v>5.5555555555555552E-2</v>
      </c>
      <c r="CE12" s="18">
        <v>0.1111111111111111</v>
      </c>
      <c r="CG12" s="20">
        <v>0</v>
      </c>
      <c r="CH12">
        <v>0</v>
      </c>
      <c r="CI12" s="18">
        <v>0</v>
      </c>
      <c r="CJ12" s="18">
        <v>5.5555555555555552E-2</v>
      </c>
      <c r="CL12" s="20">
        <v>0</v>
      </c>
      <c r="CM12">
        <v>0</v>
      </c>
      <c r="CN12" s="18">
        <v>5.5555555555555552E-2</v>
      </c>
      <c r="CO12" s="18">
        <v>0.1111111111111111</v>
      </c>
      <c r="CQ12" s="20">
        <v>0</v>
      </c>
      <c r="CR12">
        <v>0</v>
      </c>
      <c r="CS12" s="18">
        <v>0.1111111111111111</v>
      </c>
      <c r="CT12" s="18">
        <v>5.5555555555555552E-2</v>
      </c>
      <c r="CV12" s="20">
        <v>0</v>
      </c>
      <c r="CW12">
        <v>0</v>
      </c>
      <c r="CX12" s="18">
        <v>5.5555555555555552E-2</v>
      </c>
      <c r="CY12" s="18">
        <v>0.1111111111111111</v>
      </c>
      <c r="DA12" s="20">
        <v>0</v>
      </c>
      <c r="DB12">
        <v>0</v>
      </c>
      <c r="DC12" s="18">
        <v>5.5555555555555552E-2</v>
      </c>
      <c r="DD12" s="18">
        <v>0</v>
      </c>
      <c r="DF12" s="20">
        <v>0</v>
      </c>
      <c r="DG12">
        <v>0</v>
      </c>
      <c r="DH12" s="18">
        <v>0</v>
      </c>
      <c r="DI12" s="18">
        <v>0</v>
      </c>
      <c r="DK12" s="20">
        <v>0</v>
      </c>
      <c r="DL12">
        <v>0</v>
      </c>
      <c r="DM12" s="18">
        <v>0</v>
      </c>
      <c r="DN12" s="18">
        <v>0</v>
      </c>
      <c r="DO12" s="73"/>
      <c r="DP12" s="108">
        <v>0.5</v>
      </c>
      <c r="DQ12">
        <v>2</v>
      </c>
      <c r="DR12">
        <v>0</v>
      </c>
      <c r="DS12" s="18">
        <v>8.3333333333333329E-2</v>
      </c>
      <c r="DT12" s="18">
        <v>0.25</v>
      </c>
      <c r="DV12">
        <v>0</v>
      </c>
      <c r="DW12">
        <v>0</v>
      </c>
      <c r="DX12" s="18">
        <v>0</v>
      </c>
      <c r="DY12" s="18">
        <v>0</v>
      </c>
      <c r="EA12">
        <v>2</v>
      </c>
      <c r="EB12">
        <v>0</v>
      </c>
      <c r="EC12" s="18">
        <v>0.1111111111111111</v>
      </c>
      <c r="ED12" s="18">
        <v>0.2</v>
      </c>
      <c r="EF12">
        <v>0</v>
      </c>
      <c r="EG12">
        <v>0</v>
      </c>
      <c r="EH12" s="18">
        <v>0</v>
      </c>
      <c r="EI12" s="18">
        <v>0.05</v>
      </c>
      <c r="EK12">
        <v>2</v>
      </c>
      <c r="EL12">
        <v>0</v>
      </c>
      <c r="EM12" s="18">
        <v>0.05</v>
      </c>
      <c r="EN12" s="18">
        <v>0.25</v>
      </c>
      <c r="EP12">
        <v>0</v>
      </c>
      <c r="EQ12">
        <v>0</v>
      </c>
      <c r="ER12" s="18">
        <v>0</v>
      </c>
      <c r="ES12" s="18">
        <v>0</v>
      </c>
      <c r="EU12">
        <v>0</v>
      </c>
      <c r="EV12">
        <v>0</v>
      </c>
      <c r="EW12" s="18">
        <v>0</v>
      </c>
      <c r="EX12" s="18">
        <v>0</v>
      </c>
      <c r="EZ12">
        <v>2</v>
      </c>
      <c r="FA12">
        <v>0</v>
      </c>
      <c r="FB12" s="18">
        <v>8.3333333333333329E-2</v>
      </c>
      <c r="FC12" s="18">
        <v>0.25</v>
      </c>
      <c r="FE12">
        <v>2</v>
      </c>
      <c r="FF12">
        <v>0</v>
      </c>
      <c r="FG12" s="18">
        <v>0.05</v>
      </c>
      <c r="FH12" s="18">
        <v>0.25</v>
      </c>
      <c r="FJ12">
        <v>0</v>
      </c>
      <c r="FK12">
        <v>0</v>
      </c>
      <c r="FL12" s="18">
        <v>0</v>
      </c>
      <c r="FM12" s="18">
        <v>0</v>
      </c>
      <c r="FO12" s="106">
        <v>0</v>
      </c>
      <c r="FP12">
        <v>0</v>
      </c>
      <c r="FQ12">
        <v>0</v>
      </c>
      <c r="FR12" s="18">
        <v>0</v>
      </c>
      <c r="FS12" s="18">
        <v>0.36842105263157893</v>
      </c>
      <c r="FU12">
        <v>0</v>
      </c>
      <c r="FV12">
        <v>0</v>
      </c>
      <c r="FW12" s="18">
        <v>0</v>
      </c>
      <c r="FX12" s="18">
        <v>0.36842105263157893</v>
      </c>
      <c r="FZ12">
        <v>0</v>
      </c>
      <c r="GA12">
        <v>0</v>
      </c>
      <c r="GB12" s="18">
        <v>0</v>
      </c>
      <c r="GC12" s="18">
        <v>0.36842105263157893</v>
      </c>
      <c r="GE12">
        <v>0</v>
      </c>
      <c r="GF12">
        <v>0</v>
      </c>
      <c r="GG12" s="18">
        <v>0</v>
      </c>
      <c r="GH12" s="18">
        <v>0.36842105263157893</v>
      </c>
      <c r="GJ12">
        <v>0</v>
      </c>
      <c r="GK12">
        <v>0</v>
      </c>
      <c r="GL12" s="18">
        <v>0</v>
      </c>
      <c r="GM12" s="18">
        <v>0</v>
      </c>
      <c r="GO12">
        <v>0</v>
      </c>
      <c r="GP12">
        <v>0</v>
      </c>
      <c r="GQ12" s="18">
        <v>0</v>
      </c>
      <c r="GR12" s="18">
        <v>0.26315789473684209</v>
      </c>
      <c r="GT12" s="108">
        <v>0</v>
      </c>
      <c r="GU12">
        <v>0</v>
      </c>
      <c r="GV12">
        <v>0</v>
      </c>
      <c r="GW12" s="18">
        <v>0</v>
      </c>
      <c r="GX12" s="18">
        <v>5.5555555555555552E-2</v>
      </c>
      <c r="GZ12">
        <v>0</v>
      </c>
      <c r="HA12">
        <v>0</v>
      </c>
      <c r="HB12" s="18">
        <v>0</v>
      </c>
      <c r="HC12" s="18">
        <v>5.5555555555555552E-2</v>
      </c>
      <c r="HE12">
        <v>0</v>
      </c>
      <c r="HF12">
        <v>0</v>
      </c>
      <c r="HG12" s="18">
        <v>0</v>
      </c>
      <c r="HH12" s="18">
        <v>5.5555555555555552E-2</v>
      </c>
      <c r="HJ12">
        <v>0</v>
      </c>
      <c r="HK12">
        <v>0</v>
      </c>
      <c r="HL12" s="18">
        <v>0</v>
      </c>
      <c r="HM12" s="18">
        <v>5.5555555555555552E-2</v>
      </c>
      <c r="HO12">
        <v>0</v>
      </c>
      <c r="HP12">
        <v>0</v>
      </c>
      <c r="HQ12" s="18">
        <v>0</v>
      </c>
      <c r="HR12" s="18">
        <v>5.5555555555555552E-2</v>
      </c>
      <c r="HT12">
        <v>0</v>
      </c>
      <c r="HU12">
        <v>0</v>
      </c>
      <c r="HV12" s="18">
        <v>0</v>
      </c>
      <c r="HW12" s="18">
        <v>0</v>
      </c>
      <c r="HY12">
        <v>0</v>
      </c>
      <c r="HZ12">
        <v>0</v>
      </c>
      <c r="IA12" s="18">
        <v>0</v>
      </c>
      <c r="IB12" s="18">
        <v>0</v>
      </c>
      <c r="ID12" s="108">
        <v>0.5</v>
      </c>
      <c r="IE12">
        <v>1</v>
      </c>
      <c r="IF12">
        <v>1</v>
      </c>
      <c r="IG12" s="18">
        <v>5.2631578947368418E-2</v>
      </c>
      <c r="IH12" s="18">
        <v>0.15789473684210525</v>
      </c>
      <c r="IJ12">
        <v>1</v>
      </c>
      <c r="IK12">
        <v>1</v>
      </c>
      <c r="IL12" s="18">
        <v>5.2631578947368418E-2</v>
      </c>
      <c r="IM12" s="18">
        <v>0.15789473684210525</v>
      </c>
      <c r="IO12">
        <v>1</v>
      </c>
      <c r="IP12">
        <v>1</v>
      </c>
      <c r="IQ12" s="18">
        <v>9.0909090909090912E-2</v>
      </c>
      <c r="IR12" s="18">
        <v>0.10526315789473684</v>
      </c>
      <c r="IT12">
        <v>1</v>
      </c>
      <c r="IU12">
        <v>1</v>
      </c>
      <c r="IV12" s="18">
        <v>5.2631578947368418E-2</v>
      </c>
      <c r="IW12" s="18">
        <v>0.15789473684210525</v>
      </c>
      <c r="IY12">
        <v>1</v>
      </c>
      <c r="IZ12">
        <v>1</v>
      </c>
      <c r="JA12" s="18">
        <v>5.2631578947368418E-2</v>
      </c>
      <c r="JB12" s="18">
        <v>0.15789473684210525</v>
      </c>
      <c r="JD12">
        <v>0</v>
      </c>
      <c r="JE12">
        <v>0</v>
      </c>
      <c r="JF12" s="18">
        <v>0</v>
      </c>
      <c r="JG12" s="18">
        <v>0</v>
      </c>
      <c r="JI12" s="108">
        <v>0.75</v>
      </c>
      <c r="JJ12">
        <v>3</v>
      </c>
      <c r="JK12">
        <v>1</v>
      </c>
      <c r="JL12" s="18">
        <v>0.21052631578947367</v>
      </c>
      <c r="JM12" s="18">
        <v>0.42105263157894735</v>
      </c>
      <c r="JO12">
        <v>3</v>
      </c>
      <c r="JP12">
        <v>1</v>
      </c>
      <c r="JQ12" s="18">
        <v>0.21052631578947367</v>
      </c>
      <c r="JR12" s="18">
        <v>0.42105263157894735</v>
      </c>
      <c r="JT12">
        <v>3</v>
      </c>
      <c r="JU12">
        <v>1</v>
      </c>
      <c r="JV12" s="18">
        <v>0.21052631578947367</v>
      </c>
      <c r="JW12" s="18">
        <v>0.42105263157894735</v>
      </c>
      <c r="JY12">
        <v>3</v>
      </c>
      <c r="JZ12">
        <v>1</v>
      </c>
      <c r="KA12" s="18">
        <v>0.21052631578947367</v>
      </c>
      <c r="KB12" s="18">
        <v>0.42105263157894735</v>
      </c>
      <c r="KD12">
        <v>3</v>
      </c>
      <c r="KE12">
        <v>1</v>
      </c>
      <c r="KF12" s="18">
        <v>0.21052631578947367</v>
      </c>
      <c r="KG12" s="18">
        <v>0.42105263157894735</v>
      </c>
      <c r="KH12">
        <f>(Table4[[#This Row],[Pick-win rate47899422]]*Table4[[#This Row],[WR212]]+(Table4[[#This Row],[Respect ban59010523]]*Table4[[#This Row],[Ban Rate70121624]]))*Table4[[#This Row],[Priority7101112125425]]</f>
        <v>1.0360110803324099</v>
      </c>
      <c r="KI12">
        <v>0</v>
      </c>
      <c r="KJ12">
        <v>0</v>
      </c>
      <c r="KK12">
        <v>0</v>
      </c>
      <c r="KL12" s="18">
        <v>0</v>
      </c>
      <c r="KM12" s="18"/>
      <c r="KN12" s="18">
        <v>0</v>
      </c>
      <c r="KO12">
        <v>0</v>
      </c>
      <c r="KP12">
        <v>0</v>
      </c>
      <c r="KQ12" s="18">
        <v>0</v>
      </c>
      <c r="KR12" s="18"/>
      <c r="KS12" s="18">
        <v>0</v>
      </c>
      <c r="KT12">
        <v>0</v>
      </c>
      <c r="KU12">
        <v>0</v>
      </c>
      <c r="KV12" s="18">
        <v>0</v>
      </c>
      <c r="KW12" s="18"/>
      <c r="KX12" s="18">
        <v>0</v>
      </c>
      <c r="KY12" s="108">
        <v>0</v>
      </c>
      <c r="KZ12">
        <v>0</v>
      </c>
      <c r="LA12">
        <v>0</v>
      </c>
      <c r="LB12" s="18">
        <v>5.5555555555555552E-2</v>
      </c>
      <c r="LD12" s="18">
        <v>0</v>
      </c>
      <c r="LE12">
        <v>0</v>
      </c>
      <c r="LF12">
        <v>0</v>
      </c>
      <c r="LG12" s="18">
        <v>0</v>
      </c>
      <c r="LI12" s="18">
        <v>0</v>
      </c>
      <c r="LJ12">
        <v>0</v>
      </c>
      <c r="LK12">
        <v>0</v>
      </c>
      <c r="LL12" s="18">
        <v>0</v>
      </c>
      <c r="LN12" s="18">
        <v>0</v>
      </c>
      <c r="LO12">
        <v>0</v>
      </c>
      <c r="LP12">
        <v>0</v>
      </c>
      <c r="LQ12" s="18">
        <v>5.5555555555555552E-2</v>
      </c>
      <c r="LS12" s="18">
        <v>0</v>
      </c>
      <c r="LT12">
        <v>0</v>
      </c>
      <c r="LU12">
        <v>0</v>
      </c>
      <c r="LV12" s="18">
        <v>5.5555555555555552E-2</v>
      </c>
      <c r="LX12" s="18">
        <v>0</v>
      </c>
      <c r="LY12">
        <v>0</v>
      </c>
      <c r="LZ12">
        <v>0</v>
      </c>
      <c r="MA12" s="18">
        <v>5.5555555555555552E-2</v>
      </c>
      <c r="MC12" s="18">
        <v>0</v>
      </c>
      <c r="MD12">
        <v>0</v>
      </c>
      <c r="ME12">
        <v>0</v>
      </c>
      <c r="MF12" s="18">
        <v>0</v>
      </c>
      <c r="MG12" s="18"/>
      <c r="MH12" s="18">
        <v>0</v>
      </c>
      <c r="MI12">
        <v>0</v>
      </c>
      <c r="MJ12">
        <v>0</v>
      </c>
      <c r="MK12" s="18">
        <v>5.5555555555555552E-2</v>
      </c>
      <c r="ML12" s="18">
        <v>0</v>
      </c>
      <c r="MM12" s="73"/>
    </row>
    <row r="13" spans="1:351" x14ac:dyDescent="0.35">
      <c r="A13" s="99" t="s">
        <v>13</v>
      </c>
      <c r="B13" s="106">
        <v>1</v>
      </c>
      <c r="C13">
        <v>3</v>
      </c>
      <c r="D13">
        <v>0</v>
      </c>
      <c r="E13" s="22">
        <v>0</v>
      </c>
      <c r="F13" s="19">
        <f ca="1">((COUNTIFS($H:$H,$AD13,$A:$A,#REF!,$C:$C,C$3)+COUNTIFS($L:$L,$AD13,$R:$R,#REF!,$P:$P,C$3))+(COUNTIFS($K:$K,$AD13,$A:$A,#REF!,$C:$C,C$3)+COUNTIFS($G:$G,$AD13,$R:$R,#REF!,$P:$P,C$3)))/((COUNTIF($A:$A,#REF!)+COUNTIF( $R:$R,#REF!))/5)</f>
        <v>0.17647058823529413</v>
      </c>
      <c r="G13" s="21">
        <f ca="1">(Table4[[#This Row],[Pick-win rate Pai]]*2+(Table4[[#This Row],[Respect ban Pai]]*10)*3)*Table4[[#This Row],[Priority Pai]]</f>
        <v>1.0588235294117647</v>
      </c>
      <c r="H13" s="20">
        <v>3</v>
      </c>
      <c r="I13">
        <v>0</v>
      </c>
      <c r="J13" s="22">
        <v>0</v>
      </c>
      <c r="K13" s="22">
        <v>0.17647058823529413</v>
      </c>
      <c r="L13" s="21">
        <f ca="1">(Table4[[#This Row],[Pick-win rate Pai]]*2+(Table4[[#This Row],[Ban Rate Pai]]*10)*3)*Table4[[#This Row],[Priority Pai]]</f>
        <v>1.0588235294117647</v>
      </c>
      <c r="M13" s="20">
        <v>3</v>
      </c>
      <c r="N13">
        <v>0</v>
      </c>
      <c r="O13" s="22">
        <v>0</v>
      </c>
      <c r="P13" s="22">
        <v>0.17647058823529413</v>
      </c>
      <c r="Q13" s="21"/>
      <c r="R13" s="20">
        <v>3</v>
      </c>
      <c r="S13">
        <v>0</v>
      </c>
      <c r="T13" s="22">
        <v>0</v>
      </c>
      <c r="U13" s="22">
        <v>0.17647058823529413</v>
      </c>
      <c r="V13" s="21"/>
      <c r="W13" s="20">
        <v>3</v>
      </c>
      <c r="X13">
        <v>0</v>
      </c>
      <c r="Y13" s="22">
        <v>0</v>
      </c>
      <c r="Z13" s="22">
        <v>0.17647058823529413</v>
      </c>
      <c r="AA13" s="22"/>
      <c r="AB13" s="20">
        <v>0</v>
      </c>
      <c r="AC13">
        <v>0</v>
      </c>
      <c r="AD13" s="22">
        <v>0</v>
      </c>
      <c r="AE13" s="22">
        <v>0</v>
      </c>
      <c r="AF13" s="22"/>
      <c r="AG13" s="20">
        <v>0</v>
      </c>
      <c r="AH13">
        <v>0</v>
      </c>
      <c r="AI13" s="22">
        <v>0</v>
      </c>
      <c r="AJ13" s="22">
        <v>0</v>
      </c>
      <c r="AK13" s="70"/>
      <c r="AL13" s="70">
        <v>0</v>
      </c>
      <c r="AM13">
        <v>0</v>
      </c>
      <c r="AN13">
        <v>0</v>
      </c>
      <c r="AO13" s="22">
        <v>0</v>
      </c>
      <c r="AP13" s="22">
        <v>0</v>
      </c>
      <c r="AQ13" s="22"/>
      <c r="AR13" s="20">
        <v>0</v>
      </c>
      <c r="AS13">
        <v>0</v>
      </c>
      <c r="AT13" s="22">
        <v>0</v>
      </c>
      <c r="AU13" s="22">
        <v>0</v>
      </c>
      <c r="AV13" s="22"/>
      <c r="AW13" s="20">
        <v>0</v>
      </c>
      <c r="AX13">
        <v>0</v>
      </c>
      <c r="AY13" s="18">
        <v>0</v>
      </c>
      <c r="AZ13" s="18">
        <v>0</v>
      </c>
      <c r="BB13" s="20">
        <v>0</v>
      </c>
      <c r="BC13">
        <v>0</v>
      </c>
      <c r="BD13" s="18">
        <v>0</v>
      </c>
      <c r="BE13" s="18">
        <v>0</v>
      </c>
      <c r="BG13" s="20">
        <v>0</v>
      </c>
      <c r="BH13">
        <v>0</v>
      </c>
      <c r="BI13" s="18">
        <v>0</v>
      </c>
      <c r="BJ13" s="18">
        <v>0</v>
      </c>
      <c r="BL13" s="20">
        <v>0</v>
      </c>
      <c r="BM13">
        <v>0</v>
      </c>
      <c r="BN13" s="18">
        <v>0</v>
      </c>
      <c r="BO13" s="18">
        <v>0</v>
      </c>
      <c r="BQ13" s="20">
        <v>0</v>
      </c>
      <c r="BR13">
        <v>0</v>
      </c>
      <c r="BS13" s="18">
        <v>0</v>
      </c>
      <c r="BT13" s="18">
        <v>0</v>
      </c>
      <c r="BV13" s="20">
        <v>0</v>
      </c>
      <c r="BW13">
        <v>0</v>
      </c>
      <c r="BX13" s="18">
        <v>0</v>
      </c>
      <c r="BY13" s="18">
        <v>0</v>
      </c>
      <c r="BZ13" s="73"/>
      <c r="CA13" s="8">
        <v>0</v>
      </c>
      <c r="CB13">
        <v>2</v>
      </c>
      <c r="CC13">
        <v>0</v>
      </c>
      <c r="CD13" s="18">
        <v>5.5555555555555552E-2</v>
      </c>
      <c r="CE13" s="18">
        <v>0.22222222222222221</v>
      </c>
      <c r="CG13" s="20">
        <v>1</v>
      </c>
      <c r="CH13">
        <v>0</v>
      </c>
      <c r="CI13" s="18">
        <v>0</v>
      </c>
      <c r="CJ13" s="18">
        <v>0.1111111111111111</v>
      </c>
      <c r="CL13" s="20">
        <v>2</v>
      </c>
      <c r="CM13">
        <v>0</v>
      </c>
      <c r="CN13" s="18">
        <v>5.5555555555555552E-2</v>
      </c>
      <c r="CO13" s="18">
        <v>0.22222222222222221</v>
      </c>
      <c r="CQ13" s="20">
        <v>1</v>
      </c>
      <c r="CR13">
        <v>0</v>
      </c>
      <c r="CS13" s="18">
        <v>0.1111111111111111</v>
      </c>
      <c r="CT13" s="18">
        <v>0.1111111111111111</v>
      </c>
      <c r="CV13" s="20">
        <v>2</v>
      </c>
      <c r="CW13">
        <v>0</v>
      </c>
      <c r="CX13" s="18">
        <v>5.5555555555555552E-2</v>
      </c>
      <c r="CY13" s="18">
        <v>0.22222222222222221</v>
      </c>
      <c r="DA13" s="20">
        <v>2</v>
      </c>
      <c r="DB13">
        <v>0</v>
      </c>
      <c r="DC13" s="18">
        <v>5.5555555555555552E-2</v>
      </c>
      <c r="DD13" s="18">
        <v>0.1111111111111111</v>
      </c>
      <c r="DF13" s="20">
        <v>0</v>
      </c>
      <c r="DG13">
        <v>0</v>
      </c>
      <c r="DH13" s="18">
        <v>0</v>
      </c>
      <c r="DI13" s="18">
        <v>0</v>
      </c>
      <c r="DK13" s="20">
        <v>0</v>
      </c>
      <c r="DL13">
        <v>0</v>
      </c>
      <c r="DM13" s="18">
        <v>0</v>
      </c>
      <c r="DN13" s="18">
        <v>0</v>
      </c>
      <c r="DO13" s="73"/>
      <c r="DP13" s="108">
        <v>0</v>
      </c>
      <c r="DQ13">
        <v>0</v>
      </c>
      <c r="DR13">
        <v>0</v>
      </c>
      <c r="DS13" s="18">
        <v>0</v>
      </c>
      <c r="DT13" s="18">
        <v>0</v>
      </c>
      <c r="DV13">
        <v>0</v>
      </c>
      <c r="DW13">
        <v>0</v>
      </c>
      <c r="DX13" s="18">
        <v>0</v>
      </c>
      <c r="DY13" s="18">
        <v>0.05</v>
      </c>
      <c r="EA13">
        <v>0</v>
      </c>
      <c r="EB13">
        <v>0</v>
      </c>
      <c r="EC13" s="18">
        <v>0</v>
      </c>
      <c r="ED13" s="18">
        <v>0</v>
      </c>
      <c r="EF13">
        <v>0</v>
      </c>
      <c r="EG13">
        <v>0</v>
      </c>
      <c r="EH13" s="18">
        <v>0</v>
      </c>
      <c r="EI13" s="18">
        <v>0.05</v>
      </c>
      <c r="EK13">
        <v>0</v>
      </c>
      <c r="EL13">
        <v>0</v>
      </c>
      <c r="EM13" s="18">
        <v>0</v>
      </c>
      <c r="EN13" s="18">
        <v>0.05</v>
      </c>
      <c r="EP13">
        <v>0</v>
      </c>
      <c r="EQ13">
        <v>0</v>
      </c>
      <c r="ER13" s="18">
        <v>0</v>
      </c>
      <c r="ES13" s="18">
        <v>0</v>
      </c>
      <c r="EU13">
        <v>0</v>
      </c>
      <c r="EV13">
        <v>0</v>
      </c>
      <c r="EW13" s="18">
        <v>0</v>
      </c>
      <c r="EX13" s="18">
        <v>0.05</v>
      </c>
      <c r="EZ13">
        <v>0</v>
      </c>
      <c r="FA13">
        <v>0</v>
      </c>
      <c r="FB13" s="18">
        <v>0</v>
      </c>
      <c r="FC13" s="18">
        <v>0</v>
      </c>
      <c r="FE13">
        <v>0</v>
      </c>
      <c r="FF13">
        <v>0</v>
      </c>
      <c r="FG13" s="18">
        <v>0</v>
      </c>
      <c r="FH13" s="18">
        <v>0.05</v>
      </c>
      <c r="FJ13">
        <v>0</v>
      </c>
      <c r="FK13">
        <v>0</v>
      </c>
      <c r="FL13" s="18">
        <v>0</v>
      </c>
      <c r="FM13" s="18">
        <v>0</v>
      </c>
      <c r="FO13" s="106">
        <v>0.5</v>
      </c>
      <c r="FP13">
        <v>2</v>
      </c>
      <c r="FQ13">
        <v>1</v>
      </c>
      <c r="FR13" s="18">
        <v>0.15789473684210525</v>
      </c>
      <c r="FS13" s="18">
        <v>0.36842105263157893</v>
      </c>
      <c r="FU13">
        <v>2</v>
      </c>
      <c r="FV13">
        <v>1</v>
      </c>
      <c r="FW13" s="18">
        <v>0.15789473684210525</v>
      </c>
      <c r="FX13" s="18">
        <v>0.36842105263157893</v>
      </c>
      <c r="FZ13">
        <v>2</v>
      </c>
      <c r="GA13">
        <v>1</v>
      </c>
      <c r="GB13" s="18">
        <v>0.15789473684210525</v>
      </c>
      <c r="GC13" s="18">
        <v>0.36842105263157893</v>
      </c>
      <c r="GE13">
        <v>2</v>
      </c>
      <c r="GF13">
        <v>1</v>
      </c>
      <c r="GG13" s="18">
        <v>0.15789473684210525</v>
      </c>
      <c r="GH13" s="18">
        <v>0.36842105263157893</v>
      </c>
      <c r="GJ13">
        <v>1</v>
      </c>
      <c r="GK13">
        <v>0</v>
      </c>
      <c r="GL13" s="18">
        <v>0.18181818181818182</v>
      </c>
      <c r="GM13" s="18">
        <v>0</v>
      </c>
      <c r="GO13">
        <v>1</v>
      </c>
      <c r="GP13">
        <v>1</v>
      </c>
      <c r="GQ13" s="18">
        <v>0.125</v>
      </c>
      <c r="GR13" s="18">
        <v>0.21052631578947367</v>
      </c>
      <c r="GT13" s="108">
        <v>0.5</v>
      </c>
      <c r="GU13">
        <v>1</v>
      </c>
      <c r="GV13">
        <v>3</v>
      </c>
      <c r="GW13" s="18">
        <v>0.27777777777777779</v>
      </c>
      <c r="GX13" s="18">
        <v>0.3888888888888889</v>
      </c>
      <c r="GZ13">
        <v>1</v>
      </c>
      <c r="HA13">
        <v>3</v>
      </c>
      <c r="HB13" s="18">
        <v>0.27777777777777779</v>
      </c>
      <c r="HC13" s="18">
        <v>0.3888888888888889</v>
      </c>
      <c r="HE13">
        <v>1</v>
      </c>
      <c r="HF13">
        <v>2</v>
      </c>
      <c r="HG13" s="18">
        <v>0.15384615384615385</v>
      </c>
      <c r="HH13" s="18">
        <v>0.16666666666666666</v>
      </c>
      <c r="HJ13">
        <v>1</v>
      </c>
      <c r="HK13">
        <v>3</v>
      </c>
      <c r="HL13" s="18">
        <v>0.3125</v>
      </c>
      <c r="HM13" s="18">
        <v>0.3888888888888889</v>
      </c>
      <c r="HO13">
        <v>1</v>
      </c>
      <c r="HP13">
        <v>1</v>
      </c>
      <c r="HQ13" s="18">
        <v>0.21428571428571427</v>
      </c>
      <c r="HR13" s="18">
        <v>0.27777777777777779</v>
      </c>
      <c r="HT13">
        <v>0</v>
      </c>
      <c r="HU13">
        <v>1</v>
      </c>
      <c r="HV13" s="18">
        <v>0.66666666666666663</v>
      </c>
      <c r="HW13" s="18">
        <v>0.16666666666666666</v>
      </c>
      <c r="HY13">
        <v>0</v>
      </c>
      <c r="HZ13">
        <v>3</v>
      </c>
      <c r="IA13" s="18">
        <v>1</v>
      </c>
      <c r="IB13" s="18">
        <v>0.22222222222222221</v>
      </c>
      <c r="ID13" s="108">
        <v>0</v>
      </c>
      <c r="IE13">
        <v>0</v>
      </c>
      <c r="IF13">
        <v>0</v>
      </c>
      <c r="IG13" s="18">
        <v>0</v>
      </c>
      <c r="IH13" s="18">
        <v>0</v>
      </c>
      <c r="IJ13">
        <v>0</v>
      </c>
      <c r="IK13">
        <v>0</v>
      </c>
      <c r="IL13" s="18">
        <v>0</v>
      </c>
      <c r="IM13" s="18">
        <v>0</v>
      </c>
      <c r="IO13">
        <v>0</v>
      </c>
      <c r="IP13">
        <v>0</v>
      </c>
      <c r="IQ13" s="18">
        <v>0</v>
      </c>
      <c r="IR13" s="18">
        <v>0</v>
      </c>
      <c r="IT13">
        <v>0</v>
      </c>
      <c r="IU13">
        <v>0</v>
      </c>
      <c r="IV13" s="18">
        <v>0</v>
      </c>
      <c r="IW13" s="18">
        <v>0</v>
      </c>
      <c r="IY13">
        <v>0</v>
      </c>
      <c r="IZ13">
        <v>0</v>
      </c>
      <c r="JA13" s="18">
        <v>0</v>
      </c>
      <c r="JB13" s="18">
        <v>0</v>
      </c>
      <c r="JD13">
        <v>0</v>
      </c>
      <c r="JE13">
        <v>0</v>
      </c>
      <c r="JF13" s="18">
        <v>0</v>
      </c>
      <c r="JG13" s="18">
        <v>0</v>
      </c>
      <c r="JI13" s="108">
        <v>0.8</v>
      </c>
      <c r="JJ13">
        <v>4</v>
      </c>
      <c r="JK13">
        <v>1</v>
      </c>
      <c r="JL13" s="18">
        <v>5.2631578947368418E-2</v>
      </c>
      <c r="JM13" s="18">
        <v>0.31578947368421051</v>
      </c>
      <c r="JO13">
        <v>4</v>
      </c>
      <c r="JP13">
        <v>1</v>
      </c>
      <c r="JQ13" s="18">
        <v>5.2631578947368418E-2</v>
      </c>
      <c r="JR13" s="18">
        <v>0.31578947368421051</v>
      </c>
      <c r="JT13">
        <v>4</v>
      </c>
      <c r="JU13">
        <v>1</v>
      </c>
      <c r="JV13" s="18">
        <v>5.2631578947368418E-2</v>
      </c>
      <c r="JW13" s="18">
        <v>0.31578947368421051</v>
      </c>
      <c r="JY13">
        <v>4</v>
      </c>
      <c r="JZ13">
        <v>1</v>
      </c>
      <c r="KA13" s="18">
        <v>5.2631578947368418E-2</v>
      </c>
      <c r="KB13" s="18">
        <v>0.31578947368421051</v>
      </c>
      <c r="KD13">
        <v>4</v>
      </c>
      <c r="KE13">
        <v>1</v>
      </c>
      <c r="KF13" s="18">
        <v>5.2631578947368418E-2</v>
      </c>
      <c r="KG13" s="18">
        <v>0.31578947368421051</v>
      </c>
      <c r="KH13">
        <f>(Table4[[#This Row],[Pick-win rate47899422]]*Table4[[#This Row],[WR212]]+(Table4[[#This Row],[Respect ban59010523]]*Table4[[#This Row],[Ban Rate70121624]]))*Table4[[#This Row],[Priority7101112125425]]</f>
        <v>1.0271468144044322</v>
      </c>
      <c r="KI13">
        <v>0</v>
      </c>
      <c r="KJ13">
        <v>0</v>
      </c>
      <c r="KK13">
        <v>0</v>
      </c>
      <c r="KL13" s="18">
        <v>0</v>
      </c>
      <c r="KM13" s="18"/>
      <c r="KN13" s="18">
        <v>0</v>
      </c>
      <c r="KO13">
        <v>0</v>
      </c>
      <c r="KP13">
        <v>0</v>
      </c>
      <c r="KQ13" s="18">
        <v>0</v>
      </c>
      <c r="KR13" s="18"/>
      <c r="KS13" s="18">
        <v>0</v>
      </c>
      <c r="KT13">
        <v>0</v>
      </c>
      <c r="KU13">
        <v>0</v>
      </c>
      <c r="KV13" s="18">
        <v>0</v>
      </c>
      <c r="KW13" s="18"/>
      <c r="KX13" s="18">
        <v>0.5</v>
      </c>
      <c r="KY13" s="108">
        <v>1</v>
      </c>
      <c r="KZ13">
        <v>0</v>
      </c>
      <c r="LA13">
        <v>7.1428571428571425E-2</v>
      </c>
      <c r="LB13" s="18">
        <v>0.16666666666666666</v>
      </c>
      <c r="LD13" s="18">
        <v>0</v>
      </c>
      <c r="LE13">
        <v>0</v>
      </c>
      <c r="LF13">
        <v>0</v>
      </c>
      <c r="LG13" s="18">
        <v>0</v>
      </c>
      <c r="LI13" s="18">
        <v>0</v>
      </c>
      <c r="LJ13">
        <v>0</v>
      </c>
      <c r="LK13">
        <v>0</v>
      </c>
      <c r="LL13" s="18">
        <v>5.5555555555555552E-2</v>
      </c>
      <c r="LN13" s="18">
        <v>1</v>
      </c>
      <c r="LO13">
        <v>0</v>
      </c>
      <c r="LP13">
        <v>6.6666666666666666E-2</v>
      </c>
      <c r="LQ13" s="18">
        <v>0.1111111111111111</v>
      </c>
      <c r="LS13" s="18">
        <v>1</v>
      </c>
      <c r="LT13">
        <v>0</v>
      </c>
      <c r="LU13">
        <v>5.5555555555555552E-2</v>
      </c>
      <c r="LV13" s="18">
        <v>0.16666666666666666</v>
      </c>
      <c r="LX13" s="18">
        <v>1</v>
      </c>
      <c r="LY13">
        <v>0</v>
      </c>
      <c r="LZ13">
        <v>5.5555555555555552E-2</v>
      </c>
      <c r="MA13" s="18">
        <v>0.16666666666666666</v>
      </c>
      <c r="MC13" s="18">
        <v>0</v>
      </c>
      <c r="MD13">
        <v>0</v>
      </c>
      <c r="ME13">
        <v>0</v>
      </c>
      <c r="MF13" s="18">
        <v>0</v>
      </c>
      <c r="MG13" s="18"/>
      <c r="MH13" s="18">
        <v>1</v>
      </c>
      <c r="MI13">
        <v>0</v>
      </c>
      <c r="MJ13">
        <v>5.5555555555555552E-2</v>
      </c>
      <c r="MK13" s="18">
        <v>0.16666666666666666</v>
      </c>
      <c r="ML13" s="18">
        <v>5.5555555555555552E-2</v>
      </c>
      <c r="MM13" s="73"/>
    </row>
    <row r="14" spans="1:351" x14ac:dyDescent="0.35">
      <c r="A14" s="99" t="s">
        <v>31</v>
      </c>
      <c r="B14" s="106">
        <v>0</v>
      </c>
      <c r="C14">
        <v>0</v>
      </c>
      <c r="D14">
        <v>0</v>
      </c>
      <c r="E14" s="22">
        <v>5.8823529411764705E-2</v>
      </c>
      <c r="F14" s="19">
        <f ca="1">((COUNTIFS($H:$H,$AD14,$A:$A,#REF!,$C:$C,C$3)+COUNTIFS($L:$L,$AD14,$R:$R,#REF!,$P:$P,C$3))+(COUNTIFS($K:$K,$AD14,$A:$A,#REF!,$C:$C,C$3)+COUNTIFS($G:$G,$AD14,$R:$R,#REF!,$P:$P,C$3)))/((COUNTIF($A:$A,#REF!)+COUNTIF( $R:$R,#REF!))/5)</f>
        <v>0.11764705882352941</v>
      </c>
      <c r="G14" s="21">
        <f ca="1">(Table4[[#This Row],[Pick-win rate Pai]]*2+(Table4[[#This Row],[Respect ban Pai]]*10)*3)*Table4[[#This Row],[Priority Pai]]</f>
        <v>0</v>
      </c>
      <c r="H14" s="20">
        <v>0</v>
      </c>
      <c r="I14">
        <v>0</v>
      </c>
      <c r="J14" s="22">
        <v>5.8823529411764705E-2</v>
      </c>
      <c r="K14" s="22">
        <v>0.11764705882352941</v>
      </c>
      <c r="L14" s="21">
        <f ca="1">(Table4[[#This Row],[Pick-win rate Pai]]*2+(Table4[[#This Row],[Ban Rate Pai]]*10)*3)*Table4[[#This Row],[Priority Pai]]</f>
        <v>0.20761245674740483</v>
      </c>
      <c r="M14" s="20">
        <v>0</v>
      </c>
      <c r="N14">
        <v>0</v>
      </c>
      <c r="O14" s="22">
        <v>5.8823529411764705E-2</v>
      </c>
      <c r="P14" s="22">
        <v>0.11764705882352941</v>
      </c>
      <c r="Q14" s="21"/>
      <c r="R14" s="20">
        <v>0</v>
      </c>
      <c r="S14">
        <v>0</v>
      </c>
      <c r="T14" s="22">
        <v>0</v>
      </c>
      <c r="U14" s="22">
        <v>0</v>
      </c>
      <c r="V14" s="21"/>
      <c r="W14" s="20">
        <v>0</v>
      </c>
      <c r="X14">
        <v>0</v>
      </c>
      <c r="Y14" s="22">
        <v>5.8823529411764705E-2</v>
      </c>
      <c r="Z14" s="22">
        <v>0.11764705882352941</v>
      </c>
      <c r="AA14" s="22"/>
      <c r="AB14" s="20">
        <v>0</v>
      </c>
      <c r="AC14">
        <v>0</v>
      </c>
      <c r="AD14" s="22">
        <v>0.1111111111111111</v>
      </c>
      <c r="AE14" s="22">
        <v>0.11764705882352941</v>
      </c>
      <c r="AF14" s="22"/>
      <c r="AG14" s="20">
        <v>0</v>
      </c>
      <c r="AH14">
        <v>0</v>
      </c>
      <c r="AI14" s="22">
        <v>0</v>
      </c>
      <c r="AJ14" s="22">
        <v>0</v>
      </c>
      <c r="AK14" s="70"/>
      <c r="AL14" s="70">
        <v>0</v>
      </c>
      <c r="AM14">
        <v>0</v>
      </c>
      <c r="AN14">
        <v>0</v>
      </c>
      <c r="AO14" s="22">
        <v>0</v>
      </c>
      <c r="AP14" s="22">
        <v>0</v>
      </c>
      <c r="AQ14" s="22"/>
      <c r="AR14" s="20">
        <v>0</v>
      </c>
      <c r="AS14">
        <v>1</v>
      </c>
      <c r="AT14" s="22">
        <v>7.1428571428571425E-2</v>
      </c>
      <c r="AU14" s="22">
        <v>5.5555555555555552E-2</v>
      </c>
      <c r="AV14" s="22"/>
      <c r="AW14" s="20">
        <v>0</v>
      </c>
      <c r="AX14">
        <v>1</v>
      </c>
      <c r="AY14" s="18">
        <v>7.1428571428571425E-2</v>
      </c>
      <c r="AZ14" s="18">
        <v>5.5555555555555552E-2</v>
      </c>
      <c r="BB14" s="20">
        <v>0</v>
      </c>
      <c r="BC14">
        <v>1</v>
      </c>
      <c r="BD14" s="18">
        <v>7.1428571428571425E-2</v>
      </c>
      <c r="BE14" s="18">
        <v>5.5555555555555552E-2</v>
      </c>
      <c r="BG14" s="20">
        <v>0</v>
      </c>
      <c r="BH14">
        <v>1</v>
      </c>
      <c r="BI14" s="18">
        <v>0.14285714285714285</v>
      </c>
      <c r="BJ14" s="18">
        <v>5.5555555555555552E-2</v>
      </c>
      <c r="BL14" s="20">
        <v>0</v>
      </c>
      <c r="BM14">
        <v>1</v>
      </c>
      <c r="BN14" s="18">
        <v>6.25E-2</v>
      </c>
      <c r="BO14" s="18">
        <v>5.5555555555555552E-2</v>
      </c>
      <c r="BQ14" s="20">
        <v>0</v>
      </c>
      <c r="BR14">
        <v>0</v>
      </c>
      <c r="BS14" s="18">
        <v>0</v>
      </c>
      <c r="BT14" s="18">
        <v>0</v>
      </c>
      <c r="BV14" s="20">
        <v>0</v>
      </c>
      <c r="BW14">
        <v>0</v>
      </c>
      <c r="BX14" s="18">
        <v>0</v>
      </c>
      <c r="BY14" s="18">
        <v>0</v>
      </c>
      <c r="BZ14" s="73"/>
      <c r="CA14" s="8">
        <v>0</v>
      </c>
      <c r="CB14">
        <v>3</v>
      </c>
      <c r="CC14">
        <v>2</v>
      </c>
      <c r="CD14" s="18">
        <v>0.22222222222222221</v>
      </c>
      <c r="CE14" s="18">
        <v>0.3888888888888889</v>
      </c>
      <c r="CG14" s="20">
        <v>2</v>
      </c>
      <c r="CH14">
        <v>1</v>
      </c>
      <c r="CI14" s="18">
        <v>0.22222222222222221</v>
      </c>
      <c r="CJ14" s="18">
        <v>0.22222222222222221</v>
      </c>
      <c r="CL14" s="20">
        <v>3</v>
      </c>
      <c r="CM14">
        <v>2</v>
      </c>
      <c r="CN14" s="18">
        <v>0.22222222222222221</v>
      </c>
      <c r="CO14" s="18">
        <v>0.3888888888888889</v>
      </c>
      <c r="CQ14" s="20">
        <v>1</v>
      </c>
      <c r="CR14">
        <v>1</v>
      </c>
      <c r="CS14" s="18">
        <v>0.22222222222222221</v>
      </c>
      <c r="CT14" s="18">
        <v>0.16666666666666666</v>
      </c>
      <c r="CV14" s="20">
        <v>3</v>
      </c>
      <c r="CW14">
        <v>2</v>
      </c>
      <c r="CX14" s="18">
        <v>0.22222222222222221</v>
      </c>
      <c r="CY14" s="18">
        <v>0.3888888888888889</v>
      </c>
      <c r="DA14" s="20">
        <v>3</v>
      </c>
      <c r="DB14">
        <v>2</v>
      </c>
      <c r="DC14" s="18">
        <v>0.22222222222222221</v>
      </c>
      <c r="DD14" s="18">
        <v>0.27777777777777779</v>
      </c>
      <c r="DF14" s="20">
        <v>0</v>
      </c>
      <c r="DG14">
        <v>0</v>
      </c>
      <c r="DH14" s="18">
        <v>0</v>
      </c>
      <c r="DI14" s="18">
        <v>0</v>
      </c>
      <c r="DK14" s="20">
        <v>0</v>
      </c>
      <c r="DL14">
        <v>0</v>
      </c>
      <c r="DM14" s="18">
        <v>0</v>
      </c>
      <c r="DN14" s="18">
        <v>0</v>
      </c>
      <c r="DO14" s="73"/>
      <c r="DP14" s="108">
        <v>0.5</v>
      </c>
      <c r="DQ14">
        <v>0</v>
      </c>
      <c r="DR14">
        <v>2</v>
      </c>
      <c r="DS14" s="18">
        <v>0.41666666666666669</v>
      </c>
      <c r="DT14" s="18">
        <v>0.35</v>
      </c>
      <c r="DV14">
        <v>2</v>
      </c>
      <c r="DW14">
        <v>0</v>
      </c>
      <c r="DX14" s="18">
        <v>0</v>
      </c>
      <c r="DY14" s="18">
        <v>0.1</v>
      </c>
      <c r="EA14">
        <v>0</v>
      </c>
      <c r="EB14">
        <v>2</v>
      </c>
      <c r="EC14" s="18">
        <v>0.44444444444444442</v>
      </c>
      <c r="ED14" s="18">
        <v>0.3</v>
      </c>
      <c r="EF14">
        <v>2</v>
      </c>
      <c r="EG14">
        <v>0</v>
      </c>
      <c r="EH14" s="18">
        <v>9.0909090909090912E-2</v>
      </c>
      <c r="EI14" s="18">
        <v>0.15</v>
      </c>
      <c r="EK14">
        <v>2</v>
      </c>
      <c r="EL14">
        <v>2</v>
      </c>
      <c r="EM14" s="18">
        <v>0.25</v>
      </c>
      <c r="EN14" s="18">
        <v>0.45</v>
      </c>
      <c r="EP14">
        <v>0</v>
      </c>
      <c r="EQ14">
        <v>0</v>
      </c>
      <c r="ER14" s="18">
        <v>0</v>
      </c>
      <c r="ES14" s="18">
        <v>0</v>
      </c>
      <c r="EU14">
        <v>2</v>
      </c>
      <c r="EV14">
        <v>0</v>
      </c>
      <c r="EW14" s="18">
        <v>0</v>
      </c>
      <c r="EX14" s="18">
        <v>0.1</v>
      </c>
      <c r="EZ14">
        <v>0</v>
      </c>
      <c r="FA14">
        <v>2</v>
      </c>
      <c r="FB14" s="18">
        <v>0.41666666666666669</v>
      </c>
      <c r="FC14" s="18">
        <v>0.35</v>
      </c>
      <c r="FE14">
        <v>2</v>
      </c>
      <c r="FF14">
        <v>2</v>
      </c>
      <c r="FG14" s="18">
        <v>0.25</v>
      </c>
      <c r="FH14" s="18">
        <v>0.45</v>
      </c>
      <c r="FJ14">
        <v>0</v>
      </c>
      <c r="FK14">
        <v>0</v>
      </c>
      <c r="FL14" s="18">
        <v>0</v>
      </c>
      <c r="FM14" s="18">
        <v>0</v>
      </c>
      <c r="FO14" s="106">
        <v>0.5</v>
      </c>
      <c r="FP14">
        <v>1</v>
      </c>
      <c r="FQ14">
        <v>7</v>
      </c>
      <c r="FR14" s="18">
        <v>0.68421052631578949</v>
      </c>
      <c r="FS14" s="18">
        <v>0.78947368421052633</v>
      </c>
      <c r="FU14">
        <v>1</v>
      </c>
      <c r="FV14">
        <v>7</v>
      </c>
      <c r="FW14" s="18">
        <v>0.68421052631578949</v>
      </c>
      <c r="FX14" s="18">
        <v>0.78947368421052633</v>
      </c>
      <c r="FZ14">
        <v>1</v>
      </c>
      <c r="GA14">
        <v>7</v>
      </c>
      <c r="GB14" s="18">
        <v>0.68421052631578949</v>
      </c>
      <c r="GC14" s="18">
        <v>0.78947368421052633</v>
      </c>
      <c r="GE14">
        <v>1</v>
      </c>
      <c r="GF14">
        <v>7</v>
      </c>
      <c r="GG14" s="18">
        <v>0.68421052631578949</v>
      </c>
      <c r="GH14" s="18">
        <v>0.78947368421052633</v>
      </c>
      <c r="GJ14">
        <v>1</v>
      </c>
      <c r="GK14">
        <v>3</v>
      </c>
      <c r="GL14" s="18">
        <v>0.72727272727272729</v>
      </c>
      <c r="GM14" s="18">
        <v>0</v>
      </c>
      <c r="GO14">
        <v>0</v>
      </c>
      <c r="GP14">
        <v>4</v>
      </c>
      <c r="GQ14" s="18">
        <v>0.625</v>
      </c>
      <c r="GR14" s="18">
        <v>0.26315789473684209</v>
      </c>
      <c r="GT14" s="108">
        <v>0.75</v>
      </c>
      <c r="GU14">
        <v>3</v>
      </c>
      <c r="GV14">
        <v>1</v>
      </c>
      <c r="GW14" s="18">
        <v>0.22222222222222221</v>
      </c>
      <c r="GX14" s="18">
        <v>0.44444444444444442</v>
      </c>
      <c r="GZ14">
        <v>3</v>
      </c>
      <c r="HA14">
        <v>1</v>
      </c>
      <c r="HB14" s="18">
        <v>0.22222222222222221</v>
      </c>
      <c r="HC14" s="18">
        <v>0.44444444444444442</v>
      </c>
      <c r="HE14">
        <v>3</v>
      </c>
      <c r="HF14">
        <v>1</v>
      </c>
      <c r="HG14" s="18">
        <v>0.23076923076923078</v>
      </c>
      <c r="HH14" s="18">
        <v>0.3888888888888889</v>
      </c>
      <c r="HJ14">
        <v>3</v>
      </c>
      <c r="HK14">
        <v>1</v>
      </c>
      <c r="HL14" s="18">
        <v>0.1875</v>
      </c>
      <c r="HM14" s="18">
        <v>0.3888888888888889</v>
      </c>
      <c r="HO14">
        <v>2</v>
      </c>
      <c r="HP14">
        <v>1</v>
      </c>
      <c r="HQ14" s="18">
        <v>0.21428571428571427</v>
      </c>
      <c r="HR14" s="18">
        <v>0.27777777777777779</v>
      </c>
      <c r="HT14">
        <v>0</v>
      </c>
      <c r="HU14">
        <v>0</v>
      </c>
      <c r="HV14" s="18">
        <v>0.83333333333333326</v>
      </c>
      <c r="HW14" s="18">
        <v>0.1111111111111111</v>
      </c>
      <c r="HY14">
        <v>1</v>
      </c>
      <c r="HZ14">
        <v>0</v>
      </c>
      <c r="IA14" s="18">
        <v>0.25</v>
      </c>
      <c r="IB14" s="18">
        <v>0.22222222222222221</v>
      </c>
      <c r="ID14" s="108">
        <v>1</v>
      </c>
      <c r="IE14">
        <v>2</v>
      </c>
      <c r="IF14">
        <v>6</v>
      </c>
      <c r="IG14" s="18">
        <v>0.57894736842105265</v>
      </c>
      <c r="IH14" s="18">
        <v>0.68421052631578949</v>
      </c>
      <c r="IJ14">
        <v>2</v>
      </c>
      <c r="IK14">
        <v>6</v>
      </c>
      <c r="IL14" s="18">
        <v>0.57894736842105265</v>
      </c>
      <c r="IM14" s="18">
        <v>0.68421052631578949</v>
      </c>
      <c r="IO14">
        <v>1</v>
      </c>
      <c r="IP14">
        <v>3</v>
      </c>
      <c r="IQ14" s="18">
        <v>0.54545454545454541</v>
      </c>
      <c r="IR14" s="18">
        <v>0.36842105263157893</v>
      </c>
      <c r="IT14">
        <v>2</v>
      </c>
      <c r="IU14">
        <v>6</v>
      </c>
      <c r="IV14" s="18">
        <v>0.57894736842105265</v>
      </c>
      <c r="IW14" s="18">
        <v>0.68421052631578949</v>
      </c>
      <c r="IY14">
        <v>2</v>
      </c>
      <c r="IZ14">
        <v>6</v>
      </c>
      <c r="JA14" s="18">
        <v>0.57894736842105265</v>
      </c>
      <c r="JB14" s="18">
        <v>0.68421052631578949</v>
      </c>
      <c r="JD14">
        <v>0</v>
      </c>
      <c r="JE14">
        <v>0</v>
      </c>
      <c r="JF14" s="18">
        <v>0</v>
      </c>
      <c r="JG14" s="18">
        <v>0</v>
      </c>
      <c r="JI14" s="108">
        <v>1</v>
      </c>
      <c r="JJ14">
        <v>2</v>
      </c>
      <c r="JK14">
        <v>1</v>
      </c>
      <c r="JL14" s="18">
        <v>0.10526315789473684</v>
      </c>
      <c r="JM14" s="18">
        <v>0.21052631578947367</v>
      </c>
      <c r="JO14">
        <v>2</v>
      </c>
      <c r="JP14">
        <v>1</v>
      </c>
      <c r="JQ14" s="18">
        <v>0.10526315789473684</v>
      </c>
      <c r="JR14" s="18">
        <v>0.21052631578947367</v>
      </c>
      <c r="JT14">
        <v>2</v>
      </c>
      <c r="JU14">
        <v>1</v>
      </c>
      <c r="JV14" s="18">
        <v>0.10526315789473684</v>
      </c>
      <c r="JW14" s="18">
        <v>0.21052631578947367</v>
      </c>
      <c r="JY14">
        <v>2</v>
      </c>
      <c r="JZ14">
        <v>1</v>
      </c>
      <c r="KA14" s="18">
        <v>0.10526315789473684</v>
      </c>
      <c r="KB14" s="18">
        <v>0.21052631578947367</v>
      </c>
      <c r="KD14">
        <v>2</v>
      </c>
      <c r="KE14">
        <v>1</v>
      </c>
      <c r="KF14" s="18">
        <v>0.10526315789473684</v>
      </c>
      <c r="KG14" s="18">
        <v>0.21052631578947367</v>
      </c>
      <c r="KH14">
        <f>(Table4[[#This Row],[Pick-win rate47899422]]*Table4[[#This Row],[WR212]]+(Table4[[#This Row],[Respect ban59010523]]*Table4[[#This Row],[Ban Rate70121624]]))*Table4[[#This Row],[Priority7101112125425]]</f>
        <v>0.4432132963988919</v>
      </c>
      <c r="KI14">
        <v>0</v>
      </c>
      <c r="KJ14">
        <v>0</v>
      </c>
      <c r="KK14">
        <v>0</v>
      </c>
      <c r="KL14" s="18">
        <v>0</v>
      </c>
      <c r="KM14" s="18"/>
      <c r="KN14" s="18">
        <v>0</v>
      </c>
      <c r="KO14">
        <v>0</v>
      </c>
      <c r="KP14">
        <v>0</v>
      </c>
      <c r="KQ14" s="18">
        <v>0</v>
      </c>
      <c r="KR14" s="18"/>
      <c r="KS14" s="18">
        <v>0</v>
      </c>
      <c r="KT14">
        <v>0</v>
      </c>
      <c r="KU14">
        <v>0</v>
      </c>
      <c r="KV14" s="18">
        <v>0</v>
      </c>
      <c r="KW14" s="18"/>
      <c r="KX14" s="18">
        <v>0.25</v>
      </c>
      <c r="KY14" s="108">
        <v>1</v>
      </c>
      <c r="KZ14">
        <v>3</v>
      </c>
      <c r="LA14">
        <v>0.21428571428571427</v>
      </c>
      <c r="LB14" s="18">
        <v>0.33333333333333331</v>
      </c>
      <c r="LD14" s="18">
        <v>0</v>
      </c>
      <c r="LE14">
        <v>2</v>
      </c>
      <c r="LF14">
        <v>0.5</v>
      </c>
      <c r="LG14" s="18">
        <v>0.16666666666666666</v>
      </c>
      <c r="LI14" s="18">
        <v>0</v>
      </c>
      <c r="LJ14">
        <v>3</v>
      </c>
      <c r="LK14">
        <v>1</v>
      </c>
      <c r="LL14" s="18">
        <v>0.16666666666666666</v>
      </c>
      <c r="LN14" s="18">
        <v>1</v>
      </c>
      <c r="LO14">
        <v>2</v>
      </c>
      <c r="LP14">
        <v>0.13333333333333333</v>
      </c>
      <c r="LQ14" s="18">
        <v>0.33333333333333331</v>
      </c>
      <c r="LS14" s="18">
        <v>1</v>
      </c>
      <c r="LT14">
        <v>5</v>
      </c>
      <c r="LU14">
        <v>0.27777777777777779</v>
      </c>
      <c r="LV14" s="18">
        <v>0.5</v>
      </c>
      <c r="LX14" s="18">
        <v>1</v>
      </c>
      <c r="LY14">
        <v>5</v>
      </c>
      <c r="LZ14">
        <v>0.27777777777777779</v>
      </c>
      <c r="MA14" s="18">
        <v>0.5</v>
      </c>
      <c r="MC14" s="18">
        <v>0</v>
      </c>
      <c r="MD14">
        <v>0</v>
      </c>
      <c r="ME14">
        <v>0</v>
      </c>
      <c r="MF14" s="18">
        <v>0</v>
      </c>
      <c r="MG14" s="18"/>
      <c r="MH14" s="18">
        <v>1</v>
      </c>
      <c r="MI14">
        <v>5</v>
      </c>
      <c r="MJ14">
        <v>0.27777777777777779</v>
      </c>
      <c r="MK14" s="18">
        <v>0.5</v>
      </c>
      <c r="ML14" s="18">
        <v>0.33333333333333331</v>
      </c>
      <c r="MM14" s="73"/>
    </row>
    <row r="15" spans="1:351" x14ac:dyDescent="0.35">
      <c r="A15" s="99" t="s">
        <v>92</v>
      </c>
      <c r="B15" s="106">
        <v>0</v>
      </c>
      <c r="C15">
        <v>0</v>
      </c>
      <c r="D15">
        <v>0</v>
      </c>
      <c r="E15" s="22">
        <v>5.8823529411764705E-2</v>
      </c>
      <c r="F15" s="19">
        <f ca="1">((COUNTIFS($H:$H,$AD15,$A:$A,#REF!,$C:$C,C$3)+COUNTIFS($L:$L,$AD15,$R:$R,#REF!,$P:$P,C$3))+(COUNTIFS($K:$K,$AD15,$A:$A,#REF!,$C:$C,C$3)+COUNTIFS($G:$G,$AD15,$R:$R,#REF!,$P:$P,C$3)))/((COUNTIF($A:$A,#REF!)+COUNTIF( $R:$R,#REF!))/5)</f>
        <v>0.11764705882352941</v>
      </c>
      <c r="G15" s="21">
        <f ca="1">(Table4[[#This Row],[Pick-win rate Pai]]*2+(Table4[[#This Row],[Respect ban Pai]]*10)*3)*Table4[[#This Row],[Priority Pai]]</f>
        <v>0</v>
      </c>
      <c r="H15" s="20">
        <v>0</v>
      </c>
      <c r="I15">
        <v>0</v>
      </c>
      <c r="J15" s="22">
        <v>5.8823529411764705E-2</v>
      </c>
      <c r="K15" s="22">
        <v>0.11764705882352941</v>
      </c>
      <c r="L15" s="21">
        <f ca="1">(Table4[[#This Row],[Pick-win rate Pai]]*2+(Table4[[#This Row],[Ban Rate Pai]]*10)*3)*Table4[[#This Row],[Priority Pai]]</f>
        <v>0.20761245674740483</v>
      </c>
      <c r="M15" s="20">
        <v>0</v>
      </c>
      <c r="N15">
        <v>0</v>
      </c>
      <c r="O15" s="22">
        <v>5.8823529411764705E-2</v>
      </c>
      <c r="P15" s="22">
        <v>0.11764705882352941</v>
      </c>
      <c r="Q15" s="21"/>
      <c r="R15" s="20">
        <v>0</v>
      </c>
      <c r="S15">
        <v>0</v>
      </c>
      <c r="T15" s="22">
        <v>0.125</v>
      </c>
      <c r="U15" s="22">
        <v>5.8823529411764705E-2</v>
      </c>
      <c r="V15" s="21"/>
      <c r="W15" s="20">
        <v>0</v>
      </c>
      <c r="X15">
        <v>0</v>
      </c>
      <c r="Y15" s="22">
        <v>5.8823529411764705E-2</v>
      </c>
      <c r="Z15" s="22">
        <v>0.11764705882352941</v>
      </c>
      <c r="AA15" s="22"/>
      <c r="AB15" s="20">
        <v>0</v>
      </c>
      <c r="AC15">
        <v>0</v>
      </c>
      <c r="AD15" s="22">
        <v>0</v>
      </c>
      <c r="AE15" s="22">
        <v>5.8823529411764705E-2</v>
      </c>
      <c r="AF15" s="22"/>
      <c r="AG15" s="20">
        <v>0</v>
      </c>
      <c r="AH15">
        <v>0</v>
      </c>
      <c r="AI15" s="22">
        <v>0</v>
      </c>
      <c r="AJ15" s="22">
        <v>0</v>
      </c>
      <c r="AK15" s="70"/>
      <c r="AL15" s="70">
        <v>0</v>
      </c>
      <c r="AM15">
        <v>0</v>
      </c>
      <c r="AN15">
        <v>0</v>
      </c>
      <c r="AO15" s="22">
        <v>0</v>
      </c>
      <c r="AP15" s="22">
        <v>0</v>
      </c>
      <c r="AQ15" s="22"/>
      <c r="AR15" s="20">
        <v>0</v>
      </c>
      <c r="AS15">
        <v>1</v>
      </c>
      <c r="AT15" s="22">
        <v>7.1428571428571425E-2</v>
      </c>
      <c r="AU15" s="22">
        <v>5.5555555555555552E-2</v>
      </c>
      <c r="AV15" s="22"/>
      <c r="AW15" s="20">
        <v>0</v>
      </c>
      <c r="AX15">
        <v>1</v>
      </c>
      <c r="AY15" s="18">
        <v>7.1428571428571425E-2</v>
      </c>
      <c r="AZ15" s="18">
        <v>5.5555555555555552E-2</v>
      </c>
      <c r="BB15" s="20">
        <v>0</v>
      </c>
      <c r="BC15">
        <v>1</v>
      </c>
      <c r="BD15" s="18">
        <v>7.1428571428571425E-2</v>
      </c>
      <c r="BE15" s="18">
        <v>5.5555555555555552E-2</v>
      </c>
      <c r="BG15" s="20">
        <v>0</v>
      </c>
      <c r="BH15">
        <v>0</v>
      </c>
      <c r="BI15" s="18">
        <v>0</v>
      </c>
      <c r="BJ15" s="18">
        <v>0</v>
      </c>
      <c r="BL15" s="20">
        <v>0</v>
      </c>
      <c r="BM15">
        <v>1</v>
      </c>
      <c r="BN15" s="18">
        <v>6.25E-2</v>
      </c>
      <c r="BO15" s="18">
        <v>0.1111111111111111</v>
      </c>
      <c r="BQ15" s="20">
        <v>0</v>
      </c>
      <c r="BR15">
        <v>1</v>
      </c>
      <c r="BS15" s="18">
        <v>0.14285714285714285</v>
      </c>
      <c r="BT15" s="18">
        <v>5.5555555555555552E-2</v>
      </c>
      <c r="BV15" s="20">
        <v>0</v>
      </c>
      <c r="BW15">
        <v>0</v>
      </c>
      <c r="BX15" s="18">
        <v>0</v>
      </c>
      <c r="BY15" s="18">
        <v>0</v>
      </c>
      <c r="BZ15" s="73"/>
      <c r="CA15" s="8">
        <v>0</v>
      </c>
      <c r="CB15">
        <v>0</v>
      </c>
      <c r="CC15">
        <v>1</v>
      </c>
      <c r="CD15" s="18">
        <v>5.5555555555555552E-2</v>
      </c>
      <c r="CE15" s="18">
        <v>0.1111111111111111</v>
      </c>
      <c r="CG15" s="20">
        <v>0</v>
      </c>
      <c r="CH15">
        <v>1</v>
      </c>
      <c r="CI15" s="18">
        <v>0.1111111111111111</v>
      </c>
      <c r="CJ15" s="18">
        <v>5.5555555555555552E-2</v>
      </c>
      <c r="CL15" s="20">
        <v>0</v>
      </c>
      <c r="CM15">
        <v>1</v>
      </c>
      <c r="CN15" s="18">
        <v>5.5555555555555552E-2</v>
      </c>
      <c r="CO15" s="18">
        <v>0.1111111111111111</v>
      </c>
      <c r="CQ15" s="20">
        <v>0</v>
      </c>
      <c r="CR15">
        <v>0</v>
      </c>
      <c r="CS15" s="18">
        <v>0</v>
      </c>
      <c r="CT15" s="18">
        <v>5.5555555555555552E-2</v>
      </c>
      <c r="CV15" s="20">
        <v>0</v>
      </c>
      <c r="CW15">
        <v>1</v>
      </c>
      <c r="CX15" s="18">
        <v>5.5555555555555552E-2</v>
      </c>
      <c r="CY15" s="18">
        <v>0.1111111111111111</v>
      </c>
      <c r="DA15" s="20">
        <v>0</v>
      </c>
      <c r="DB15">
        <v>1</v>
      </c>
      <c r="DC15" s="18">
        <v>5.5555555555555552E-2</v>
      </c>
      <c r="DD15" s="18">
        <v>5.5555555555555552E-2</v>
      </c>
      <c r="DF15" s="20">
        <v>0</v>
      </c>
      <c r="DG15">
        <v>0</v>
      </c>
      <c r="DH15" s="18">
        <v>0</v>
      </c>
      <c r="DI15" s="18">
        <v>0</v>
      </c>
      <c r="DK15" s="20">
        <v>0</v>
      </c>
      <c r="DL15">
        <v>0</v>
      </c>
      <c r="DM15" s="18">
        <v>0</v>
      </c>
      <c r="DN15" s="18">
        <v>0</v>
      </c>
      <c r="DO15" s="73"/>
      <c r="DP15" s="108">
        <v>1</v>
      </c>
      <c r="DQ15">
        <v>1</v>
      </c>
      <c r="DR15">
        <v>0</v>
      </c>
      <c r="DS15" s="18">
        <v>0</v>
      </c>
      <c r="DT15" s="18">
        <v>0.05</v>
      </c>
      <c r="DV15">
        <v>0</v>
      </c>
      <c r="DW15">
        <v>0</v>
      </c>
      <c r="DX15" s="18">
        <v>0</v>
      </c>
      <c r="DY15" s="18">
        <v>0</v>
      </c>
      <c r="EA15">
        <v>1</v>
      </c>
      <c r="EB15">
        <v>0</v>
      </c>
      <c r="EC15" s="18">
        <v>0</v>
      </c>
      <c r="ED15" s="18">
        <v>0.05</v>
      </c>
      <c r="EF15">
        <v>0</v>
      </c>
      <c r="EG15">
        <v>0</v>
      </c>
      <c r="EH15" s="18">
        <v>0</v>
      </c>
      <c r="EI15" s="18">
        <v>0</v>
      </c>
      <c r="EK15">
        <v>1</v>
      </c>
      <c r="EL15">
        <v>0</v>
      </c>
      <c r="EM15" s="18">
        <v>0</v>
      </c>
      <c r="EN15" s="18">
        <v>0.05</v>
      </c>
      <c r="EP15">
        <v>0</v>
      </c>
      <c r="EQ15">
        <v>0</v>
      </c>
      <c r="ER15" s="18">
        <v>0</v>
      </c>
      <c r="ES15" s="18">
        <v>0</v>
      </c>
      <c r="EU15">
        <v>0</v>
      </c>
      <c r="EV15">
        <v>0</v>
      </c>
      <c r="EW15" s="18">
        <v>0</v>
      </c>
      <c r="EX15" s="18">
        <v>0</v>
      </c>
      <c r="EZ15">
        <v>1</v>
      </c>
      <c r="FA15">
        <v>0</v>
      </c>
      <c r="FB15" s="18">
        <v>0</v>
      </c>
      <c r="FC15" s="18">
        <v>0.05</v>
      </c>
      <c r="FE15">
        <v>1</v>
      </c>
      <c r="FF15">
        <v>0</v>
      </c>
      <c r="FG15" s="18">
        <v>0</v>
      </c>
      <c r="FH15" s="18">
        <v>0.05</v>
      </c>
      <c r="FJ15">
        <v>0</v>
      </c>
      <c r="FK15">
        <v>0</v>
      </c>
      <c r="FL15" s="18">
        <v>0</v>
      </c>
      <c r="FM15" s="18">
        <v>0</v>
      </c>
      <c r="FO15" s="106">
        <v>0</v>
      </c>
      <c r="FP15">
        <v>0</v>
      </c>
      <c r="FQ15">
        <v>0</v>
      </c>
      <c r="FR15" s="18">
        <v>0</v>
      </c>
      <c r="FS15" s="18">
        <v>0</v>
      </c>
      <c r="FU15">
        <v>0</v>
      </c>
      <c r="FV15">
        <v>0</v>
      </c>
      <c r="FW15" s="18">
        <v>0</v>
      </c>
      <c r="FX15" s="18">
        <v>0</v>
      </c>
      <c r="FZ15">
        <v>0</v>
      </c>
      <c r="GA15">
        <v>0</v>
      </c>
      <c r="GB15" s="18">
        <v>0</v>
      </c>
      <c r="GC15" s="18">
        <v>0</v>
      </c>
      <c r="GE15">
        <v>0</v>
      </c>
      <c r="GF15">
        <v>0</v>
      </c>
      <c r="GG15" s="18">
        <v>0</v>
      </c>
      <c r="GH15" s="18">
        <v>0</v>
      </c>
      <c r="GJ15">
        <v>0</v>
      </c>
      <c r="GK15">
        <v>0</v>
      </c>
      <c r="GL15" s="18">
        <v>0</v>
      </c>
      <c r="GM15" s="18">
        <v>0</v>
      </c>
      <c r="GO15">
        <v>0</v>
      </c>
      <c r="GP15">
        <v>0</v>
      </c>
      <c r="GQ15" s="18">
        <v>0</v>
      </c>
      <c r="GR15" s="18">
        <v>0</v>
      </c>
      <c r="GT15" s="108">
        <v>0</v>
      </c>
      <c r="GU15">
        <v>0</v>
      </c>
      <c r="GV15">
        <v>0</v>
      </c>
      <c r="GW15" s="18">
        <v>0</v>
      </c>
      <c r="GX15" s="18">
        <v>0</v>
      </c>
      <c r="GZ15">
        <v>0</v>
      </c>
      <c r="HA15">
        <v>0</v>
      </c>
      <c r="HB15" s="18">
        <v>0</v>
      </c>
      <c r="HC15" s="18">
        <v>0</v>
      </c>
      <c r="HE15">
        <v>0</v>
      </c>
      <c r="HF15">
        <v>0</v>
      </c>
      <c r="HG15" s="18">
        <v>0</v>
      </c>
      <c r="HH15" s="18">
        <v>0</v>
      </c>
      <c r="HJ15">
        <v>0</v>
      </c>
      <c r="HK15">
        <v>0</v>
      </c>
      <c r="HL15" s="18">
        <v>0</v>
      </c>
      <c r="HM15" s="18">
        <v>0</v>
      </c>
      <c r="HO15">
        <v>0</v>
      </c>
      <c r="HP15">
        <v>0</v>
      </c>
      <c r="HQ15" s="18">
        <v>0</v>
      </c>
      <c r="HR15" s="18">
        <v>0</v>
      </c>
      <c r="HT15">
        <v>0</v>
      </c>
      <c r="HU15">
        <v>0</v>
      </c>
      <c r="HV15" s="18">
        <v>0</v>
      </c>
      <c r="HW15" s="18">
        <v>0</v>
      </c>
      <c r="HY15">
        <v>0</v>
      </c>
      <c r="HZ15">
        <v>0</v>
      </c>
      <c r="IA15" s="18">
        <v>0</v>
      </c>
      <c r="IB15" s="18">
        <v>0</v>
      </c>
      <c r="ID15" s="108">
        <v>0</v>
      </c>
      <c r="IE15">
        <v>0</v>
      </c>
      <c r="IF15">
        <v>0</v>
      </c>
      <c r="IG15" s="18">
        <v>0</v>
      </c>
      <c r="IH15" s="18">
        <v>0</v>
      </c>
      <c r="IJ15">
        <v>0</v>
      </c>
      <c r="IK15">
        <v>0</v>
      </c>
      <c r="IL15" s="18">
        <v>0</v>
      </c>
      <c r="IM15" s="18">
        <v>0</v>
      </c>
      <c r="IO15">
        <v>0</v>
      </c>
      <c r="IP15">
        <v>0</v>
      </c>
      <c r="IQ15" s="18">
        <v>0</v>
      </c>
      <c r="IR15" s="18">
        <v>0</v>
      </c>
      <c r="IT15">
        <v>0</v>
      </c>
      <c r="IU15">
        <v>0</v>
      </c>
      <c r="IV15" s="18">
        <v>0</v>
      </c>
      <c r="IW15" s="18">
        <v>0</v>
      </c>
      <c r="IY15">
        <v>0</v>
      </c>
      <c r="IZ15">
        <v>0</v>
      </c>
      <c r="JA15" s="18">
        <v>0</v>
      </c>
      <c r="JB15" s="18">
        <v>0</v>
      </c>
      <c r="JD15">
        <v>0</v>
      </c>
      <c r="JE15">
        <v>0</v>
      </c>
      <c r="JF15" s="18">
        <v>0</v>
      </c>
      <c r="JG15" s="18">
        <v>0</v>
      </c>
      <c r="JI15" s="108">
        <v>0.66666666666666663</v>
      </c>
      <c r="JJ15">
        <v>2</v>
      </c>
      <c r="JK15">
        <v>0</v>
      </c>
      <c r="JL15" s="18">
        <v>0.10526315789473684</v>
      </c>
      <c r="JM15" s="18">
        <v>0.26315789473684209</v>
      </c>
      <c r="JO15">
        <v>2</v>
      </c>
      <c r="JP15">
        <v>0</v>
      </c>
      <c r="JQ15" s="18">
        <v>0.10526315789473684</v>
      </c>
      <c r="JR15" s="18">
        <v>0.26315789473684209</v>
      </c>
      <c r="JT15">
        <v>2</v>
      </c>
      <c r="JU15">
        <v>0</v>
      </c>
      <c r="JV15" s="18">
        <v>0.10526315789473684</v>
      </c>
      <c r="JW15" s="18">
        <v>0.26315789473684209</v>
      </c>
      <c r="JY15">
        <v>2</v>
      </c>
      <c r="JZ15">
        <v>0</v>
      </c>
      <c r="KA15" s="18">
        <v>0.10526315789473684</v>
      </c>
      <c r="KB15" s="18">
        <v>0.26315789473684209</v>
      </c>
      <c r="KD15">
        <v>2</v>
      </c>
      <c r="KE15">
        <v>0</v>
      </c>
      <c r="KF15" s="18">
        <v>0.10526315789473684</v>
      </c>
      <c r="KG15" s="18">
        <v>0.26315789473684209</v>
      </c>
      <c r="KH15">
        <f>(Table4[[#This Row],[Pick-win rate47899422]]*Table4[[#This Row],[WR212]]+(Table4[[#This Row],[Respect ban59010523]]*Table4[[#This Row],[Ban Rate70121624]]))*Table4[[#This Row],[Priority7101112125425]]</f>
        <v>0.35087719298245612</v>
      </c>
      <c r="KI15">
        <v>0</v>
      </c>
      <c r="KJ15">
        <v>0</v>
      </c>
      <c r="KK15">
        <v>0</v>
      </c>
      <c r="KL15" s="18">
        <v>0</v>
      </c>
      <c r="KM15" s="18"/>
      <c r="KN15" s="18">
        <v>0</v>
      </c>
      <c r="KO15">
        <v>0</v>
      </c>
      <c r="KP15">
        <v>0</v>
      </c>
      <c r="KQ15" s="18">
        <v>0</v>
      </c>
      <c r="KR15" s="18"/>
      <c r="KS15" s="18">
        <v>0</v>
      </c>
      <c r="KT15">
        <v>0</v>
      </c>
      <c r="KU15">
        <v>0</v>
      </c>
      <c r="KV15" s="18">
        <v>0</v>
      </c>
      <c r="KW15" s="18"/>
      <c r="KX15" s="18">
        <v>0</v>
      </c>
      <c r="KY15" s="108">
        <v>0</v>
      </c>
      <c r="KZ15">
        <v>0</v>
      </c>
      <c r="LA15">
        <v>0</v>
      </c>
      <c r="LB15" s="18">
        <v>0</v>
      </c>
      <c r="LD15" s="18">
        <v>0</v>
      </c>
      <c r="LE15">
        <v>0</v>
      </c>
      <c r="LF15">
        <v>0</v>
      </c>
      <c r="LG15" s="18">
        <v>0</v>
      </c>
      <c r="LI15" s="18">
        <v>0</v>
      </c>
      <c r="LJ15">
        <v>0</v>
      </c>
      <c r="LK15">
        <v>0</v>
      </c>
      <c r="LL15" s="18">
        <v>0</v>
      </c>
      <c r="LN15" s="18">
        <v>0</v>
      </c>
      <c r="LO15">
        <v>0</v>
      </c>
      <c r="LP15">
        <v>0</v>
      </c>
      <c r="LQ15" s="18">
        <v>0</v>
      </c>
      <c r="LS15" s="18">
        <v>0</v>
      </c>
      <c r="LT15">
        <v>0</v>
      </c>
      <c r="LU15">
        <v>0</v>
      </c>
      <c r="LV15" s="18">
        <v>0</v>
      </c>
      <c r="LX15" s="18">
        <v>0</v>
      </c>
      <c r="LY15">
        <v>0</v>
      </c>
      <c r="LZ15">
        <v>0</v>
      </c>
      <c r="MA15" s="18">
        <v>0</v>
      </c>
      <c r="MC15" s="18">
        <v>0</v>
      </c>
      <c r="MD15">
        <v>0</v>
      </c>
      <c r="ME15">
        <v>0</v>
      </c>
      <c r="MF15" s="18">
        <v>0</v>
      </c>
      <c r="MG15" s="18"/>
      <c r="MH15" s="18">
        <v>0</v>
      </c>
      <c r="MI15">
        <v>0</v>
      </c>
      <c r="MJ15">
        <v>0</v>
      </c>
      <c r="MK15" s="18">
        <v>0</v>
      </c>
      <c r="ML15" s="18">
        <v>0</v>
      </c>
      <c r="MM15" s="73"/>
    </row>
    <row r="16" spans="1:351" x14ac:dyDescent="0.35">
      <c r="A16" s="99" t="s">
        <v>51</v>
      </c>
      <c r="B16" s="106">
        <v>0.5</v>
      </c>
      <c r="C16">
        <v>1</v>
      </c>
      <c r="D16">
        <v>0</v>
      </c>
      <c r="E16" s="22">
        <v>0</v>
      </c>
      <c r="F16" s="19">
        <f ca="1">((COUNTIFS($H:$H,$AD16,$A:$A,#REF!,$C:$C,C$3)+COUNTIFS($L:$L,$AD16,$R:$R,#REF!,$P:$P,C$3))+(COUNTIFS($K:$K,$AD16,$A:$A,#REF!,$C:$C,C$3)+COUNTIFS($G:$G,$AD16,$R:$R,#REF!,$P:$P,C$3)))/((COUNTIF($A:$A,#REF!)+COUNTIF( $R:$R,#REF!))/5)</f>
        <v>0.11764705882352941</v>
      </c>
      <c r="G16" s="21">
        <f ca="1">(Table4[[#This Row],[Pick-win rate Pai]]*2+(Table4[[#This Row],[Respect ban Pai]]*10)*3)*Table4[[#This Row],[Priority Pai]]</f>
        <v>0.23529411764705882</v>
      </c>
      <c r="H16" s="20">
        <v>1</v>
      </c>
      <c r="I16">
        <v>0</v>
      </c>
      <c r="J16" s="22">
        <v>0</v>
      </c>
      <c r="K16" s="22">
        <v>0.11764705882352941</v>
      </c>
      <c r="L16" s="21">
        <f ca="1">(Table4[[#This Row],[Pick-win rate Pai]]*2+(Table4[[#This Row],[Ban Rate Pai]]*10)*3)*Table4[[#This Row],[Priority Pai]]</f>
        <v>0.23529411764705882</v>
      </c>
      <c r="M16" s="20">
        <v>1</v>
      </c>
      <c r="N16">
        <v>0</v>
      </c>
      <c r="O16" s="22">
        <v>0</v>
      </c>
      <c r="P16" s="22">
        <v>0.11764705882352941</v>
      </c>
      <c r="Q16" s="21"/>
      <c r="R16" s="20">
        <v>1</v>
      </c>
      <c r="S16">
        <v>0</v>
      </c>
      <c r="T16" s="22">
        <v>0</v>
      </c>
      <c r="U16" s="22">
        <v>5.8823529411764705E-2</v>
      </c>
      <c r="V16" s="21"/>
      <c r="W16" s="20">
        <v>1</v>
      </c>
      <c r="X16">
        <v>0</v>
      </c>
      <c r="Y16" s="22">
        <v>0</v>
      </c>
      <c r="Z16" s="22">
        <v>0.11764705882352941</v>
      </c>
      <c r="AA16" s="22"/>
      <c r="AB16" s="20">
        <v>0</v>
      </c>
      <c r="AC16">
        <v>0</v>
      </c>
      <c r="AD16" s="22">
        <v>0</v>
      </c>
      <c r="AE16" s="22">
        <v>5.8823529411764705E-2</v>
      </c>
      <c r="AF16" s="22"/>
      <c r="AG16" s="20">
        <v>0</v>
      </c>
      <c r="AH16">
        <v>0</v>
      </c>
      <c r="AI16" s="22">
        <v>0</v>
      </c>
      <c r="AJ16" s="22">
        <v>0</v>
      </c>
      <c r="AK16" s="70"/>
      <c r="AL16" s="70">
        <v>0.5</v>
      </c>
      <c r="AM16">
        <v>0</v>
      </c>
      <c r="AN16">
        <v>0</v>
      </c>
      <c r="AO16" s="22">
        <v>0</v>
      </c>
      <c r="AP16" s="22">
        <v>0</v>
      </c>
      <c r="AQ16" s="22"/>
      <c r="AR16" s="20">
        <v>1</v>
      </c>
      <c r="AS16">
        <v>0</v>
      </c>
      <c r="AT16" s="22">
        <v>7.1428571428571425E-2</v>
      </c>
      <c r="AU16" s="22">
        <v>0.16666666666666666</v>
      </c>
      <c r="AV16" s="22"/>
      <c r="AW16" s="20">
        <v>1</v>
      </c>
      <c r="AX16">
        <v>0</v>
      </c>
      <c r="AY16" s="18">
        <v>7.1428571428571425E-2</v>
      </c>
      <c r="AZ16" s="18">
        <v>0.16666666666666666</v>
      </c>
      <c r="BB16" s="20">
        <v>1</v>
      </c>
      <c r="BC16">
        <v>0</v>
      </c>
      <c r="BD16" s="18">
        <v>7.1428571428571425E-2</v>
      </c>
      <c r="BE16" s="18">
        <v>0.16666666666666666</v>
      </c>
      <c r="BG16" s="20">
        <v>1</v>
      </c>
      <c r="BH16">
        <v>0</v>
      </c>
      <c r="BI16" s="18">
        <v>0</v>
      </c>
      <c r="BJ16" s="18">
        <v>0.1111111111111111</v>
      </c>
      <c r="BL16" s="20">
        <v>1</v>
      </c>
      <c r="BM16">
        <v>1</v>
      </c>
      <c r="BN16" s="18">
        <v>0.125</v>
      </c>
      <c r="BO16" s="18">
        <v>0.22222222222222221</v>
      </c>
      <c r="BQ16" s="20">
        <v>0</v>
      </c>
      <c r="BR16">
        <v>0</v>
      </c>
      <c r="BS16" s="18">
        <v>0.14285714285714285</v>
      </c>
      <c r="BT16" s="18">
        <v>5.5555555555555552E-2</v>
      </c>
      <c r="BV16" s="20">
        <v>0</v>
      </c>
      <c r="BW16">
        <v>0</v>
      </c>
      <c r="BX16" s="18">
        <v>0</v>
      </c>
      <c r="BY16" s="18">
        <v>0</v>
      </c>
      <c r="BZ16" s="73"/>
      <c r="CA16" s="8">
        <v>0</v>
      </c>
      <c r="CB16">
        <v>0</v>
      </c>
      <c r="CC16">
        <v>0</v>
      </c>
      <c r="CD16" s="18">
        <v>0</v>
      </c>
      <c r="CE16" s="18">
        <v>0</v>
      </c>
      <c r="CG16" s="20">
        <v>0</v>
      </c>
      <c r="CH16">
        <v>0</v>
      </c>
      <c r="CI16" s="18">
        <v>0</v>
      </c>
      <c r="CJ16" s="18">
        <v>0</v>
      </c>
      <c r="CL16" s="20">
        <v>0</v>
      </c>
      <c r="CM16">
        <v>0</v>
      </c>
      <c r="CN16" s="18">
        <v>0</v>
      </c>
      <c r="CO16" s="18">
        <v>0</v>
      </c>
      <c r="CQ16" s="20">
        <v>0</v>
      </c>
      <c r="CR16">
        <v>0</v>
      </c>
      <c r="CS16" s="18">
        <v>0</v>
      </c>
      <c r="CT16" s="18">
        <v>0</v>
      </c>
      <c r="CV16" s="20">
        <v>0</v>
      </c>
      <c r="CW16">
        <v>0</v>
      </c>
      <c r="CX16" s="18">
        <v>0</v>
      </c>
      <c r="CY16" s="18">
        <v>0</v>
      </c>
      <c r="DA16" s="20">
        <v>0</v>
      </c>
      <c r="DB16">
        <v>0</v>
      </c>
      <c r="DC16" s="18">
        <v>0</v>
      </c>
      <c r="DD16" s="18">
        <v>0</v>
      </c>
      <c r="DF16" s="20">
        <v>0</v>
      </c>
      <c r="DG16">
        <v>0</v>
      </c>
      <c r="DH16" s="18">
        <v>0</v>
      </c>
      <c r="DI16" s="18">
        <v>0</v>
      </c>
      <c r="DK16" s="20">
        <v>0</v>
      </c>
      <c r="DL16">
        <v>0</v>
      </c>
      <c r="DM16" s="18">
        <v>0</v>
      </c>
      <c r="DN16" s="18">
        <v>0</v>
      </c>
      <c r="DO16" s="73"/>
      <c r="DP16" s="108">
        <v>0.33333333333333331</v>
      </c>
      <c r="DQ16">
        <v>0</v>
      </c>
      <c r="DR16">
        <v>1</v>
      </c>
      <c r="DS16" s="18">
        <v>8.3333333333333329E-2</v>
      </c>
      <c r="DT16" s="18">
        <v>0.1</v>
      </c>
      <c r="DV16">
        <v>1</v>
      </c>
      <c r="DW16">
        <v>0</v>
      </c>
      <c r="DX16" s="18">
        <v>0.25</v>
      </c>
      <c r="DY16" s="18">
        <v>0.2</v>
      </c>
      <c r="EA16">
        <v>0</v>
      </c>
      <c r="EB16">
        <v>1</v>
      </c>
      <c r="EC16" s="18">
        <v>0.1111111111111111</v>
      </c>
      <c r="ED16" s="18">
        <v>0.1</v>
      </c>
      <c r="EF16">
        <v>1</v>
      </c>
      <c r="EG16">
        <v>0</v>
      </c>
      <c r="EH16" s="18">
        <v>0.18181818181818182</v>
      </c>
      <c r="EI16" s="18">
        <v>0.2</v>
      </c>
      <c r="EK16">
        <v>1</v>
      </c>
      <c r="EL16">
        <v>1</v>
      </c>
      <c r="EM16" s="18">
        <v>0.15</v>
      </c>
      <c r="EN16" s="18">
        <v>0.3</v>
      </c>
      <c r="EP16">
        <v>0</v>
      </c>
      <c r="EQ16">
        <v>0</v>
      </c>
      <c r="ER16" s="18">
        <v>0</v>
      </c>
      <c r="ES16" s="18">
        <v>0</v>
      </c>
      <c r="EU16">
        <v>1</v>
      </c>
      <c r="EV16">
        <v>0</v>
      </c>
      <c r="EW16" s="18">
        <v>0.25</v>
      </c>
      <c r="EX16" s="18">
        <v>0.2</v>
      </c>
      <c r="EZ16">
        <v>0</v>
      </c>
      <c r="FA16">
        <v>1</v>
      </c>
      <c r="FB16" s="18">
        <v>8.3333333333333329E-2</v>
      </c>
      <c r="FC16" s="18">
        <v>0.1</v>
      </c>
      <c r="FE16">
        <v>1</v>
      </c>
      <c r="FF16">
        <v>1</v>
      </c>
      <c r="FG16" s="18">
        <v>0.15</v>
      </c>
      <c r="FH16" s="18">
        <v>0.3</v>
      </c>
      <c r="FJ16">
        <v>0</v>
      </c>
      <c r="FK16">
        <v>0</v>
      </c>
      <c r="FL16" s="18">
        <v>0</v>
      </c>
      <c r="FM16" s="18">
        <v>0</v>
      </c>
      <c r="FO16" s="106">
        <v>1</v>
      </c>
      <c r="FP16">
        <v>1</v>
      </c>
      <c r="FQ16">
        <v>0</v>
      </c>
      <c r="FR16" s="18">
        <v>5.2631578947368418E-2</v>
      </c>
      <c r="FS16" s="18">
        <v>0.10526315789473684</v>
      </c>
      <c r="FU16">
        <v>1</v>
      </c>
      <c r="FV16">
        <v>0</v>
      </c>
      <c r="FW16" s="18">
        <v>5.2631578947368418E-2</v>
      </c>
      <c r="FX16" s="18">
        <v>0.10526315789473684</v>
      </c>
      <c r="FZ16">
        <v>1</v>
      </c>
      <c r="GA16">
        <v>0</v>
      </c>
      <c r="GB16" s="18">
        <v>5.2631578947368418E-2</v>
      </c>
      <c r="GC16" s="18">
        <v>0.10526315789473684</v>
      </c>
      <c r="GE16">
        <v>1</v>
      </c>
      <c r="GF16">
        <v>0</v>
      </c>
      <c r="GG16" s="18">
        <v>5.2631578947368418E-2</v>
      </c>
      <c r="GH16" s="18">
        <v>0.10526315789473684</v>
      </c>
      <c r="GJ16">
        <v>0</v>
      </c>
      <c r="GK16">
        <v>0</v>
      </c>
      <c r="GL16" s="18">
        <v>9.0909090909090912E-2</v>
      </c>
      <c r="GM16" s="18">
        <v>0</v>
      </c>
      <c r="GO16">
        <v>1</v>
      </c>
      <c r="GP16">
        <v>0</v>
      </c>
      <c r="GQ16" s="18">
        <v>0</v>
      </c>
      <c r="GR16" s="18">
        <v>5.2631578947368418E-2</v>
      </c>
      <c r="GT16" s="108">
        <v>1</v>
      </c>
      <c r="GU16">
        <v>1</v>
      </c>
      <c r="GV16">
        <v>0</v>
      </c>
      <c r="GW16" s="18">
        <v>0</v>
      </c>
      <c r="GX16" s="18">
        <v>5.5555555555555552E-2</v>
      </c>
      <c r="GZ16">
        <v>1</v>
      </c>
      <c r="HA16">
        <v>0</v>
      </c>
      <c r="HB16" s="18">
        <v>0</v>
      </c>
      <c r="HC16" s="18">
        <v>5.5555555555555552E-2</v>
      </c>
      <c r="HE16">
        <v>0</v>
      </c>
      <c r="HF16">
        <v>0</v>
      </c>
      <c r="HG16" s="18">
        <v>0</v>
      </c>
      <c r="HH16" s="18">
        <v>0</v>
      </c>
      <c r="HJ16">
        <v>1</v>
      </c>
      <c r="HK16">
        <v>0</v>
      </c>
      <c r="HL16" s="18">
        <v>0</v>
      </c>
      <c r="HM16" s="18">
        <v>5.5555555555555552E-2</v>
      </c>
      <c r="HO16">
        <v>1</v>
      </c>
      <c r="HP16">
        <v>0</v>
      </c>
      <c r="HQ16" s="18">
        <v>0</v>
      </c>
      <c r="HR16" s="18">
        <v>5.5555555555555552E-2</v>
      </c>
      <c r="HT16">
        <v>0</v>
      </c>
      <c r="HU16">
        <v>0</v>
      </c>
      <c r="HV16" s="18">
        <v>0</v>
      </c>
      <c r="HW16" s="18">
        <v>0</v>
      </c>
      <c r="HY16">
        <v>1</v>
      </c>
      <c r="HZ16">
        <v>0</v>
      </c>
      <c r="IA16" s="18">
        <v>0</v>
      </c>
      <c r="IB16" s="18">
        <v>5.5555555555555552E-2</v>
      </c>
      <c r="ID16" s="108">
        <v>0</v>
      </c>
      <c r="IE16">
        <v>0</v>
      </c>
      <c r="IF16">
        <v>1</v>
      </c>
      <c r="IG16" s="18">
        <v>5.2631578947368418E-2</v>
      </c>
      <c r="IH16" s="18">
        <v>5.2631578947368418E-2</v>
      </c>
      <c r="IJ16">
        <v>0</v>
      </c>
      <c r="IK16">
        <v>1</v>
      </c>
      <c r="IL16" s="18">
        <v>5.2631578947368418E-2</v>
      </c>
      <c r="IM16" s="18">
        <v>5.2631578947368418E-2</v>
      </c>
      <c r="IO16">
        <v>0</v>
      </c>
      <c r="IP16">
        <v>1</v>
      </c>
      <c r="IQ16" s="18">
        <v>9.0909090909090912E-2</v>
      </c>
      <c r="IR16" s="18">
        <v>5.2631578947368418E-2</v>
      </c>
      <c r="IT16">
        <v>0</v>
      </c>
      <c r="IU16">
        <v>1</v>
      </c>
      <c r="IV16" s="18">
        <v>5.2631578947368418E-2</v>
      </c>
      <c r="IW16" s="18">
        <v>5.2631578947368418E-2</v>
      </c>
      <c r="IY16">
        <v>0</v>
      </c>
      <c r="IZ16">
        <v>1</v>
      </c>
      <c r="JA16" s="18">
        <v>5.2631578947368418E-2</v>
      </c>
      <c r="JB16" s="18">
        <v>5.2631578947368418E-2</v>
      </c>
      <c r="JD16">
        <v>0</v>
      </c>
      <c r="JE16">
        <v>0</v>
      </c>
      <c r="JF16" s="18">
        <v>0</v>
      </c>
      <c r="JG16" s="18">
        <v>0</v>
      </c>
      <c r="JI16" s="108">
        <v>0.66666666666666663</v>
      </c>
      <c r="JJ16">
        <v>2</v>
      </c>
      <c r="JK16">
        <v>1</v>
      </c>
      <c r="JL16" s="18">
        <v>5.2631578947368418E-2</v>
      </c>
      <c r="JM16" s="18">
        <v>0.21052631578947367</v>
      </c>
      <c r="JO16">
        <v>2</v>
      </c>
      <c r="JP16">
        <v>1</v>
      </c>
      <c r="JQ16" s="18">
        <v>5.2631578947368418E-2</v>
      </c>
      <c r="JR16" s="18">
        <v>0.21052631578947367</v>
      </c>
      <c r="JT16">
        <v>2</v>
      </c>
      <c r="JU16">
        <v>1</v>
      </c>
      <c r="JV16" s="18">
        <v>5.2631578947368418E-2</v>
      </c>
      <c r="JW16" s="18">
        <v>0.21052631578947367</v>
      </c>
      <c r="JY16">
        <v>2</v>
      </c>
      <c r="JZ16">
        <v>1</v>
      </c>
      <c r="KA16" s="18">
        <v>5.2631578947368418E-2</v>
      </c>
      <c r="KB16" s="18">
        <v>0.21052631578947367</v>
      </c>
      <c r="KD16">
        <v>2</v>
      </c>
      <c r="KE16">
        <v>1</v>
      </c>
      <c r="KF16" s="18">
        <v>5.2631578947368418E-2</v>
      </c>
      <c r="KG16" s="18">
        <v>0.21052631578947367</v>
      </c>
      <c r="KH16">
        <f>(Table4[[#This Row],[Pick-win rate47899422]]*Table4[[#This Row],[WR212]]+(Table4[[#This Row],[Respect ban59010523]]*Table4[[#This Row],[Ban Rate70121624]]))*Table4[[#This Row],[Priority7101112125425]]</f>
        <v>0.29178208679593715</v>
      </c>
      <c r="KI16">
        <v>0</v>
      </c>
      <c r="KJ16">
        <v>0</v>
      </c>
      <c r="KK16">
        <v>0</v>
      </c>
      <c r="KL16" s="18">
        <v>0</v>
      </c>
      <c r="KM16" s="18"/>
      <c r="KN16" s="18">
        <v>0</v>
      </c>
      <c r="KO16">
        <v>0</v>
      </c>
      <c r="KP16">
        <v>0</v>
      </c>
      <c r="KQ16" s="18">
        <v>0</v>
      </c>
      <c r="KR16" s="18"/>
      <c r="KS16" s="18">
        <v>0</v>
      </c>
      <c r="KT16">
        <v>0</v>
      </c>
      <c r="KU16">
        <v>0</v>
      </c>
      <c r="KV16" s="18">
        <v>0</v>
      </c>
      <c r="KW16" s="18"/>
      <c r="KX16" s="18">
        <v>0.25</v>
      </c>
      <c r="KY16" s="108">
        <v>1</v>
      </c>
      <c r="KZ16">
        <v>2</v>
      </c>
      <c r="LA16">
        <v>0.21428571428571427</v>
      </c>
      <c r="LB16" s="18">
        <v>0.27777777777777779</v>
      </c>
      <c r="LD16" s="18">
        <v>0</v>
      </c>
      <c r="LE16">
        <v>0</v>
      </c>
      <c r="LF16">
        <v>0</v>
      </c>
      <c r="LG16" s="18">
        <v>0.1111111111111111</v>
      </c>
      <c r="LI16" s="18">
        <v>0</v>
      </c>
      <c r="LJ16">
        <v>0</v>
      </c>
      <c r="LK16">
        <v>0</v>
      </c>
      <c r="LL16" s="18">
        <v>5.5555555555555552E-2</v>
      </c>
      <c r="LN16" s="18">
        <v>1</v>
      </c>
      <c r="LO16">
        <v>2</v>
      </c>
      <c r="LP16">
        <v>0.2</v>
      </c>
      <c r="LQ16" s="18">
        <v>0.33333333333333331</v>
      </c>
      <c r="LS16" s="18">
        <v>1</v>
      </c>
      <c r="LT16">
        <v>2</v>
      </c>
      <c r="LU16">
        <v>0.16666666666666666</v>
      </c>
      <c r="LV16" s="18">
        <v>0.3888888888888889</v>
      </c>
      <c r="LX16" s="18">
        <v>1</v>
      </c>
      <c r="LY16">
        <v>2</v>
      </c>
      <c r="LZ16">
        <v>0.16666666666666666</v>
      </c>
      <c r="MA16" s="18">
        <v>0.3888888888888889</v>
      </c>
      <c r="MC16" s="18">
        <v>0</v>
      </c>
      <c r="MD16">
        <v>0</v>
      </c>
      <c r="ME16">
        <v>0</v>
      </c>
      <c r="MF16" s="18">
        <v>0</v>
      </c>
      <c r="MG16" s="18"/>
      <c r="MH16" s="18">
        <v>1</v>
      </c>
      <c r="MI16">
        <v>2</v>
      </c>
      <c r="MJ16">
        <v>0.16666666666666666</v>
      </c>
      <c r="MK16" s="18">
        <v>0.3888888888888889</v>
      </c>
      <c r="ML16" s="18">
        <v>0.16666666666666666</v>
      </c>
      <c r="MM16" s="73"/>
    </row>
    <row r="17" spans="1:351" x14ac:dyDescent="0.35">
      <c r="A17" s="99" t="s">
        <v>67</v>
      </c>
      <c r="B17" s="106">
        <v>0</v>
      </c>
      <c r="C17">
        <v>0</v>
      </c>
      <c r="D17">
        <v>0</v>
      </c>
      <c r="E17" s="22">
        <v>0</v>
      </c>
      <c r="F17" s="19">
        <f ca="1">((COUNTIFS($H:$H,$AD17,$A:$A,#REF!,$C:$C,C$3)+COUNTIFS($L:$L,$AD17,$R:$R,#REF!,$P:$P,C$3))+(COUNTIFS($K:$K,$AD17,$A:$A,#REF!,$C:$C,C$3)+COUNTIFS($G:$G,$AD17,$R:$R,#REF!,$P:$P,C$3)))/((COUNTIF($A:$A,#REF!)+COUNTIF( $R:$R,#REF!))/5)</f>
        <v>0.17647058823529413</v>
      </c>
      <c r="G17" s="21">
        <f ca="1">(Table4[[#This Row],[Pick-win rate Pai]]*2+(Table4[[#This Row],[Respect ban Pai]]*10)*3)*Table4[[#This Row],[Priority Pai]]</f>
        <v>0</v>
      </c>
      <c r="H17" s="20">
        <v>0</v>
      </c>
      <c r="I17">
        <v>0</v>
      </c>
      <c r="J17" s="22">
        <v>0</v>
      </c>
      <c r="K17" s="22">
        <v>0.17647058823529413</v>
      </c>
      <c r="L17" s="21">
        <f ca="1">(Table4[[#This Row],[Pick-win rate Pai]]*2+(Table4[[#This Row],[Ban Rate Pai]]*10)*3)*Table4[[#This Row],[Priority Pai]]</f>
        <v>0</v>
      </c>
      <c r="M17" s="20">
        <v>0</v>
      </c>
      <c r="N17">
        <v>0</v>
      </c>
      <c r="O17" s="22">
        <v>0</v>
      </c>
      <c r="P17" s="22">
        <v>0.17647058823529413</v>
      </c>
      <c r="Q17" s="21"/>
      <c r="R17" s="20">
        <v>0</v>
      </c>
      <c r="S17">
        <v>0</v>
      </c>
      <c r="T17" s="22">
        <v>0</v>
      </c>
      <c r="U17" s="22">
        <v>5.8823529411764705E-2</v>
      </c>
      <c r="V17" s="21"/>
      <c r="W17" s="20">
        <v>0</v>
      </c>
      <c r="X17">
        <v>0</v>
      </c>
      <c r="Y17" s="22">
        <v>0</v>
      </c>
      <c r="Z17" s="22">
        <v>0.17647058823529413</v>
      </c>
      <c r="AA17" s="22"/>
      <c r="AB17" s="20">
        <v>0</v>
      </c>
      <c r="AC17">
        <v>0</v>
      </c>
      <c r="AD17" s="22">
        <v>0</v>
      </c>
      <c r="AE17" s="22">
        <v>0.11764705882352941</v>
      </c>
      <c r="AF17" s="22"/>
      <c r="AG17" s="20">
        <v>0</v>
      </c>
      <c r="AH17">
        <v>0</v>
      </c>
      <c r="AI17" s="22">
        <v>0</v>
      </c>
      <c r="AJ17" s="22">
        <v>0</v>
      </c>
      <c r="AK17" s="70"/>
      <c r="AL17" s="70">
        <v>0.66666666666666663</v>
      </c>
      <c r="AM17">
        <v>0</v>
      </c>
      <c r="AN17">
        <v>1</v>
      </c>
      <c r="AO17" s="22">
        <v>0.5</v>
      </c>
      <c r="AP17" s="22">
        <v>5.5555555555555552E-2</v>
      </c>
      <c r="AQ17" s="22"/>
      <c r="AR17" s="20">
        <v>3</v>
      </c>
      <c r="AS17">
        <v>4</v>
      </c>
      <c r="AT17" s="22">
        <v>0.35714285714285715</v>
      </c>
      <c r="AU17" s="22">
        <v>0.55555555555555558</v>
      </c>
      <c r="AV17" s="22"/>
      <c r="AW17" s="20">
        <v>3</v>
      </c>
      <c r="AX17">
        <v>4</v>
      </c>
      <c r="AY17" s="18">
        <v>0.35714285714285715</v>
      </c>
      <c r="AZ17" s="18">
        <v>0.55555555555555558</v>
      </c>
      <c r="BB17" s="20">
        <v>3</v>
      </c>
      <c r="BC17">
        <v>4</v>
      </c>
      <c r="BD17" s="18">
        <v>0.35714285714285715</v>
      </c>
      <c r="BE17" s="18">
        <v>0.55555555555555558</v>
      </c>
      <c r="BG17" s="20">
        <v>0</v>
      </c>
      <c r="BH17">
        <v>3</v>
      </c>
      <c r="BI17" s="18">
        <v>0.5714285714285714</v>
      </c>
      <c r="BJ17" s="18">
        <v>0.27777777777777779</v>
      </c>
      <c r="BL17" s="20">
        <v>1</v>
      </c>
      <c r="BM17">
        <v>3</v>
      </c>
      <c r="BN17" s="18">
        <v>0.25</v>
      </c>
      <c r="BO17" s="18">
        <v>0.55555555555555558</v>
      </c>
      <c r="BQ17" s="20">
        <v>3</v>
      </c>
      <c r="BR17">
        <v>1</v>
      </c>
      <c r="BS17" s="18">
        <v>0.14285714285714285</v>
      </c>
      <c r="BT17" s="18">
        <v>0.27777777777777779</v>
      </c>
      <c r="BV17" s="20">
        <v>0</v>
      </c>
      <c r="BW17">
        <v>0</v>
      </c>
      <c r="BX17" s="18">
        <v>0</v>
      </c>
      <c r="BY17" s="18">
        <v>0</v>
      </c>
      <c r="BZ17" s="73"/>
      <c r="CA17" s="8">
        <v>0</v>
      </c>
      <c r="CB17">
        <v>1</v>
      </c>
      <c r="CC17">
        <v>0</v>
      </c>
      <c r="CD17" s="18">
        <v>0</v>
      </c>
      <c r="CE17" s="18">
        <v>0.1111111111111111</v>
      </c>
      <c r="CG17" s="20">
        <v>1</v>
      </c>
      <c r="CH17">
        <v>0</v>
      </c>
      <c r="CI17" s="18">
        <v>0</v>
      </c>
      <c r="CJ17" s="18">
        <v>0.1111111111111111</v>
      </c>
      <c r="CL17" s="20">
        <v>1</v>
      </c>
      <c r="CM17">
        <v>0</v>
      </c>
      <c r="CN17" s="18">
        <v>0</v>
      </c>
      <c r="CO17" s="18">
        <v>0.1111111111111111</v>
      </c>
      <c r="CQ17" s="20">
        <v>0</v>
      </c>
      <c r="CR17">
        <v>0</v>
      </c>
      <c r="CS17" s="18">
        <v>0</v>
      </c>
      <c r="CT17" s="18">
        <v>0</v>
      </c>
      <c r="CV17" s="20">
        <v>1</v>
      </c>
      <c r="CW17">
        <v>0</v>
      </c>
      <c r="CX17" s="18">
        <v>0</v>
      </c>
      <c r="CY17" s="18">
        <v>0.1111111111111111</v>
      </c>
      <c r="DA17" s="20">
        <v>1</v>
      </c>
      <c r="DB17">
        <v>0</v>
      </c>
      <c r="DC17" s="18">
        <v>0</v>
      </c>
      <c r="DD17" s="18">
        <v>5.5555555555555552E-2</v>
      </c>
      <c r="DF17" s="20">
        <v>0</v>
      </c>
      <c r="DG17">
        <v>0</v>
      </c>
      <c r="DH17" s="18">
        <v>0</v>
      </c>
      <c r="DI17" s="18">
        <v>0</v>
      </c>
      <c r="DK17" s="20">
        <v>0</v>
      </c>
      <c r="DL17">
        <v>0</v>
      </c>
      <c r="DM17" s="18">
        <v>0</v>
      </c>
      <c r="DN17" s="18">
        <v>0</v>
      </c>
      <c r="DO17" s="73"/>
      <c r="DP17" s="108">
        <v>0</v>
      </c>
      <c r="DQ17">
        <v>0</v>
      </c>
      <c r="DR17">
        <v>0</v>
      </c>
      <c r="DS17" s="18">
        <v>0</v>
      </c>
      <c r="DT17" s="18">
        <v>0.1</v>
      </c>
      <c r="DV17">
        <v>0</v>
      </c>
      <c r="DW17">
        <v>0</v>
      </c>
      <c r="DX17" s="18">
        <v>0.125</v>
      </c>
      <c r="DY17" s="18">
        <v>0.05</v>
      </c>
      <c r="EA17">
        <v>0</v>
      </c>
      <c r="EB17">
        <v>0</v>
      </c>
      <c r="EC17" s="18">
        <v>0</v>
      </c>
      <c r="ED17" s="18">
        <v>0.1</v>
      </c>
      <c r="EF17">
        <v>0</v>
      </c>
      <c r="EG17">
        <v>0</v>
      </c>
      <c r="EH17" s="18">
        <v>9.0909090909090912E-2</v>
      </c>
      <c r="EI17" s="18">
        <v>0.05</v>
      </c>
      <c r="EK17">
        <v>0</v>
      </c>
      <c r="EL17">
        <v>0</v>
      </c>
      <c r="EM17" s="18">
        <v>0.05</v>
      </c>
      <c r="EN17" s="18">
        <v>0.15</v>
      </c>
      <c r="EP17">
        <v>0</v>
      </c>
      <c r="EQ17">
        <v>0</v>
      </c>
      <c r="ER17" s="18">
        <v>0</v>
      </c>
      <c r="ES17" s="18">
        <v>0</v>
      </c>
      <c r="EU17">
        <v>0</v>
      </c>
      <c r="EV17">
        <v>0</v>
      </c>
      <c r="EW17" s="18">
        <v>0.125</v>
      </c>
      <c r="EX17" s="18">
        <v>0.05</v>
      </c>
      <c r="EZ17">
        <v>0</v>
      </c>
      <c r="FA17">
        <v>0</v>
      </c>
      <c r="FB17" s="18">
        <v>0</v>
      </c>
      <c r="FC17" s="18">
        <v>0.1</v>
      </c>
      <c r="FE17">
        <v>0</v>
      </c>
      <c r="FF17">
        <v>0</v>
      </c>
      <c r="FG17" s="18">
        <v>0.05</v>
      </c>
      <c r="FH17" s="18">
        <v>0.15</v>
      </c>
      <c r="FJ17">
        <v>0</v>
      </c>
      <c r="FK17">
        <v>0</v>
      </c>
      <c r="FL17" s="18">
        <v>0</v>
      </c>
      <c r="FM17" s="18">
        <v>0</v>
      </c>
      <c r="FO17" s="106">
        <v>0</v>
      </c>
      <c r="FP17">
        <v>0</v>
      </c>
      <c r="FQ17">
        <v>1</v>
      </c>
      <c r="FR17" s="18">
        <v>0.15789473684210525</v>
      </c>
      <c r="FS17" s="18">
        <v>0.26315789473684209</v>
      </c>
      <c r="FU17">
        <v>0</v>
      </c>
      <c r="FV17">
        <v>1</v>
      </c>
      <c r="FW17" s="18">
        <v>0.15789473684210525</v>
      </c>
      <c r="FX17" s="18">
        <v>0.26315789473684209</v>
      </c>
      <c r="FZ17">
        <v>0</v>
      </c>
      <c r="GA17">
        <v>1</v>
      </c>
      <c r="GB17" s="18">
        <v>0.15789473684210525</v>
      </c>
      <c r="GC17" s="18">
        <v>0.26315789473684209</v>
      </c>
      <c r="GE17">
        <v>0</v>
      </c>
      <c r="GF17">
        <v>1</v>
      </c>
      <c r="GG17" s="18">
        <v>0.15789473684210525</v>
      </c>
      <c r="GH17" s="18">
        <v>0.26315789473684209</v>
      </c>
      <c r="GJ17">
        <v>0</v>
      </c>
      <c r="GK17">
        <v>0</v>
      </c>
      <c r="GL17" s="18">
        <v>9.0909090909090912E-2</v>
      </c>
      <c r="GM17" s="18">
        <v>0</v>
      </c>
      <c r="GO17">
        <v>0</v>
      </c>
      <c r="GP17">
        <v>1</v>
      </c>
      <c r="GQ17" s="18">
        <v>0.25</v>
      </c>
      <c r="GR17" s="18">
        <v>0.15789473684210525</v>
      </c>
      <c r="GT17" s="108">
        <v>1</v>
      </c>
      <c r="GU17">
        <v>2</v>
      </c>
      <c r="GV17">
        <v>0</v>
      </c>
      <c r="GW17" s="18">
        <v>0</v>
      </c>
      <c r="GX17" s="18">
        <v>0.1111111111111111</v>
      </c>
      <c r="GZ17">
        <v>2</v>
      </c>
      <c r="HA17">
        <v>0</v>
      </c>
      <c r="HB17" s="18">
        <v>0</v>
      </c>
      <c r="HC17" s="18">
        <v>0.1111111111111111</v>
      </c>
      <c r="HE17">
        <v>1</v>
      </c>
      <c r="HF17">
        <v>0</v>
      </c>
      <c r="HG17" s="18">
        <v>0</v>
      </c>
      <c r="HH17" s="18">
        <v>5.5555555555555552E-2</v>
      </c>
      <c r="HJ17">
        <v>1</v>
      </c>
      <c r="HK17">
        <v>0</v>
      </c>
      <c r="HL17" s="18">
        <v>0</v>
      </c>
      <c r="HM17" s="18">
        <v>5.5555555555555552E-2</v>
      </c>
      <c r="HO17">
        <v>2</v>
      </c>
      <c r="HP17">
        <v>0</v>
      </c>
      <c r="HQ17" s="18">
        <v>0</v>
      </c>
      <c r="HR17" s="18">
        <v>0.1111111111111111</v>
      </c>
      <c r="HT17">
        <v>1</v>
      </c>
      <c r="HU17">
        <v>0</v>
      </c>
      <c r="HV17" s="18">
        <v>0</v>
      </c>
      <c r="HW17" s="18">
        <v>5.5555555555555552E-2</v>
      </c>
      <c r="HY17">
        <v>1</v>
      </c>
      <c r="HZ17">
        <v>0</v>
      </c>
      <c r="IA17" s="18">
        <v>0</v>
      </c>
      <c r="IB17" s="18">
        <v>5.5555555555555552E-2</v>
      </c>
      <c r="ID17" s="108">
        <v>0.33333333333333331</v>
      </c>
      <c r="IE17">
        <v>2</v>
      </c>
      <c r="IF17">
        <v>3</v>
      </c>
      <c r="IG17" s="18">
        <v>0.26315789473684209</v>
      </c>
      <c r="IH17" s="18">
        <v>0.57894736842105265</v>
      </c>
      <c r="IJ17">
        <v>2</v>
      </c>
      <c r="IK17">
        <v>3</v>
      </c>
      <c r="IL17" s="18">
        <v>0.26315789473684209</v>
      </c>
      <c r="IM17" s="18">
        <v>0.57894736842105265</v>
      </c>
      <c r="IO17">
        <v>1</v>
      </c>
      <c r="IP17">
        <v>0</v>
      </c>
      <c r="IQ17" s="18">
        <v>9.0909090909090912E-2</v>
      </c>
      <c r="IR17" s="18">
        <v>0.26315789473684209</v>
      </c>
      <c r="IT17">
        <v>2</v>
      </c>
      <c r="IU17">
        <v>3</v>
      </c>
      <c r="IV17" s="18">
        <v>0.26315789473684209</v>
      </c>
      <c r="IW17" s="18">
        <v>0.57894736842105265</v>
      </c>
      <c r="IY17">
        <v>2</v>
      </c>
      <c r="IZ17">
        <v>3</v>
      </c>
      <c r="JA17" s="18">
        <v>0.26315789473684209</v>
      </c>
      <c r="JB17" s="18">
        <v>0.57894736842105265</v>
      </c>
      <c r="JD17">
        <v>0</v>
      </c>
      <c r="JE17">
        <v>0</v>
      </c>
      <c r="JF17" s="18">
        <v>0</v>
      </c>
      <c r="JG17" s="18">
        <v>0</v>
      </c>
      <c r="JI17" s="108">
        <v>1</v>
      </c>
      <c r="JJ17">
        <v>1</v>
      </c>
      <c r="JK17">
        <v>0</v>
      </c>
      <c r="JL17" s="18">
        <v>0.21052631578947367</v>
      </c>
      <c r="JM17" s="18">
        <v>0.26315789473684209</v>
      </c>
      <c r="JO17">
        <v>1</v>
      </c>
      <c r="JP17">
        <v>0</v>
      </c>
      <c r="JQ17" s="18">
        <v>0.21052631578947367</v>
      </c>
      <c r="JR17" s="18">
        <v>0.26315789473684209</v>
      </c>
      <c r="JT17">
        <v>1</v>
      </c>
      <c r="JU17">
        <v>0</v>
      </c>
      <c r="JV17" s="18">
        <v>0.21052631578947367</v>
      </c>
      <c r="JW17" s="18">
        <v>0.26315789473684209</v>
      </c>
      <c r="JY17">
        <v>1</v>
      </c>
      <c r="JZ17">
        <v>0</v>
      </c>
      <c r="KA17" s="18">
        <v>0.21052631578947367</v>
      </c>
      <c r="KB17" s="18">
        <v>0.26315789473684209</v>
      </c>
      <c r="KD17">
        <v>1</v>
      </c>
      <c r="KE17">
        <v>0</v>
      </c>
      <c r="KF17" s="18">
        <v>0.21052631578947367</v>
      </c>
      <c r="KG17" s="18">
        <v>0.26315789473684209</v>
      </c>
      <c r="KH17">
        <f>(Table4[[#This Row],[Pick-win rate47899422]]*Table4[[#This Row],[WR212]]+(Table4[[#This Row],[Respect ban59010523]]*Table4[[#This Row],[Ban Rate70121624]]))*Table4[[#This Row],[Priority7101112125425]]</f>
        <v>0.26315789473684209</v>
      </c>
      <c r="KI17">
        <v>0</v>
      </c>
      <c r="KJ17">
        <v>0</v>
      </c>
      <c r="KK17">
        <v>0</v>
      </c>
      <c r="KL17" s="18">
        <v>0</v>
      </c>
      <c r="KM17" s="18"/>
      <c r="KN17" s="18">
        <v>0</v>
      </c>
      <c r="KO17">
        <v>0</v>
      </c>
      <c r="KP17">
        <v>0</v>
      </c>
      <c r="KQ17" s="18">
        <v>0</v>
      </c>
      <c r="KR17" s="18"/>
      <c r="KS17" s="18">
        <v>0</v>
      </c>
      <c r="KT17">
        <v>0</v>
      </c>
      <c r="KU17">
        <v>0</v>
      </c>
      <c r="KV17" s="18">
        <v>0</v>
      </c>
      <c r="KW17" s="18"/>
      <c r="KX17" s="18">
        <v>0.5</v>
      </c>
      <c r="KY17" s="108">
        <v>2</v>
      </c>
      <c r="KZ17">
        <v>1</v>
      </c>
      <c r="LA17">
        <v>7.1428571428571425E-2</v>
      </c>
      <c r="LB17" s="18">
        <v>0.22222222222222221</v>
      </c>
      <c r="LD17" s="18">
        <v>0</v>
      </c>
      <c r="LE17">
        <v>0</v>
      </c>
      <c r="LF17">
        <v>0</v>
      </c>
      <c r="LG17" s="18">
        <v>5.5555555555555552E-2</v>
      </c>
      <c r="LI17" s="18">
        <v>0</v>
      </c>
      <c r="LJ17">
        <v>0</v>
      </c>
      <c r="LK17">
        <v>0</v>
      </c>
      <c r="LL17" s="18">
        <v>0</v>
      </c>
      <c r="LN17" s="18">
        <v>2</v>
      </c>
      <c r="LO17">
        <v>1</v>
      </c>
      <c r="LP17">
        <v>6.6666666666666666E-2</v>
      </c>
      <c r="LQ17" s="18">
        <v>0.27777777777777779</v>
      </c>
      <c r="LS17" s="18">
        <v>2</v>
      </c>
      <c r="LT17">
        <v>1</v>
      </c>
      <c r="LU17">
        <v>5.5555555555555552E-2</v>
      </c>
      <c r="LV17" s="18">
        <v>0.27777777777777779</v>
      </c>
      <c r="LX17" s="18">
        <v>2</v>
      </c>
      <c r="LY17">
        <v>1</v>
      </c>
      <c r="LZ17">
        <v>5.5555555555555552E-2</v>
      </c>
      <c r="MA17" s="18">
        <v>0.27777777777777779</v>
      </c>
      <c r="MC17" s="18">
        <v>0</v>
      </c>
      <c r="MD17">
        <v>0</v>
      </c>
      <c r="ME17">
        <v>0</v>
      </c>
      <c r="MF17" s="18">
        <v>0</v>
      </c>
      <c r="MG17" s="18"/>
      <c r="MH17" s="18">
        <v>2</v>
      </c>
      <c r="MI17">
        <v>1</v>
      </c>
      <c r="MJ17">
        <v>5.5555555555555552E-2</v>
      </c>
      <c r="MK17" s="18">
        <v>0.27777777777777779</v>
      </c>
      <c r="ML17" s="18">
        <v>0.16666666666666666</v>
      </c>
      <c r="MM17" s="73"/>
    </row>
    <row r="18" spans="1:351" x14ac:dyDescent="0.35">
      <c r="A18" s="99" t="s">
        <v>49</v>
      </c>
      <c r="B18" s="106">
        <v>1</v>
      </c>
      <c r="C18">
        <v>1</v>
      </c>
      <c r="D18">
        <v>0</v>
      </c>
      <c r="E18" s="22">
        <v>0</v>
      </c>
      <c r="F18" s="19">
        <f ca="1">((COUNTIFS($H:$H,$AD18,$A:$A,#REF!,$C:$C,C$3)+COUNTIFS($L:$L,$AD18,$R:$R,#REF!,$P:$P,C$3))+(COUNTIFS($K:$K,$AD18,$A:$A,#REF!,$C:$C,C$3)+COUNTIFS($G:$G,$AD18,$R:$R,#REF!,$P:$P,C$3)))/((COUNTIF($A:$A,#REF!)+COUNTIF( $R:$R,#REF!))/5)</f>
        <v>5.8823529411764705E-2</v>
      </c>
      <c r="G18" s="21">
        <f ca="1">(Table4[[#This Row],[Pick-win rate Pai]]*2+(Table4[[#This Row],[Respect ban Pai]]*10)*3)*Table4[[#This Row],[Priority Pai]]</f>
        <v>0.11764705882352941</v>
      </c>
      <c r="H18" s="20">
        <v>1</v>
      </c>
      <c r="I18">
        <v>0</v>
      </c>
      <c r="J18" s="22">
        <v>0</v>
      </c>
      <c r="K18" s="22">
        <v>5.8823529411764705E-2</v>
      </c>
      <c r="L18" s="21">
        <f ca="1">(Table4[[#This Row],[Pick-win rate Pai]]*2+(Table4[[#This Row],[Ban Rate Pai]]*10)*3)*Table4[[#This Row],[Priority Pai]]</f>
        <v>0.11764705882352941</v>
      </c>
      <c r="M18" s="20">
        <v>1</v>
      </c>
      <c r="N18">
        <v>0</v>
      </c>
      <c r="O18" s="22">
        <v>0</v>
      </c>
      <c r="P18" s="22">
        <v>5.8823529411764705E-2</v>
      </c>
      <c r="Q18" s="21"/>
      <c r="R18" s="20">
        <v>1</v>
      </c>
      <c r="S18">
        <v>0</v>
      </c>
      <c r="T18" s="22">
        <v>0</v>
      </c>
      <c r="U18" s="22">
        <v>5.8823529411764705E-2</v>
      </c>
      <c r="V18" s="21"/>
      <c r="W18" s="20">
        <v>1</v>
      </c>
      <c r="X18">
        <v>0</v>
      </c>
      <c r="Y18" s="22">
        <v>0</v>
      </c>
      <c r="Z18" s="22">
        <v>5.8823529411764705E-2</v>
      </c>
      <c r="AA18" s="22"/>
      <c r="AB18" s="20">
        <v>0</v>
      </c>
      <c r="AC18">
        <v>0</v>
      </c>
      <c r="AD18" s="22">
        <v>0</v>
      </c>
      <c r="AE18" s="22">
        <v>0</v>
      </c>
      <c r="AF18" s="22"/>
      <c r="AG18" s="20">
        <v>0</v>
      </c>
      <c r="AH18">
        <v>0</v>
      </c>
      <c r="AI18" s="22">
        <v>0</v>
      </c>
      <c r="AJ18" s="22">
        <v>0</v>
      </c>
      <c r="AK18" s="70"/>
      <c r="AL18" s="70">
        <v>1</v>
      </c>
      <c r="AM18">
        <v>0</v>
      </c>
      <c r="AN18">
        <v>0</v>
      </c>
      <c r="AO18" s="22">
        <v>0</v>
      </c>
      <c r="AP18" s="22">
        <v>0</v>
      </c>
      <c r="AQ18" s="22"/>
      <c r="AR18" s="20">
        <v>0</v>
      </c>
      <c r="AS18">
        <v>0</v>
      </c>
      <c r="AT18" s="22">
        <v>0</v>
      </c>
      <c r="AU18" s="22">
        <v>0</v>
      </c>
      <c r="AV18" s="22"/>
      <c r="AW18" s="20">
        <v>0</v>
      </c>
      <c r="AX18">
        <v>0</v>
      </c>
      <c r="AY18" s="18">
        <v>0</v>
      </c>
      <c r="AZ18" s="18">
        <v>0</v>
      </c>
      <c r="BB18" s="20">
        <v>0</v>
      </c>
      <c r="BC18">
        <v>0</v>
      </c>
      <c r="BD18" s="18">
        <v>0</v>
      </c>
      <c r="BE18" s="18">
        <v>0</v>
      </c>
      <c r="BG18" s="20">
        <v>0</v>
      </c>
      <c r="BH18">
        <v>0</v>
      </c>
      <c r="BI18" s="18">
        <v>0</v>
      </c>
      <c r="BJ18" s="18">
        <v>0</v>
      </c>
      <c r="BL18" s="20">
        <v>1</v>
      </c>
      <c r="BM18">
        <v>0</v>
      </c>
      <c r="BN18" s="18">
        <v>0</v>
      </c>
      <c r="BO18" s="18">
        <v>5.5555555555555552E-2</v>
      </c>
      <c r="BQ18" s="20">
        <v>0</v>
      </c>
      <c r="BR18">
        <v>0</v>
      </c>
      <c r="BS18" s="18">
        <v>0</v>
      </c>
      <c r="BT18" s="18">
        <v>0</v>
      </c>
      <c r="BV18" s="20">
        <v>0</v>
      </c>
      <c r="BW18">
        <v>0</v>
      </c>
      <c r="BX18" s="18">
        <v>0</v>
      </c>
      <c r="BY18" s="18">
        <v>0</v>
      </c>
      <c r="BZ18" s="73"/>
      <c r="CA18" s="8">
        <v>0</v>
      </c>
      <c r="CB18">
        <v>0</v>
      </c>
      <c r="CC18">
        <v>0</v>
      </c>
      <c r="CD18" s="18">
        <v>0</v>
      </c>
      <c r="CE18" s="18">
        <v>0</v>
      </c>
      <c r="CG18" s="20">
        <v>0</v>
      </c>
      <c r="CH18">
        <v>0</v>
      </c>
      <c r="CI18" s="18">
        <v>0</v>
      </c>
      <c r="CJ18" s="18">
        <v>0</v>
      </c>
      <c r="CL18" s="20">
        <v>0</v>
      </c>
      <c r="CM18">
        <v>0</v>
      </c>
      <c r="CN18" s="18">
        <v>0</v>
      </c>
      <c r="CO18" s="18">
        <v>0</v>
      </c>
      <c r="CQ18" s="20">
        <v>0</v>
      </c>
      <c r="CR18">
        <v>0</v>
      </c>
      <c r="CS18" s="18">
        <v>0</v>
      </c>
      <c r="CT18" s="18">
        <v>0</v>
      </c>
      <c r="CV18" s="20">
        <v>0</v>
      </c>
      <c r="CW18">
        <v>0</v>
      </c>
      <c r="CX18" s="18">
        <v>0</v>
      </c>
      <c r="CY18" s="18">
        <v>0</v>
      </c>
      <c r="DA18" s="20">
        <v>0</v>
      </c>
      <c r="DB18">
        <v>0</v>
      </c>
      <c r="DC18" s="18">
        <v>0</v>
      </c>
      <c r="DD18" s="18">
        <v>0</v>
      </c>
      <c r="DF18" s="20">
        <v>0</v>
      </c>
      <c r="DG18">
        <v>0</v>
      </c>
      <c r="DH18" s="18">
        <v>0</v>
      </c>
      <c r="DI18" s="18">
        <v>0</v>
      </c>
      <c r="DK18" s="20">
        <v>0</v>
      </c>
      <c r="DL18">
        <v>0</v>
      </c>
      <c r="DM18" s="18">
        <v>0</v>
      </c>
      <c r="DN18" s="18">
        <v>0</v>
      </c>
      <c r="DO18" s="73"/>
      <c r="DP18" s="108">
        <v>0</v>
      </c>
      <c r="DQ18">
        <v>0</v>
      </c>
      <c r="DR18">
        <v>0</v>
      </c>
      <c r="DS18" s="18">
        <v>0</v>
      </c>
      <c r="DT18" s="18">
        <v>0</v>
      </c>
      <c r="DV18">
        <v>0</v>
      </c>
      <c r="DW18">
        <v>0</v>
      </c>
      <c r="DX18" s="18">
        <v>0</v>
      </c>
      <c r="DY18" s="18">
        <v>0</v>
      </c>
      <c r="EA18">
        <v>0</v>
      </c>
      <c r="EB18">
        <v>0</v>
      </c>
      <c r="EC18" s="18">
        <v>0</v>
      </c>
      <c r="ED18" s="18">
        <v>0</v>
      </c>
      <c r="EF18">
        <v>0</v>
      </c>
      <c r="EG18">
        <v>0</v>
      </c>
      <c r="EH18" s="18">
        <v>0</v>
      </c>
      <c r="EI18" s="18">
        <v>0</v>
      </c>
      <c r="EK18">
        <v>0</v>
      </c>
      <c r="EL18">
        <v>0</v>
      </c>
      <c r="EM18" s="18">
        <v>0</v>
      </c>
      <c r="EN18" s="18">
        <v>0</v>
      </c>
      <c r="EP18">
        <v>0</v>
      </c>
      <c r="EQ18">
        <v>0</v>
      </c>
      <c r="ER18" s="18">
        <v>0</v>
      </c>
      <c r="ES18" s="18">
        <v>0</v>
      </c>
      <c r="EU18">
        <v>0</v>
      </c>
      <c r="EV18">
        <v>0</v>
      </c>
      <c r="EW18" s="18">
        <v>0</v>
      </c>
      <c r="EX18" s="18">
        <v>0</v>
      </c>
      <c r="EZ18">
        <v>0</v>
      </c>
      <c r="FA18">
        <v>0</v>
      </c>
      <c r="FB18" s="18">
        <v>0</v>
      </c>
      <c r="FC18" s="18">
        <v>0</v>
      </c>
      <c r="FE18">
        <v>0</v>
      </c>
      <c r="FF18">
        <v>0</v>
      </c>
      <c r="FG18" s="18">
        <v>0</v>
      </c>
      <c r="FH18" s="18">
        <v>0</v>
      </c>
      <c r="FJ18">
        <v>0</v>
      </c>
      <c r="FK18">
        <v>0</v>
      </c>
      <c r="FL18" s="18">
        <v>0</v>
      </c>
      <c r="FM18" s="18">
        <v>0</v>
      </c>
      <c r="FO18" s="106">
        <v>0</v>
      </c>
      <c r="FP18">
        <v>0</v>
      </c>
      <c r="FQ18">
        <v>0</v>
      </c>
      <c r="FR18" s="18">
        <v>0</v>
      </c>
      <c r="FS18" s="18">
        <v>0</v>
      </c>
      <c r="FU18">
        <v>0</v>
      </c>
      <c r="FV18">
        <v>0</v>
      </c>
      <c r="FW18" s="18">
        <v>0</v>
      </c>
      <c r="FX18" s="18">
        <v>0</v>
      </c>
      <c r="FZ18">
        <v>0</v>
      </c>
      <c r="GA18">
        <v>0</v>
      </c>
      <c r="GB18" s="18">
        <v>0</v>
      </c>
      <c r="GC18" s="18">
        <v>0</v>
      </c>
      <c r="GE18">
        <v>0</v>
      </c>
      <c r="GF18">
        <v>0</v>
      </c>
      <c r="GG18" s="18">
        <v>0</v>
      </c>
      <c r="GH18" s="18">
        <v>0</v>
      </c>
      <c r="GJ18">
        <v>0</v>
      </c>
      <c r="GK18">
        <v>0</v>
      </c>
      <c r="GL18" s="18">
        <v>0</v>
      </c>
      <c r="GM18" s="18">
        <v>0</v>
      </c>
      <c r="GO18">
        <v>0</v>
      </c>
      <c r="GP18">
        <v>0</v>
      </c>
      <c r="GQ18" s="18">
        <v>0</v>
      </c>
      <c r="GR18" s="18">
        <v>0</v>
      </c>
      <c r="GT18" s="108">
        <v>0</v>
      </c>
      <c r="GU18">
        <v>0</v>
      </c>
      <c r="GV18">
        <v>0</v>
      </c>
      <c r="GW18" s="18">
        <v>0</v>
      </c>
      <c r="GX18" s="18">
        <v>5.5555555555555552E-2</v>
      </c>
      <c r="GZ18">
        <v>0</v>
      </c>
      <c r="HA18">
        <v>0</v>
      </c>
      <c r="HB18" s="18">
        <v>0</v>
      </c>
      <c r="HC18" s="18">
        <v>5.5555555555555552E-2</v>
      </c>
      <c r="HE18">
        <v>0</v>
      </c>
      <c r="HF18">
        <v>0</v>
      </c>
      <c r="HG18" s="18">
        <v>0</v>
      </c>
      <c r="HH18" s="18">
        <v>0</v>
      </c>
      <c r="HJ18">
        <v>0</v>
      </c>
      <c r="HK18">
        <v>0</v>
      </c>
      <c r="HL18" s="18">
        <v>0</v>
      </c>
      <c r="HM18" s="18">
        <v>5.5555555555555552E-2</v>
      </c>
      <c r="HO18">
        <v>0</v>
      </c>
      <c r="HP18">
        <v>0</v>
      </c>
      <c r="HQ18" s="18">
        <v>0</v>
      </c>
      <c r="HR18" s="18">
        <v>5.5555555555555552E-2</v>
      </c>
      <c r="HT18">
        <v>0</v>
      </c>
      <c r="HU18">
        <v>0</v>
      </c>
      <c r="HV18" s="18">
        <v>0</v>
      </c>
      <c r="HW18" s="18">
        <v>5.5555555555555552E-2</v>
      </c>
      <c r="HY18">
        <v>0</v>
      </c>
      <c r="HZ18">
        <v>0</v>
      </c>
      <c r="IA18" s="18">
        <v>0</v>
      </c>
      <c r="IB18" s="18">
        <v>0</v>
      </c>
      <c r="ID18" s="108">
        <v>0</v>
      </c>
      <c r="IE18">
        <v>0</v>
      </c>
      <c r="IF18">
        <v>0</v>
      </c>
      <c r="IG18" s="18">
        <v>0</v>
      </c>
      <c r="IH18" s="18">
        <v>0</v>
      </c>
      <c r="IJ18">
        <v>0</v>
      </c>
      <c r="IK18">
        <v>0</v>
      </c>
      <c r="IL18" s="18">
        <v>0</v>
      </c>
      <c r="IM18" s="18">
        <v>0</v>
      </c>
      <c r="IO18">
        <v>0</v>
      </c>
      <c r="IP18">
        <v>0</v>
      </c>
      <c r="IQ18" s="18">
        <v>0</v>
      </c>
      <c r="IR18" s="18">
        <v>0</v>
      </c>
      <c r="IT18">
        <v>0</v>
      </c>
      <c r="IU18">
        <v>0</v>
      </c>
      <c r="IV18" s="18">
        <v>0</v>
      </c>
      <c r="IW18" s="18">
        <v>0</v>
      </c>
      <c r="IY18">
        <v>0</v>
      </c>
      <c r="IZ18">
        <v>0</v>
      </c>
      <c r="JA18" s="18">
        <v>0</v>
      </c>
      <c r="JB18" s="18">
        <v>0</v>
      </c>
      <c r="JD18">
        <v>0</v>
      </c>
      <c r="JE18">
        <v>0</v>
      </c>
      <c r="JF18" s="18">
        <v>0</v>
      </c>
      <c r="JG18" s="18">
        <v>0</v>
      </c>
      <c r="JI18" s="108">
        <v>1</v>
      </c>
      <c r="JJ18">
        <v>1</v>
      </c>
      <c r="JK18">
        <v>0</v>
      </c>
      <c r="JL18" s="18">
        <v>5.2631578947368418E-2</v>
      </c>
      <c r="JM18" s="18">
        <v>0.10526315789473684</v>
      </c>
      <c r="JO18">
        <v>1</v>
      </c>
      <c r="JP18">
        <v>0</v>
      </c>
      <c r="JQ18" s="18">
        <v>5.2631578947368418E-2</v>
      </c>
      <c r="JR18" s="18">
        <v>0.10526315789473684</v>
      </c>
      <c r="JT18">
        <v>1</v>
      </c>
      <c r="JU18">
        <v>0</v>
      </c>
      <c r="JV18" s="18">
        <v>5.2631578947368418E-2</v>
      </c>
      <c r="JW18" s="18">
        <v>0.10526315789473684</v>
      </c>
      <c r="JY18">
        <v>1</v>
      </c>
      <c r="JZ18">
        <v>0</v>
      </c>
      <c r="KA18" s="18">
        <v>5.2631578947368418E-2</v>
      </c>
      <c r="KB18" s="18">
        <v>0.10526315789473684</v>
      </c>
      <c r="KD18">
        <v>1</v>
      </c>
      <c r="KE18">
        <v>0</v>
      </c>
      <c r="KF18" s="18">
        <v>5.2631578947368418E-2</v>
      </c>
      <c r="KG18" s="18">
        <v>0.10526315789473684</v>
      </c>
      <c r="KH18">
        <f>(Table4[[#This Row],[Pick-win rate47899422]]*Table4[[#This Row],[WR212]]+(Table4[[#This Row],[Respect ban59010523]]*Table4[[#This Row],[Ban Rate70121624]]))*Table4[[#This Row],[Priority7101112125425]]</f>
        <v>0.10526315789473684</v>
      </c>
      <c r="KI18">
        <v>0</v>
      </c>
      <c r="KJ18">
        <v>0</v>
      </c>
      <c r="KK18">
        <v>0</v>
      </c>
      <c r="KL18" s="18">
        <v>0</v>
      </c>
      <c r="KM18" s="18"/>
      <c r="KN18" s="18">
        <v>0</v>
      </c>
      <c r="KO18">
        <v>0</v>
      </c>
      <c r="KP18">
        <v>0</v>
      </c>
      <c r="KQ18" s="18">
        <v>0</v>
      </c>
      <c r="KR18" s="18"/>
      <c r="KS18" s="18">
        <v>0</v>
      </c>
      <c r="KT18">
        <v>0</v>
      </c>
      <c r="KU18">
        <v>0</v>
      </c>
      <c r="KV18" s="18">
        <v>0</v>
      </c>
      <c r="KW18" s="18"/>
      <c r="KX18" s="18">
        <v>0</v>
      </c>
      <c r="KY18" s="108">
        <v>0</v>
      </c>
      <c r="KZ18">
        <v>0</v>
      </c>
      <c r="LA18">
        <v>0</v>
      </c>
      <c r="LB18" s="18">
        <v>0</v>
      </c>
      <c r="LD18" s="18">
        <v>0</v>
      </c>
      <c r="LE18">
        <v>0</v>
      </c>
      <c r="LF18">
        <v>0</v>
      </c>
      <c r="LG18" s="18">
        <v>0</v>
      </c>
      <c r="LI18" s="18">
        <v>0</v>
      </c>
      <c r="LJ18">
        <v>0</v>
      </c>
      <c r="LK18">
        <v>0</v>
      </c>
      <c r="LL18" s="18">
        <v>0</v>
      </c>
      <c r="LN18" s="18">
        <v>0</v>
      </c>
      <c r="LO18">
        <v>0</v>
      </c>
      <c r="LP18">
        <v>0</v>
      </c>
      <c r="LQ18" s="18">
        <v>0</v>
      </c>
      <c r="LS18" s="18">
        <v>0</v>
      </c>
      <c r="LT18">
        <v>0</v>
      </c>
      <c r="LU18">
        <v>0</v>
      </c>
      <c r="LV18" s="18">
        <v>0</v>
      </c>
      <c r="LX18" s="18">
        <v>0</v>
      </c>
      <c r="LY18">
        <v>0</v>
      </c>
      <c r="LZ18">
        <v>0</v>
      </c>
      <c r="MA18" s="18">
        <v>0</v>
      </c>
      <c r="MC18" s="18">
        <v>0</v>
      </c>
      <c r="MD18">
        <v>0</v>
      </c>
      <c r="ME18">
        <v>0</v>
      </c>
      <c r="MF18" s="18">
        <v>0</v>
      </c>
      <c r="MG18" s="18"/>
      <c r="MH18" s="18">
        <v>0</v>
      </c>
      <c r="MI18">
        <v>0</v>
      </c>
      <c r="MJ18">
        <v>0</v>
      </c>
      <c r="MK18" s="18">
        <v>0</v>
      </c>
      <c r="ML18" s="18">
        <v>0</v>
      </c>
      <c r="MM18" s="73"/>
    </row>
    <row r="19" spans="1:351" x14ac:dyDescent="0.35">
      <c r="A19" s="99" t="s">
        <v>30</v>
      </c>
      <c r="B19" s="106">
        <v>0.25</v>
      </c>
      <c r="C19">
        <v>1</v>
      </c>
      <c r="D19">
        <v>5</v>
      </c>
      <c r="E19" s="22">
        <v>0.47058823529411764</v>
      </c>
      <c r="F19" s="19">
        <f ca="1">((COUNTIFS($H:$H,$AD19,$A:$A,#REF!,$C:$C,C$3)+COUNTIFS($L:$L,$AD19,$R:$R,#REF!,$P:$P,C$3))+(COUNTIFS($K:$K,$AD19,$A:$A,#REF!,$C:$C,C$3)+COUNTIFS($G:$G,$AD19,$R:$R,#REF!,$P:$P,C$3)))/((COUNTIF($A:$A,#REF!)+COUNTIF( $R:$R,#REF!))/5)</f>
        <v>0.70588235294117652</v>
      </c>
      <c r="G19" s="21">
        <f ca="1">(Table4[[#This Row],[Pick-win rate Pai]]*2+(Table4[[#This Row],[Respect ban Pai]]*10)*3)*Table4[[#This Row],[Priority Pai]]</f>
        <v>107.29411764705883</v>
      </c>
      <c r="H19" s="20">
        <v>1</v>
      </c>
      <c r="I19">
        <v>5</v>
      </c>
      <c r="J19" s="22">
        <v>0.47058823529411764</v>
      </c>
      <c r="K19" s="22">
        <v>0.70588235294117652</v>
      </c>
      <c r="L19" s="21">
        <f ca="1">(Table4[[#This Row],[Pick-win rate Pai]]*2+(Table4[[#This Row],[Ban Rate Pai]]*10)*3)*Table4[[#This Row],[Priority Pai]]</f>
        <v>11.377162629757786</v>
      </c>
      <c r="M19" s="20">
        <v>1</v>
      </c>
      <c r="N19">
        <v>5</v>
      </c>
      <c r="O19" s="22">
        <v>0.47058823529411764</v>
      </c>
      <c r="P19" s="22">
        <v>0.70588235294117652</v>
      </c>
      <c r="Q19" s="21"/>
      <c r="R19" s="20">
        <v>0</v>
      </c>
      <c r="S19">
        <v>1</v>
      </c>
      <c r="T19" s="22">
        <v>0.5</v>
      </c>
      <c r="U19" s="22">
        <v>0.23529411764705882</v>
      </c>
      <c r="V19" s="21"/>
      <c r="W19" s="20">
        <v>1</v>
      </c>
      <c r="X19">
        <v>5</v>
      </c>
      <c r="Y19" s="22">
        <v>0.47058823529411764</v>
      </c>
      <c r="Z19" s="22">
        <v>0.70588235294117652</v>
      </c>
      <c r="AA19" s="22"/>
      <c r="AB19" s="20">
        <v>1</v>
      </c>
      <c r="AC19">
        <v>4</v>
      </c>
      <c r="AD19" s="22">
        <v>0.44444444444444442</v>
      </c>
      <c r="AE19" s="22">
        <v>0.29411764705882354</v>
      </c>
      <c r="AF19" s="22"/>
      <c r="AG19" s="20">
        <v>0</v>
      </c>
      <c r="AH19">
        <v>0</v>
      </c>
      <c r="AI19" s="22">
        <v>0</v>
      </c>
      <c r="AJ19" s="22">
        <v>0</v>
      </c>
      <c r="AK19" s="70"/>
      <c r="AL19" s="70">
        <v>0.4</v>
      </c>
      <c r="AM19">
        <v>0</v>
      </c>
      <c r="AN19">
        <v>0</v>
      </c>
      <c r="AO19" s="22">
        <v>0</v>
      </c>
      <c r="AP19" s="22">
        <v>0</v>
      </c>
      <c r="AQ19" s="22"/>
      <c r="AR19" s="20">
        <v>2</v>
      </c>
      <c r="AS19">
        <v>0</v>
      </c>
      <c r="AT19" s="22">
        <v>0.2857142857142857</v>
      </c>
      <c r="AU19" s="22">
        <v>0.44444444444444442</v>
      </c>
      <c r="AV19" s="22"/>
      <c r="AW19" s="20">
        <v>2</v>
      </c>
      <c r="AX19">
        <v>0</v>
      </c>
      <c r="AY19" s="18">
        <v>0.2857142857142857</v>
      </c>
      <c r="AZ19" s="18">
        <v>0.44444444444444442</v>
      </c>
      <c r="BB19" s="20">
        <v>2</v>
      </c>
      <c r="BC19">
        <v>0</v>
      </c>
      <c r="BD19" s="18">
        <v>0.2857142857142857</v>
      </c>
      <c r="BE19" s="18">
        <v>0.44444444444444442</v>
      </c>
      <c r="BG19" s="20">
        <v>1</v>
      </c>
      <c r="BH19">
        <v>0</v>
      </c>
      <c r="BI19" s="18">
        <v>0</v>
      </c>
      <c r="BJ19" s="18">
        <v>0.1111111111111111</v>
      </c>
      <c r="BL19" s="20">
        <v>1</v>
      </c>
      <c r="BM19">
        <v>0</v>
      </c>
      <c r="BN19" s="18">
        <v>0.3125</v>
      </c>
      <c r="BO19" s="18">
        <v>0.55555555555555558</v>
      </c>
      <c r="BQ19" s="20">
        <v>1</v>
      </c>
      <c r="BR19">
        <v>0</v>
      </c>
      <c r="BS19" s="18">
        <v>0.5714285714285714</v>
      </c>
      <c r="BT19" s="18">
        <v>0.33333333333333331</v>
      </c>
      <c r="BV19" s="20">
        <v>0</v>
      </c>
      <c r="BW19">
        <v>0</v>
      </c>
      <c r="BX19" s="18">
        <v>0</v>
      </c>
      <c r="BY19" s="18">
        <v>0</v>
      </c>
      <c r="BZ19" s="73"/>
      <c r="CA19" s="8">
        <v>0</v>
      </c>
      <c r="CB19">
        <v>2</v>
      </c>
      <c r="CC19">
        <v>3</v>
      </c>
      <c r="CD19" s="18">
        <v>0.33333333333333331</v>
      </c>
      <c r="CE19" s="18">
        <v>0.5</v>
      </c>
      <c r="CG19" s="20">
        <v>0</v>
      </c>
      <c r="CH19">
        <v>2</v>
      </c>
      <c r="CI19" s="18">
        <v>0.33333333333333331</v>
      </c>
      <c r="CJ19" s="18">
        <v>0.22222222222222221</v>
      </c>
      <c r="CL19" s="20">
        <v>2</v>
      </c>
      <c r="CM19">
        <v>3</v>
      </c>
      <c r="CN19" s="18">
        <v>0.33333333333333331</v>
      </c>
      <c r="CO19" s="18">
        <v>0.5</v>
      </c>
      <c r="CQ19" s="20">
        <v>2</v>
      </c>
      <c r="CR19">
        <v>1</v>
      </c>
      <c r="CS19" s="18">
        <v>0.33333333333333331</v>
      </c>
      <c r="CT19" s="18">
        <v>0.27777777777777779</v>
      </c>
      <c r="CV19" s="20">
        <v>2</v>
      </c>
      <c r="CW19">
        <v>3</v>
      </c>
      <c r="CX19" s="18">
        <v>0.33333333333333331</v>
      </c>
      <c r="CY19" s="18">
        <v>0.5</v>
      </c>
      <c r="DA19" s="20">
        <v>2</v>
      </c>
      <c r="DB19">
        <v>3</v>
      </c>
      <c r="DC19" s="18">
        <v>0.33333333333333331</v>
      </c>
      <c r="DD19" s="18">
        <v>0.27777777777777779</v>
      </c>
      <c r="DF19" s="20">
        <v>0</v>
      </c>
      <c r="DG19">
        <v>0</v>
      </c>
      <c r="DH19" s="18">
        <v>0</v>
      </c>
      <c r="DI19" s="18">
        <v>0</v>
      </c>
      <c r="DK19" s="20">
        <v>0</v>
      </c>
      <c r="DL19">
        <v>0</v>
      </c>
      <c r="DM19" s="18">
        <v>0</v>
      </c>
      <c r="DN19" s="18">
        <v>0</v>
      </c>
      <c r="DO19" s="73"/>
      <c r="DP19" s="108">
        <v>0</v>
      </c>
      <c r="DQ19">
        <v>0</v>
      </c>
      <c r="DR19">
        <v>1</v>
      </c>
      <c r="DS19" s="18">
        <v>0.16666666666666666</v>
      </c>
      <c r="DT19" s="18">
        <v>0.1</v>
      </c>
      <c r="DV19">
        <v>0</v>
      </c>
      <c r="DW19">
        <v>1</v>
      </c>
      <c r="DX19" s="18">
        <v>0.5</v>
      </c>
      <c r="DY19" s="18">
        <v>0.2</v>
      </c>
      <c r="EA19">
        <v>0</v>
      </c>
      <c r="EB19">
        <v>1</v>
      </c>
      <c r="EC19" s="18">
        <v>0.22222222222222221</v>
      </c>
      <c r="ED19" s="18">
        <v>0.1</v>
      </c>
      <c r="EF19">
        <v>0</v>
      </c>
      <c r="EG19">
        <v>1</v>
      </c>
      <c r="EH19" s="18">
        <v>0.36363636363636365</v>
      </c>
      <c r="EI19" s="18">
        <v>0.2</v>
      </c>
      <c r="EK19">
        <v>0</v>
      </c>
      <c r="EL19">
        <v>2</v>
      </c>
      <c r="EM19" s="18">
        <v>0.3</v>
      </c>
      <c r="EN19" s="18">
        <v>0.3</v>
      </c>
      <c r="EP19">
        <v>0</v>
      </c>
      <c r="EQ19">
        <v>0</v>
      </c>
      <c r="ER19" s="18">
        <v>0</v>
      </c>
      <c r="ES19" s="18">
        <v>0</v>
      </c>
      <c r="EU19">
        <v>0</v>
      </c>
      <c r="EV19">
        <v>1</v>
      </c>
      <c r="EW19" s="18">
        <v>0.5</v>
      </c>
      <c r="EX19" s="18">
        <v>0.2</v>
      </c>
      <c r="EZ19">
        <v>0</v>
      </c>
      <c r="FA19">
        <v>1</v>
      </c>
      <c r="FB19" s="18">
        <v>0.16666666666666666</v>
      </c>
      <c r="FC19" s="18">
        <v>0.1</v>
      </c>
      <c r="FE19">
        <v>0</v>
      </c>
      <c r="FF19">
        <v>2</v>
      </c>
      <c r="FG19" s="18">
        <v>0.3</v>
      </c>
      <c r="FH19" s="18">
        <v>0.3</v>
      </c>
      <c r="FJ19">
        <v>0</v>
      </c>
      <c r="FK19">
        <v>0</v>
      </c>
      <c r="FL19" s="18">
        <v>0</v>
      </c>
      <c r="FM19" s="18">
        <v>0</v>
      </c>
      <c r="FO19" s="106">
        <v>1</v>
      </c>
      <c r="FP19">
        <v>1</v>
      </c>
      <c r="FQ19">
        <v>2</v>
      </c>
      <c r="FR19" s="18">
        <v>0.15789473684210525</v>
      </c>
      <c r="FS19" s="18">
        <v>0.21052631578947367</v>
      </c>
      <c r="FU19">
        <v>1</v>
      </c>
      <c r="FV19">
        <v>2</v>
      </c>
      <c r="FW19" s="18">
        <v>0.15789473684210525</v>
      </c>
      <c r="FX19" s="18">
        <v>0.21052631578947367</v>
      </c>
      <c r="FZ19">
        <v>1</v>
      </c>
      <c r="GA19">
        <v>2</v>
      </c>
      <c r="GB19" s="18">
        <v>0.15789473684210525</v>
      </c>
      <c r="GC19" s="18">
        <v>0.21052631578947367</v>
      </c>
      <c r="GE19">
        <v>1</v>
      </c>
      <c r="GF19">
        <v>2</v>
      </c>
      <c r="GG19" s="18">
        <v>0.15789473684210525</v>
      </c>
      <c r="GH19" s="18">
        <v>0.21052631578947367</v>
      </c>
      <c r="GJ19">
        <v>1</v>
      </c>
      <c r="GK19">
        <v>1</v>
      </c>
      <c r="GL19" s="18">
        <v>9.0909090909090912E-2</v>
      </c>
      <c r="GM19" s="18">
        <v>0</v>
      </c>
      <c r="GO19">
        <v>0</v>
      </c>
      <c r="GP19">
        <v>1</v>
      </c>
      <c r="GQ19" s="18">
        <v>0.25</v>
      </c>
      <c r="GR19" s="18">
        <v>0.10526315789473684</v>
      </c>
      <c r="GT19" s="108">
        <v>0.33333333333333331</v>
      </c>
      <c r="GU19">
        <v>1</v>
      </c>
      <c r="GV19">
        <v>0</v>
      </c>
      <c r="GW19" s="18">
        <v>5.5555555555555552E-2</v>
      </c>
      <c r="GX19" s="18">
        <v>0.22222222222222221</v>
      </c>
      <c r="GZ19">
        <v>1</v>
      </c>
      <c r="HA19">
        <v>0</v>
      </c>
      <c r="HB19" s="18">
        <v>5.5555555555555552E-2</v>
      </c>
      <c r="HC19" s="18">
        <v>0.22222222222222221</v>
      </c>
      <c r="HE19">
        <v>1</v>
      </c>
      <c r="HF19">
        <v>0</v>
      </c>
      <c r="HG19" s="18">
        <v>7.6923076923076927E-2</v>
      </c>
      <c r="HH19" s="18">
        <v>0.16666666666666666</v>
      </c>
      <c r="HJ19">
        <v>1</v>
      </c>
      <c r="HK19">
        <v>0</v>
      </c>
      <c r="HL19" s="18">
        <v>6.25E-2</v>
      </c>
      <c r="HM19" s="18">
        <v>0.22222222222222221</v>
      </c>
      <c r="HO19">
        <v>1</v>
      </c>
      <c r="HP19">
        <v>0</v>
      </c>
      <c r="HQ19" s="18">
        <v>7.1428571428571425E-2</v>
      </c>
      <c r="HR19" s="18">
        <v>0.22222222222222221</v>
      </c>
      <c r="HT19">
        <v>0</v>
      </c>
      <c r="HU19">
        <v>0</v>
      </c>
      <c r="HV19" s="18">
        <v>0</v>
      </c>
      <c r="HW19" s="18">
        <v>5.5555555555555552E-2</v>
      </c>
      <c r="HY19">
        <v>0</v>
      </c>
      <c r="HZ19">
        <v>0</v>
      </c>
      <c r="IA19" s="18">
        <v>0</v>
      </c>
      <c r="IB19" s="18">
        <v>0</v>
      </c>
      <c r="ID19" s="108">
        <v>0</v>
      </c>
      <c r="IE19">
        <v>0</v>
      </c>
      <c r="IF19">
        <v>0</v>
      </c>
      <c r="IG19" s="18">
        <v>0.15789473684210525</v>
      </c>
      <c r="IH19" s="18">
        <v>0.26315789473684209</v>
      </c>
      <c r="IJ19">
        <v>0</v>
      </c>
      <c r="IK19">
        <v>0</v>
      </c>
      <c r="IL19" s="18">
        <v>0.15789473684210525</v>
      </c>
      <c r="IM19" s="18">
        <v>0.26315789473684209</v>
      </c>
      <c r="IO19">
        <v>0</v>
      </c>
      <c r="IP19">
        <v>0</v>
      </c>
      <c r="IQ19" s="18">
        <v>0.18181818181818182</v>
      </c>
      <c r="IR19" s="18">
        <v>0.21052631578947367</v>
      </c>
      <c r="IT19">
        <v>0</v>
      </c>
      <c r="IU19">
        <v>0</v>
      </c>
      <c r="IV19" s="18">
        <v>0.15789473684210525</v>
      </c>
      <c r="IW19" s="18">
        <v>0.26315789473684209</v>
      </c>
      <c r="IY19">
        <v>0</v>
      </c>
      <c r="IZ19">
        <v>0</v>
      </c>
      <c r="JA19" s="18">
        <v>0.15789473684210525</v>
      </c>
      <c r="JB19" s="18">
        <v>0.26315789473684209</v>
      </c>
      <c r="JD19">
        <v>0</v>
      </c>
      <c r="JE19">
        <v>0</v>
      </c>
      <c r="JF19" s="18">
        <v>0</v>
      </c>
      <c r="JG19" s="18">
        <v>0</v>
      </c>
      <c r="JI19" s="108">
        <v>0</v>
      </c>
      <c r="JJ19">
        <v>0</v>
      </c>
      <c r="JK19">
        <v>1</v>
      </c>
      <c r="JL19" s="18">
        <v>0.26315789473684209</v>
      </c>
      <c r="JM19" s="18">
        <v>0.36842105263157893</v>
      </c>
      <c r="JO19">
        <v>0</v>
      </c>
      <c r="JP19">
        <v>1</v>
      </c>
      <c r="JQ19" s="18">
        <v>0.26315789473684209</v>
      </c>
      <c r="JR19" s="18">
        <v>0.36842105263157893</v>
      </c>
      <c r="JT19">
        <v>0</v>
      </c>
      <c r="JU19">
        <v>1</v>
      </c>
      <c r="JV19" s="18">
        <v>0.26315789473684209</v>
      </c>
      <c r="JW19" s="18">
        <v>0.36842105263157893</v>
      </c>
      <c r="JY19">
        <v>0</v>
      </c>
      <c r="JZ19">
        <v>1</v>
      </c>
      <c r="KA19" s="18">
        <v>0.26315789473684209</v>
      </c>
      <c r="KB19" s="18">
        <v>0.36842105263157893</v>
      </c>
      <c r="KD19">
        <v>0</v>
      </c>
      <c r="KE19">
        <v>1</v>
      </c>
      <c r="KF19" s="18">
        <v>0.26315789473684209</v>
      </c>
      <c r="KG19" s="18">
        <v>0.36842105263157893</v>
      </c>
      <c r="KH19">
        <f>(Table4[[#This Row],[Pick-win rate47899422]]*Table4[[#This Row],[WR212]]+(Table4[[#This Row],[Respect ban59010523]]*Table4[[#This Row],[Ban Rate70121624]]))*Table4[[#This Row],[Priority7101112125425]]</f>
        <v>9.6952908587257608E-2</v>
      </c>
      <c r="KI19">
        <v>0</v>
      </c>
      <c r="KJ19">
        <v>0</v>
      </c>
      <c r="KK19">
        <v>0</v>
      </c>
      <c r="KL19" s="18">
        <v>0</v>
      </c>
      <c r="KM19" s="18"/>
      <c r="KN19" s="18">
        <v>0</v>
      </c>
      <c r="KO19">
        <v>0</v>
      </c>
      <c r="KP19">
        <v>0</v>
      </c>
      <c r="KQ19" s="18">
        <v>0</v>
      </c>
      <c r="KR19" s="18"/>
      <c r="KS19" s="18">
        <v>0</v>
      </c>
      <c r="KT19">
        <v>0</v>
      </c>
      <c r="KU19">
        <v>0</v>
      </c>
      <c r="KV19" s="18">
        <v>0</v>
      </c>
      <c r="KW19" s="18"/>
      <c r="KX19" s="18">
        <v>0.5</v>
      </c>
      <c r="KY19" s="108">
        <v>2</v>
      </c>
      <c r="KZ19">
        <v>2</v>
      </c>
      <c r="LA19">
        <v>0.35714285714285715</v>
      </c>
      <c r="LB19" s="18">
        <v>0.44444444444444442</v>
      </c>
      <c r="LD19" s="18">
        <v>0</v>
      </c>
      <c r="LE19">
        <v>3</v>
      </c>
      <c r="LF19">
        <v>0.75</v>
      </c>
      <c r="LG19" s="18">
        <v>0.22222222222222221</v>
      </c>
      <c r="LI19" s="18">
        <v>0</v>
      </c>
      <c r="LJ19">
        <v>2</v>
      </c>
      <c r="LK19">
        <v>0.66666666666666663</v>
      </c>
      <c r="LL19" s="18">
        <v>0.16666666666666666</v>
      </c>
      <c r="LN19" s="18">
        <v>2</v>
      </c>
      <c r="LO19">
        <v>3</v>
      </c>
      <c r="LP19">
        <v>0.4</v>
      </c>
      <c r="LQ19" s="18">
        <v>0.5</v>
      </c>
      <c r="LS19" s="18">
        <v>2</v>
      </c>
      <c r="LT19">
        <v>5</v>
      </c>
      <c r="LU19">
        <v>0.44444444444444442</v>
      </c>
      <c r="LV19" s="18">
        <v>0.66666666666666663</v>
      </c>
      <c r="LX19" s="18">
        <v>2</v>
      </c>
      <c r="LY19">
        <v>5</v>
      </c>
      <c r="LZ19">
        <v>0.44444444444444442</v>
      </c>
      <c r="MA19" s="18">
        <v>0.66666666666666663</v>
      </c>
      <c r="MC19" s="18">
        <v>0</v>
      </c>
      <c r="MD19">
        <v>0</v>
      </c>
      <c r="ME19">
        <v>0</v>
      </c>
      <c r="MF19" s="18">
        <v>0</v>
      </c>
      <c r="MG19" s="18"/>
      <c r="MH19" s="18">
        <v>2</v>
      </c>
      <c r="MI19">
        <v>5</v>
      </c>
      <c r="MJ19">
        <v>0.44444444444444442</v>
      </c>
      <c r="MK19" s="18">
        <v>0.66666666666666663</v>
      </c>
      <c r="ML19" s="18">
        <v>0.3888888888888889</v>
      </c>
      <c r="MM19" s="73"/>
    </row>
    <row r="20" spans="1:351" x14ac:dyDescent="0.35">
      <c r="A20" s="99" t="s">
        <v>12</v>
      </c>
      <c r="B20" s="106">
        <v>0</v>
      </c>
      <c r="C20">
        <v>0</v>
      </c>
      <c r="D20">
        <v>0</v>
      </c>
      <c r="E20" s="22">
        <v>0</v>
      </c>
      <c r="F20" s="19">
        <f ca="1">((COUNTIFS($H:$H,$AD20,$A:$A,#REF!,$C:$C,C$3)+COUNTIFS($L:$L,$AD20,$R:$R,#REF!,$P:$P,C$3))+(COUNTIFS($K:$K,$AD20,$A:$A,#REF!,$C:$C,C$3)+COUNTIFS($G:$G,$AD20,$R:$R,#REF!,$P:$P,C$3)))/((COUNTIF($A:$A,#REF!)+COUNTIF( $R:$R,#REF!))/5)</f>
        <v>0</v>
      </c>
      <c r="G20" s="21">
        <f ca="1">(Table4[[#This Row],[Pick-win rate Pai]]*2+(Table4[[#This Row],[Respect ban Pai]]*10)*3)*Table4[[#This Row],[Priority Pai]]</f>
        <v>0</v>
      </c>
      <c r="H20" s="20">
        <v>0</v>
      </c>
      <c r="I20">
        <v>0</v>
      </c>
      <c r="J20" s="22">
        <v>0</v>
      </c>
      <c r="K20" s="22">
        <v>0</v>
      </c>
      <c r="L20" s="21">
        <f ca="1">(Table4[[#This Row],[Pick-win rate Pai]]*2+(Table4[[#This Row],[Ban Rate Pai]]*10)*3)*Table4[[#This Row],[Priority Pai]]</f>
        <v>0</v>
      </c>
      <c r="M20" s="20">
        <v>0</v>
      </c>
      <c r="N20">
        <v>0</v>
      </c>
      <c r="O20" s="22">
        <v>0</v>
      </c>
      <c r="P20" s="22">
        <v>0</v>
      </c>
      <c r="Q20" s="21"/>
      <c r="R20" s="20">
        <v>0</v>
      </c>
      <c r="S20">
        <v>0</v>
      </c>
      <c r="T20" s="22">
        <v>0</v>
      </c>
      <c r="U20" s="22">
        <v>0</v>
      </c>
      <c r="V20" s="21"/>
      <c r="W20" s="20">
        <v>0</v>
      </c>
      <c r="X20">
        <v>0</v>
      </c>
      <c r="Y20" s="22">
        <v>0</v>
      </c>
      <c r="Z20" s="22">
        <v>0</v>
      </c>
      <c r="AA20" s="22"/>
      <c r="AB20" s="20">
        <v>0</v>
      </c>
      <c r="AC20">
        <v>0</v>
      </c>
      <c r="AD20" s="22">
        <v>0</v>
      </c>
      <c r="AE20" s="22">
        <v>0</v>
      </c>
      <c r="AF20" s="22"/>
      <c r="AG20" s="20">
        <v>0</v>
      </c>
      <c r="AH20">
        <v>0</v>
      </c>
      <c r="AI20" s="22">
        <v>0</v>
      </c>
      <c r="AJ20" s="22">
        <v>0</v>
      </c>
      <c r="AK20" s="70"/>
      <c r="AL20" s="70">
        <v>0</v>
      </c>
      <c r="AM20">
        <v>0</v>
      </c>
      <c r="AN20">
        <v>0</v>
      </c>
      <c r="AO20" s="22">
        <v>0</v>
      </c>
      <c r="AP20" s="22">
        <v>0</v>
      </c>
      <c r="AQ20" s="22"/>
      <c r="AR20" s="20">
        <v>0</v>
      </c>
      <c r="AS20">
        <v>0</v>
      </c>
      <c r="AT20" s="22">
        <v>0</v>
      </c>
      <c r="AU20" s="22">
        <v>0</v>
      </c>
      <c r="AV20" s="22"/>
      <c r="AW20" s="20">
        <v>0</v>
      </c>
      <c r="AX20">
        <v>0</v>
      </c>
      <c r="AY20" s="18">
        <v>0</v>
      </c>
      <c r="AZ20" s="18">
        <v>0</v>
      </c>
      <c r="BB20" s="20">
        <v>0</v>
      </c>
      <c r="BC20">
        <v>0</v>
      </c>
      <c r="BD20" s="18">
        <v>0</v>
      </c>
      <c r="BE20" s="18">
        <v>0</v>
      </c>
      <c r="BG20" s="20">
        <v>0</v>
      </c>
      <c r="BH20">
        <v>0</v>
      </c>
      <c r="BI20" s="18">
        <v>0</v>
      </c>
      <c r="BJ20" s="18">
        <v>0</v>
      </c>
      <c r="BL20" s="20">
        <v>0</v>
      </c>
      <c r="BM20">
        <v>0</v>
      </c>
      <c r="BN20" s="18">
        <v>0</v>
      </c>
      <c r="BO20" s="18">
        <v>0</v>
      </c>
      <c r="BQ20" s="20">
        <v>0</v>
      </c>
      <c r="BR20">
        <v>0</v>
      </c>
      <c r="BS20" s="18">
        <v>0</v>
      </c>
      <c r="BT20" s="18">
        <v>0</v>
      </c>
      <c r="BV20" s="20">
        <v>0</v>
      </c>
      <c r="BW20">
        <v>0</v>
      </c>
      <c r="BX20" s="18">
        <v>0</v>
      </c>
      <c r="BY20" s="18">
        <v>0</v>
      </c>
      <c r="BZ20" s="73"/>
      <c r="CA20" s="8">
        <v>0</v>
      </c>
      <c r="CB20">
        <v>0</v>
      </c>
      <c r="CC20">
        <v>0</v>
      </c>
      <c r="CD20" s="18">
        <v>0</v>
      </c>
      <c r="CE20" s="18">
        <v>0</v>
      </c>
      <c r="CG20" s="20">
        <v>0</v>
      </c>
      <c r="CH20">
        <v>0</v>
      </c>
      <c r="CI20" s="18">
        <v>0</v>
      </c>
      <c r="CJ20" s="18">
        <v>0</v>
      </c>
      <c r="CL20" s="20">
        <v>0</v>
      </c>
      <c r="CM20">
        <v>0</v>
      </c>
      <c r="CN20" s="18">
        <v>0</v>
      </c>
      <c r="CO20" s="18">
        <v>0</v>
      </c>
      <c r="CQ20" s="20">
        <v>0</v>
      </c>
      <c r="CR20">
        <v>0</v>
      </c>
      <c r="CS20" s="18">
        <v>0</v>
      </c>
      <c r="CT20" s="18">
        <v>0</v>
      </c>
      <c r="CV20" s="20">
        <v>0</v>
      </c>
      <c r="CW20">
        <v>0</v>
      </c>
      <c r="CX20" s="18">
        <v>0</v>
      </c>
      <c r="CY20" s="18">
        <v>0</v>
      </c>
      <c r="DA20" s="20">
        <v>0</v>
      </c>
      <c r="DB20">
        <v>0</v>
      </c>
      <c r="DC20" s="18">
        <v>0</v>
      </c>
      <c r="DD20" s="18">
        <v>0</v>
      </c>
      <c r="DF20" s="20">
        <v>0</v>
      </c>
      <c r="DG20">
        <v>0</v>
      </c>
      <c r="DH20" s="18">
        <v>0</v>
      </c>
      <c r="DI20" s="18">
        <v>0</v>
      </c>
      <c r="DK20" s="20">
        <v>0</v>
      </c>
      <c r="DL20">
        <v>0</v>
      </c>
      <c r="DM20" s="18">
        <v>0</v>
      </c>
      <c r="DN20" s="18">
        <v>0</v>
      </c>
      <c r="DO20" s="73"/>
      <c r="DP20" s="108">
        <v>0</v>
      </c>
      <c r="DQ20">
        <v>0</v>
      </c>
      <c r="DR20">
        <v>0</v>
      </c>
      <c r="DS20" s="18">
        <v>0</v>
      </c>
      <c r="DT20" s="18">
        <v>0</v>
      </c>
      <c r="DV20">
        <v>0</v>
      </c>
      <c r="DW20">
        <v>0</v>
      </c>
      <c r="DX20" s="18">
        <v>0</v>
      </c>
      <c r="DY20" s="18">
        <v>0</v>
      </c>
      <c r="EA20">
        <v>0</v>
      </c>
      <c r="EB20">
        <v>0</v>
      </c>
      <c r="EC20" s="18">
        <v>0</v>
      </c>
      <c r="ED20" s="18">
        <v>0</v>
      </c>
      <c r="EF20">
        <v>0</v>
      </c>
      <c r="EG20">
        <v>0</v>
      </c>
      <c r="EH20" s="18">
        <v>0</v>
      </c>
      <c r="EI20" s="18">
        <v>0</v>
      </c>
      <c r="EK20">
        <v>0</v>
      </c>
      <c r="EL20">
        <v>0</v>
      </c>
      <c r="EM20" s="18">
        <v>0</v>
      </c>
      <c r="EN20" s="18">
        <v>0</v>
      </c>
      <c r="EP20">
        <v>0</v>
      </c>
      <c r="EQ20">
        <v>0</v>
      </c>
      <c r="ER20" s="18">
        <v>0</v>
      </c>
      <c r="ES20" s="18">
        <v>0</v>
      </c>
      <c r="EU20">
        <v>0</v>
      </c>
      <c r="EV20">
        <v>0</v>
      </c>
      <c r="EW20" s="18">
        <v>0</v>
      </c>
      <c r="EX20" s="18">
        <v>0</v>
      </c>
      <c r="EZ20">
        <v>0</v>
      </c>
      <c r="FA20">
        <v>0</v>
      </c>
      <c r="FB20" s="18">
        <v>0</v>
      </c>
      <c r="FC20" s="18">
        <v>0</v>
      </c>
      <c r="FE20">
        <v>0</v>
      </c>
      <c r="FF20">
        <v>0</v>
      </c>
      <c r="FG20" s="18">
        <v>0</v>
      </c>
      <c r="FH20" s="18">
        <v>0</v>
      </c>
      <c r="FJ20">
        <v>0</v>
      </c>
      <c r="FK20">
        <v>0</v>
      </c>
      <c r="FL20" s="18">
        <v>0</v>
      </c>
      <c r="FM20" s="18">
        <v>0</v>
      </c>
      <c r="FO20" s="106">
        <v>0</v>
      </c>
      <c r="FP20">
        <v>0</v>
      </c>
      <c r="FQ20">
        <v>7</v>
      </c>
      <c r="FR20" s="18">
        <v>0.68421052631578949</v>
      </c>
      <c r="FS20" s="18">
        <v>0.68421052631578949</v>
      </c>
      <c r="FU20">
        <v>0</v>
      </c>
      <c r="FV20">
        <v>7</v>
      </c>
      <c r="FW20" s="18">
        <v>0.68421052631578949</v>
      </c>
      <c r="FX20" s="18">
        <v>0.68421052631578949</v>
      </c>
      <c r="FZ20">
        <v>0</v>
      </c>
      <c r="GA20">
        <v>7</v>
      </c>
      <c r="GB20" s="18">
        <v>0.68421052631578949</v>
      </c>
      <c r="GC20" s="18">
        <v>0.68421052631578949</v>
      </c>
      <c r="GE20">
        <v>0</v>
      </c>
      <c r="GF20">
        <v>7</v>
      </c>
      <c r="GG20" s="18">
        <v>0.68421052631578949</v>
      </c>
      <c r="GH20" s="18">
        <v>0.68421052631578949</v>
      </c>
      <c r="GJ20">
        <v>0</v>
      </c>
      <c r="GK20">
        <v>3</v>
      </c>
      <c r="GL20" s="18">
        <v>0.72727272727272729</v>
      </c>
      <c r="GM20" s="18">
        <v>0</v>
      </c>
      <c r="GO20">
        <v>0</v>
      </c>
      <c r="GP20">
        <v>4</v>
      </c>
      <c r="GQ20" s="18">
        <v>0.625</v>
      </c>
      <c r="GR20" s="18">
        <v>0.26315789473684209</v>
      </c>
      <c r="GT20" s="108">
        <v>0</v>
      </c>
      <c r="GU20">
        <v>0</v>
      </c>
      <c r="GV20">
        <v>0</v>
      </c>
      <c r="GW20" s="18">
        <v>0</v>
      </c>
      <c r="GX20" s="18">
        <v>0</v>
      </c>
      <c r="GZ20">
        <v>0</v>
      </c>
      <c r="HA20">
        <v>0</v>
      </c>
      <c r="HB20" s="18">
        <v>0</v>
      </c>
      <c r="HC20" s="18">
        <v>0</v>
      </c>
      <c r="HE20">
        <v>0</v>
      </c>
      <c r="HF20">
        <v>0</v>
      </c>
      <c r="HG20" s="18">
        <v>0</v>
      </c>
      <c r="HH20" s="18">
        <v>0</v>
      </c>
      <c r="HJ20">
        <v>0</v>
      </c>
      <c r="HK20">
        <v>0</v>
      </c>
      <c r="HL20" s="18">
        <v>0</v>
      </c>
      <c r="HM20" s="18">
        <v>0</v>
      </c>
      <c r="HO20">
        <v>0</v>
      </c>
      <c r="HP20">
        <v>0</v>
      </c>
      <c r="HQ20" s="18">
        <v>0</v>
      </c>
      <c r="HR20" s="18">
        <v>0</v>
      </c>
      <c r="HT20">
        <v>0</v>
      </c>
      <c r="HU20">
        <v>0</v>
      </c>
      <c r="HV20" s="18">
        <v>0</v>
      </c>
      <c r="HW20" s="18">
        <v>0</v>
      </c>
      <c r="HY20">
        <v>0</v>
      </c>
      <c r="HZ20">
        <v>0</v>
      </c>
      <c r="IA20" s="18">
        <v>0</v>
      </c>
      <c r="IB20" s="18">
        <v>0</v>
      </c>
      <c r="ID20" s="108">
        <v>0</v>
      </c>
      <c r="IE20">
        <v>0</v>
      </c>
      <c r="IF20">
        <v>0</v>
      </c>
      <c r="IG20" s="18">
        <v>0</v>
      </c>
      <c r="IH20" s="18">
        <v>0</v>
      </c>
      <c r="IJ20">
        <v>0</v>
      </c>
      <c r="IK20">
        <v>0</v>
      </c>
      <c r="IL20" s="18">
        <v>0</v>
      </c>
      <c r="IM20" s="18">
        <v>0</v>
      </c>
      <c r="IO20">
        <v>0</v>
      </c>
      <c r="IP20">
        <v>0</v>
      </c>
      <c r="IQ20" s="18">
        <v>0</v>
      </c>
      <c r="IR20" s="18">
        <v>0</v>
      </c>
      <c r="IT20">
        <v>0</v>
      </c>
      <c r="IU20">
        <v>0</v>
      </c>
      <c r="IV20" s="18">
        <v>0</v>
      </c>
      <c r="IW20" s="18">
        <v>0</v>
      </c>
      <c r="IY20">
        <v>0</v>
      </c>
      <c r="IZ20">
        <v>0</v>
      </c>
      <c r="JA20" s="18">
        <v>0</v>
      </c>
      <c r="JB20" s="18">
        <v>0</v>
      </c>
      <c r="JD20">
        <v>0</v>
      </c>
      <c r="JE20">
        <v>0</v>
      </c>
      <c r="JF20" s="18">
        <v>0</v>
      </c>
      <c r="JG20" s="18">
        <v>0</v>
      </c>
      <c r="JI20" s="108">
        <v>0.5</v>
      </c>
      <c r="JJ20">
        <v>1</v>
      </c>
      <c r="JK20">
        <v>0</v>
      </c>
      <c r="JL20" s="18">
        <v>5.2631578947368418E-2</v>
      </c>
      <c r="JM20" s="18">
        <v>0.15789473684210525</v>
      </c>
      <c r="JO20">
        <v>1</v>
      </c>
      <c r="JP20">
        <v>0</v>
      </c>
      <c r="JQ20" s="18">
        <v>5.2631578947368418E-2</v>
      </c>
      <c r="JR20" s="18">
        <v>0.15789473684210525</v>
      </c>
      <c r="JT20">
        <v>1</v>
      </c>
      <c r="JU20">
        <v>0</v>
      </c>
      <c r="JV20" s="18">
        <v>5.2631578947368418E-2</v>
      </c>
      <c r="JW20" s="18">
        <v>0.15789473684210525</v>
      </c>
      <c r="JY20">
        <v>1</v>
      </c>
      <c r="JZ20">
        <v>0</v>
      </c>
      <c r="KA20" s="18">
        <v>5.2631578947368418E-2</v>
      </c>
      <c r="KB20" s="18">
        <v>0.15789473684210525</v>
      </c>
      <c r="KD20">
        <v>1</v>
      </c>
      <c r="KE20">
        <v>0</v>
      </c>
      <c r="KF20" s="18">
        <v>5.2631578947368418E-2</v>
      </c>
      <c r="KG20" s="18">
        <v>0.15789473684210525</v>
      </c>
      <c r="KH20">
        <f>(Table4[[#This Row],[Pick-win rate47899422]]*Table4[[#This Row],[WR212]]+(Table4[[#This Row],[Respect ban59010523]]*Table4[[#This Row],[Ban Rate70121624]]))*Table4[[#This Row],[Priority7101112125425]]</f>
        <v>7.8947368421052627E-2</v>
      </c>
      <c r="KI20">
        <v>0</v>
      </c>
      <c r="KJ20">
        <v>0</v>
      </c>
      <c r="KK20">
        <v>0</v>
      </c>
      <c r="KL20" s="18">
        <v>0</v>
      </c>
      <c r="KM20" s="18"/>
      <c r="KN20" s="18">
        <v>0</v>
      </c>
      <c r="KO20">
        <v>0</v>
      </c>
      <c r="KP20">
        <v>0</v>
      </c>
      <c r="KQ20" s="18">
        <v>0</v>
      </c>
      <c r="KR20" s="18"/>
      <c r="KS20" s="18">
        <v>0</v>
      </c>
      <c r="KT20">
        <v>0</v>
      </c>
      <c r="KU20">
        <v>0</v>
      </c>
      <c r="KV20" s="18">
        <v>0</v>
      </c>
      <c r="KW20" s="18"/>
      <c r="KX20" s="18">
        <v>0</v>
      </c>
      <c r="KY20" s="108">
        <v>0</v>
      </c>
      <c r="KZ20">
        <v>0</v>
      </c>
      <c r="LA20">
        <v>0</v>
      </c>
      <c r="LB20" s="18">
        <v>0</v>
      </c>
      <c r="LD20" s="18">
        <v>0</v>
      </c>
      <c r="LE20">
        <v>0</v>
      </c>
      <c r="LF20">
        <v>0</v>
      </c>
      <c r="LG20" s="18">
        <v>0</v>
      </c>
      <c r="LI20" s="18">
        <v>0</v>
      </c>
      <c r="LJ20">
        <v>0</v>
      </c>
      <c r="LK20">
        <v>0</v>
      </c>
      <c r="LL20" s="18">
        <v>0</v>
      </c>
      <c r="LN20" s="18">
        <v>0</v>
      </c>
      <c r="LO20">
        <v>0</v>
      </c>
      <c r="LP20">
        <v>0</v>
      </c>
      <c r="LQ20" s="18">
        <v>0</v>
      </c>
      <c r="LS20" s="18">
        <v>0</v>
      </c>
      <c r="LT20">
        <v>0</v>
      </c>
      <c r="LU20">
        <v>0</v>
      </c>
      <c r="LV20" s="18">
        <v>0</v>
      </c>
      <c r="LX20" s="18">
        <v>0</v>
      </c>
      <c r="LY20">
        <v>0</v>
      </c>
      <c r="LZ20">
        <v>0</v>
      </c>
      <c r="MA20" s="18">
        <v>0</v>
      </c>
      <c r="MC20" s="18">
        <v>0</v>
      </c>
      <c r="MD20">
        <v>0</v>
      </c>
      <c r="ME20">
        <v>0</v>
      </c>
      <c r="MF20" s="18">
        <v>0</v>
      </c>
      <c r="MG20" s="18"/>
      <c r="MH20" s="18">
        <v>0</v>
      </c>
      <c r="MI20">
        <v>0</v>
      </c>
      <c r="MJ20">
        <v>0</v>
      </c>
      <c r="MK20" s="18">
        <v>0</v>
      </c>
      <c r="ML20" s="18">
        <v>0</v>
      </c>
      <c r="MM20" s="73"/>
    </row>
    <row r="21" spans="1:351" x14ac:dyDescent="0.35">
      <c r="A21" s="99" t="s">
        <v>4</v>
      </c>
      <c r="B21" s="106">
        <v>0</v>
      </c>
      <c r="C21">
        <v>0</v>
      </c>
      <c r="D21">
        <v>0</v>
      </c>
      <c r="E21" s="22">
        <v>0</v>
      </c>
      <c r="F21" s="19">
        <f ca="1">((COUNTIFS($H:$H,$AD21,$A:$A,#REF!,$C:$C,C$3)+COUNTIFS($L:$L,$AD21,$R:$R,#REF!,$P:$P,C$3))+(COUNTIFS($K:$K,$AD21,$A:$A,#REF!,$C:$C,C$3)+COUNTIFS($G:$G,$AD21,$R:$R,#REF!,$P:$P,C$3)))/((COUNTIF($A:$A,#REF!)+COUNTIF( $R:$R,#REF!))/5)</f>
        <v>0</v>
      </c>
      <c r="G21" s="21">
        <f ca="1">(Table4[[#This Row],[Pick-win rate Pai]]*2+(Table4[[#This Row],[Respect ban Pai]]*10)*3)*Table4[[#This Row],[Priority Pai]]</f>
        <v>0</v>
      </c>
      <c r="H21" s="20">
        <v>0</v>
      </c>
      <c r="I21">
        <v>0</v>
      </c>
      <c r="J21" s="22">
        <v>0</v>
      </c>
      <c r="K21" s="22">
        <v>0</v>
      </c>
      <c r="L21" s="21">
        <f ca="1">(Table4[[#This Row],[Pick-win rate Pai]]*2+(Table4[[#This Row],[Ban Rate Pai]]*10)*3)*Table4[[#This Row],[Priority Pai]]</f>
        <v>0</v>
      </c>
      <c r="M21" s="20">
        <v>0</v>
      </c>
      <c r="N21">
        <v>0</v>
      </c>
      <c r="O21" s="22">
        <v>0</v>
      </c>
      <c r="P21" s="22">
        <v>0</v>
      </c>
      <c r="Q21" s="21"/>
      <c r="R21" s="20">
        <v>0</v>
      </c>
      <c r="S21">
        <v>0</v>
      </c>
      <c r="T21" s="22">
        <v>0</v>
      </c>
      <c r="U21" s="22">
        <v>0</v>
      </c>
      <c r="V21" s="21"/>
      <c r="W21" s="20">
        <v>0</v>
      </c>
      <c r="X21">
        <v>0</v>
      </c>
      <c r="Y21" s="22">
        <v>0</v>
      </c>
      <c r="Z21" s="22">
        <v>0</v>
      </c>
      <c r="AA21" s="22"/>
      <c r="AB21" s="20">
        <v>0</v>
      </c>
      <c r="AC21">
        <v>0</v>
      </c>
      <c r="AD21" s="22">
        <v>0</v>
      </c>
      <c r="AE21" s="22">
        <v>0</v>
      </c>
      <c r="AF21" s="22"/>
      <c r="AG21" s="20">
        <v>0</v>
      </c>
      <c r="AH21">
        <v>0</v>
      </c>
      <c r="AI21" s="22">
        <v>0</v>
      </c>
      <c r="AJ21" s="22">
        <v>0</v>
      </c>
      <c r="AK21" s="70"/>
      <c r="AL21" s="70">
        <v>0.5</v>
      </c>
      <c r="AM21">
        <v>0</v>
      </c>
      <c r="AN21">
        <v>0</v>
      </c>
      <c r="AO21" s="22">
        <v>0</v>
      </c>
      <c r="AP21" s="22">
        <v>0</v>
      </c>
      <c r="AQ21" s="22"/>
      <c r="AR21" s="20">
        <v>1</v>
      </c>
      <c r="AS21">
        <v>0</v>
      </c>
      <c r="AT21" s="22">
        <v>0</v>
      </c>
      <c r="AU21" s="22">
        <v>0.1111111111111111</v>
      </c>
      <c r="AV21" s="22"/>
      <c r="AW21" s="20">
        <v>1</v>
      </c>
      <c r="AX21">
        <v>0</v>
      </c>
      <c r="AY21" s="18">
        <v>0</v>
      </c>
      <c r="AZ21" s="18">
        <v>0.1111111111111111</v>
      </c>
      <c r="BB21" s="20">
        <v>1</v>
      </c>
      <c r="BC21">
        <v>0</v>
      </c>
      <c r="BD21" s="18">
        <v>0</v>
      </c>
      <c r="BE21" s="18">
        <v>0.1111111111111111</v>
      </c>
      <c r="BG21" s="20">
        <v>1</v>
      </c>
      <c r="BH21">
        <v>0</v>
      </c>
      <c r="BI21" s="18">
        <v>0</v>
      </c>
      <c r="BJ21" s="18">
        <v>0.1111111111111111</v>
      </c>
      <c r="BL21" s="20">
        <v>1</v>
      </c>
      <c r="BM21">
        <v>0</v>
      </c>
      <c r="BN21" s="18">
        <v>0</v>
      </c>
      <c r="BO21" s="18">
        <v>0.1111111111111111</v>
      </c>
      <c r="BQ21" s="20">
        <v>0</v>
      </c>
      <c r="BR21">
        <v>0</v>
      </c>
      <c r="BS21" s="18">
        <v>0</v>
      </c>
      <c r="BT21" s="18">
        <v>0</v>
      </c>
      <c r="BV21" s="20">
        <v>0</v>
      </c>
      <c r="BW21">
        <v>0</v>
      </c>
      <c r="BX21" s="18">
        <v>0</v>
      </c>
      <c r="BY21" s="18">
        <v>0</v>
      </c>
      <c r="BZ21" s="73"/>
      <c r="CA21" s="8">
        <v>0</v>
      </c>
      <c r="CB21">
        <v>1</v>
      </c>
      <c r="CC21">
        <v>3</v>
      </c>
      <c r="CD21" s="18">
        <v>0.22222222222222221</v>
      </c>
      <c r="CE21" s="18">
        <v>0.3888888888888889</v>
      </c>
      <c r="CG21" s="20">
        <v>0</v>
      </c>
      <c r="CH21">
        <v>2</v>
      </c>
      <c r="CI21" s="18">
        <v>0.33333333333333331</v>
      </c>
      <c r="CJ21" s="18">
        <v>0.22222222222222221</v>
      </c>
      <c r="CL21" s="20">
        <v>1</v>
      </c>
      <c r="CM21">
        <v>3</v>
      </c>
      <c r="CN21" s="18">
        <v>0.22222222222222221</v>
      </c>
      <c r="CO21" s="18">
        <v>0.3888888888888889</v>
      </c>
      <c r="CQ21" s="20">
        <v>1</v>
      </c>
      <c r="CR21">
        <v>1</v>
      </c>
      <c r="CS21" s="18">
        <v>0.1111111111111111</v>
      </c>
      <c r="CT21" s="18">
        <v>0.16666666666666666</v>
      </c>
      <c r="CV21" s="20">
        <v>1</v>
      </c>
      <c r="CW21">
        <v>3</v>
      </c>
      <c r="CX21" s="18">
        <v>0.22222222222222221</v>
      </c>
      <c r="CY21" s="18">
        <v>0.3888888888888889</v>
      </c>
      <c r="DA21" s="20">
        <v>1</v>
      </c>
      <c r="DB21">
        <v>3</v>
      </c>
      <c r="DC21" s="18">
        <v>0.22222222222222221</v>
      </c>
      <c r="DD21" s="18">
        <v>0.22222222222222221</v>
      </c>
      <c r="DF21" s="20">
        <v>0</v>
      </c>
      <c r="DG21">
        <v>0</v>
      </c>
      <c r="DH21" s="18">
        <v>0</v>
      </c>
      <c r="DI21" s="18">
        <v>0</v>
      </c>
      <c r="DK21" s="20">
        <v>0</v>
      </c>
      <c r="DL21">
        <v>0</v>
      </c>
      <c r="DM21" s="18">
        <v>0</v>
      </c>
      <c r="DN21" s="18">
        <v>0</v>
      </c>
      <c r="DO21" s="73"/>
      <c r="DP21" s="108">
        <v>0.5</v>
      </c>
      <c r="DQ21">
        <v>0</v>
      </c>
      <c r="DR21">
        <v>1</v>
      </c>
      <c r="DS21" s="18">
        <v>0.25</v>
      </c>
      <c r="DT21" s="18">
        <v>0.15</v>
      </c>
      <c r="DV21">
        <v>1</v>
      </c>
      <c r="DW21">
        <v>1</v>
      </c>
      <c r="DX21" s="18">
        <v>0.125</v>
      </c>
      <c r="DY21" s="18">
        <v>0.15</v>
      </c>
      <c r="EA21">
        <v>0</v>
      </c>
      <c r="EB21">
        <v>1</v>
      </c>
      <c r="EC21" s="18">
        <v>0.33333333333333331</v>
      </c>
      <c r="ED21" s="18">
        <v>0.15</v>
      </c>
      <c r="EF21">
        <v>1</v>
      </c>
      <c r="EG21">
        <v>1</v>
      </c>
      <c r="EH21" s="18">
        <v>9.0909090909090912E-2</v>
      </c>
      <c r="EI21" s="18">
        <v>0.15</v>
      </c>
      <c r="EK21">
        <v>1</v>
      </c>
      <c r="EL21">
        <v>2</v>
      </c>
      <c r="EM21" s="18">
        <v>0.2</v>
      </c>
      <c r="EN21" s="18">
        <v>0.3</v>
      </c>
      <c r="EP21">
        <v>0</v>
      </c>
      <c r="EQ21">
        <v>0</v>
      </c>
      <c r="ER21" s="18">
        <v>0</v>
      </c>
      <c r="ES21" s="18">
        <v>0</v>
      </c>
      <c r="EU21">
        <v>1</v>
      </c>
      <c r="EV21">
        <v>1</v>
      </c>
      <c r="EW21" s="18">
        <v>0.125</v>
      </c>
      <c r="EX21" s="18">
        <v>0.15</v>
      </c>
      <c r="EZ21">
        <v>0</v>
      </c>
      <c r="FA21">
        <v>1</v>
      </c>
      <c r="FB21" s="18">
        <v>0.25</v>
      </c>
      <c r="FC21" s="18">
        <v>0.15</v>
      </c>
      <c r="FE21">
        <v>1</v>
      </c>
      <c r="FF21">
        <v>2</v>
      </c>
      <c r="FG21" s="18">
        <v>0.2</v>
      </c>
      <c r="FH21" s="18">
        <v>0.3</v>
      </c>
      <c r="FJ21">
        <v>0</v>
      </c>
      <c r="FK21">
        <v>0</v>
      </c>
      <c r="FL21" s="18">
        <v>0</v>
      </c>
      <c r="FM21" s="18">
        <v>0</v>
      </c>
      <c r="FO21" s="106">
        <v>0</v>
      </c>
      <c r="FP21">
        <v>0</v>
      </c>
      <c r="FQ21">
        <v>2</v>
      </c>
      <c r="FR21" s="18">
        <v>0.15789473684210525</v>
      </c>
      <c r="FS21" s="18">
        <v>0.21052631578947367</v>
      </c>
      <c r="FU21">
        <v>0</v>
      </c>
      <c r="FV21">
        <v>2</v>
      </c>
      <c r="FW21" s="18">
        <v>0.15789473684210525</v>
      </c>
      <c r="FX21" s="18">
        <v>0.21052631578947367</v>
      </c>
      <c r="FZ21">
        <v>0</v>
      </c>
      <c r="GA21">
        <v>2</v>
      </c>
      <c r="GB21" s="18">
        <v>0.15789473684210525</v>
      </c>
      <c r="GC21" s="18">
        <v>0.21052631578947367</v>
      </c>
      <c r="GE21">
        <v>0</v>
      </c>
      <c r="GF21">
        <v>2</v>
      </c>
      <c r="GG21" s="18">
        <v>0.15789473684210525</v>
      </c>
      <c r="GH21" s="18">
        <v>0.21052631578947367</v>
      </c>
      <c r="GJ21">
        <v>0</v>
      </c>
      <c r="GK21">
        <v>1</v>
      </c>
      <c r="GL21" s="18">
        <v>0.18181818181818182</v>
      </c>
      <c r="GM21" s="18">
        <v>0</v>
      </c>
      <c r="GO21">
        <v>0</v>
      </c>
      <c r="GP21">
        <v>1</v>
      </c>
      <c r="GQ21" s="18">
        <v>0.125</v>
      </c>
      <c r="GR21" s="18">
        <v>0.10526315789473684</v>
      </c>
      <c r="GT21" s="108">
        <v>1</v>
      </c>
      <c r="GU21">
        <v>2</v>
      </c>
      <c r="GV21">
        <v>1</v>
      </c>
      <c r="GW21" s="18">
        <v>5.5555555555555552E-2</v>
      </c>
      <c r="GX21" s="18">
        <v>0.16666666666666666</v>
      </c>
      <c r="GZ21">
        <v>2</v>
      </c>
      <c r="HA21">
        <v>1</v>
      </c>
      <c r="HB21" s="18">
        <v>5.5555555555555552E-2</v>
      </c>
      <c r="HC21" s="18">
        <v>0.16666666666666666</v>
      </c>
      <c r="HE21">
        <v>2</v>
      </c>
      <c r="HF21">
        <v>1</v>
      </c>
      <c r="HG21" s="18">
        <v>7.6923076923076927E-2</v>
      </c>
      <c r="HH21" s="18">
        <v>0.16666666666666666</v>
      </c>
      <c r="HJ21">
        <v>1</v>
      </c>
      <c r="HK21">
        <v>1</v>
      </c>
      <c r="HL21" s="18">
        <v>6.25E-2</v>
      </c>
      <c r="HM21" s="18">
        <v>0.1111111111111111</v>
      </c>
      <c r="HO21">
        <v>1</v>
      </c>
      <c r="HP21">
        <v>1</v>
      </c>
      <c r="HQ21" s="18">
        <v>7.1428571428571425E-2</v>
      </c>
      <c r="HR21" s="18">
        <v>0.1111111111111111</v>
      </c>
      <c r="HT21">
        <v>1</v>
      </c>
      <c r="HU21">
        <v>0</v>
      </c>
      <c r="HV21" s="18">
        <v>0</v>
      </c>
      <c r="HW21" s="18">
        <v>5.5555555555555552E-2</v>
      </c>
      <c r="HY21">
        <v>1</v>
      </c>
      <c r="HZ21">
        <v>0</v>
      </c>
      <c r="IA21" s="18">
        <v>0</v>
      </c>
      <c r="IB21" s="18">
        <v>5.5555555555555552E-2</v>
      </c>
      <c r="ID21" s="108">
        <v>1</v>
      </c>
      <c r="IE21">
        <v>4</v>
      </c>
      <c r="IF21">
        <v>5</v>
      </c>
      <c r="IG21" s="18">
        <v>0.26315789473684209</v>
      </c>
      <c r="IH21" s="18">
        <v>0.47368421052631576</v>
      </c>
      <c r="IJ21">
        <v>4</v>
      </c>
      <c r="IK21">
        <v>5</v>
      </c>
      <c r="IL21" s="18">
        <v>0.26315789473684209</v>
      </c>
      <c r="IM21" s="18">
        <v>0.47368421052631576</v>
      </c>
      <c r="IO21">
        <v>2</v>
      </c>
      <c r="IP21">
        <v>1</v>
      </c>
      <c r="IQ21" s="18">
        <v>9.0909090909090912E-2</v>
      </c>
      <c r="IR21" s="18">
        <v>0.15789473684210525</v>
      </c>
      <c r="IT21">
        <v>4</v>
      </c>
      <c r="IU21">
        <v>5</v>
      </c>
      <c r="IV21" s="18">
        <v>0.26315789473684209</v>
      </c>
      <c r="IW21" s="18">
        <v>0.47368421052631576</v>
      </c>
      <c r="IY21">
        <v>4</v>
      </c>
      <c r="IZ21">
        <v>5</v>
      </c>
      <c r="JA21" s="18">
        <v>0.26315789473684209</v>
      </c>
      <c r="JB21" s="18">
        <v>0.47368421052631576</v>
      </c>
      <c r="JD21">
        <v>0</v>
      </c>
      <c r="JE21">
        <v>0</v>
      </c>
      <c r="JF21" s="18">
        <v>0</v>
      </c>
      <c r="JG21" s="18">
        <v>0</v>
      </c>
      <c r="JI21" s="108">
        <v>0</v>
      </c>
      <c r="JJ21">
        <v>0</v>
      </c>
      <c r="JK21">
        <v>1</v>
      </c>
      <c r="JL21" s="18">
        <v>0.21052631578947367</v>
      </c>
      <c r="JM21" s="18">
        <v>0.31578947368421051</v>
      </c>
      <c r="JO21">
        <v>0</v>
      </c>
      <c r="JP21">
        <v>1</v>
      </c>
      <c r="JQ21" s="18">
        <v>0.21052631578947367</v>
      </c>
      <c r="JR21" s="18">
        <v>0.31578947368421051</v>
      </c>
      <c r="JT21">
        <v>0</v>
      </c>
      <c r="JU21">
        <v>1</v>
      </c>
      <c r="JV21" s="18">
        <v>0.21052631578947367</v>
      </c>
      <c r="JW21" s="18">
        <v>0.31578947368421051</v>
      </c>
      <c r="JY21">
        <v>0</v>
      </c>
      <c r="JZ21">
        <v>1</v>
      </c>
      <c r="KA21" s="18">
        <v>0.21052631578947367</v>
      </c>
      <c r="KB21" s="18">
        <v>0.31578947368421051</v>
      </c>
      <c r="KD21">
        <v>0</v>
      </c>
      <c r="KE21">
        <v>1</v>
      </c>
      <c r="KF21" s="18">
        <v>0.21052631578947367</v>
      </c>
      <c r="KG21" s="18">
        <v>0.31578947368421051</v>
      </c>
      <c r="KH21">
        <f>(Table4[[#This Row],[Pick-win rate47899422]]*Table4[[#This Row],[WR212]]+(Table4[[#This Row],[Respect ban59010523]]*Table4[[#This Row],[Ban Rate70121624]]))*Table4[[#This Row],[Priority7101112125425]]</f>
        <v>6.6481994459833785E-2</v>
      </c>
      <c r="KI21">
        <v>0</v>
      </c>
      <c r="KJ21">
        <v>0</v>
      </c>
      <c r="KK21">
        <v>0</v>
      </c>
      <c r="KL21" s="18">
        <v>0</v>
      </c>
      <c r="KM21" s="18"/>
      <c r="KN21" s="18">
        <v>0</v>
      </c>
      <c r="KO21">
        <v>0</v>
      </c>
      <c r="KP21">
        <v>0</v>
      </c>
      <c r="KQ21" s="18">
        <v>0</v>
      </c>
      <c r="KR21" s="18"/>
      <c r="KS21" s="18">
        <v>0</v>
      </c>
      <c r="KT21">
        <v>0</v>
      </c>
      <c r="KU21">
        <v>0</v>
      </c>
      <c r="KV21" s="18">
        <v>0</v>
      </c>
      <c r="KW21" s="18"/>
      <c r="KX21" s="18">
        <v>0.33333333333333331</v>
      </c>
      <c r="KY21" s="108">
        <v>1</v>
      </c>
      <c r="KZ21">
        <v>3</v>
      </c>
      <c r="LA21">
        <v>0.42857142857142855</v>
      </c>
      <c r="LB21" s="18">
        <v>0.44444444444444442</v>
      </c>
      <c r="LD21" s="18">
        <v>0</v>
      </c>
      <c r="LE21">
        <v>2</v>
      </c>
      <c r="LF21">
        <v>0.5</v>
      </c>
      <c r="LG21" s="18">
        <v>0.16666666666666666</v>
      </c>
      <c r="LI21" s="18">
        <v>0</v>
      </c>
      <c r="LJ21">
        <v>3</v>
      </c>
      <c r="LK21">
        <v>1</v>
      </c>
      <c r="LL21" s="18">
        <v>0.16666666666666666</v>
      </c>
      <c r="LN21" s="18">
        <v>1</v>
      </c>
      <c r="LO21">
        <v>2</v>
      </c>
      <c r="LP21">
        <v>0.33333333333333331</v>
      </c>
      <c r="LQ21" s="18">
        <v>0.44444444444444442</v>
      </c>
      <c r="LS21" s="18">
        <v>1</v>
      </c>
      <c r="LT21">
        <v>5</v>
      </c>
      <c r="LU21">
        <v>0.44444444444444442</v>
      </c>
      <c r="LV21" s="18">
        <v>0.61111111111111116</v>
      </c>
      <c r="LX21" s="18">
        <v>1</v>
      </c>
      <c r="LY21">
        <v>5</v>
      </c>
      <c r="LZ21">
        <v>0.44444444444444442</v>
      </c>
      <c r="MA21" s="18">
        <v>0.61111111111111116</v>
      </c>
      <c r="MC21" s="18">
        <v>0</v>
      </c>
      <c r="MD21">
        <v>0</v>
      </c>
      <c r="ME21">
        <v>0</v>
      </c>
      <c r="MF21" s="18">
        <v>0</v>
      </c>
      <c r="MG21" s="18"/>
      <c r="MH21" s="18">
        <v>1</v>
      </c>
      <c r="MI21">
        <v>5</v>
      </c>
      <c r="MJ21">
        <v>0.44444444444444442</v>
      </c>
      <c r="MK21" s="18">
        <v>0.61111111111111116</v>
      </c>
      <c r="ML21" s="18">
        <v>0.33333333333333331</v>
      </c>
      <c r="MM21" s="73"/>
    </row>
    <row r="22" spans="1:351" x14ac:dyDescent="0.35">
      <c r="A22" s="99" t="s">
        <v>71</v>
      </c>
      <c r="B22" s="106">
        <v>0</v>
      </c>
      <c r="C22">
        <v>0</v>
      </c>
      <c r="D22">
        <v>0</v>
      </c>
      <c r="E22" s="22">
        <v>0</v>
      </c>
      <c r="F22" s="19">
        <f ca="1">((COUNTIFS($H:$H,$AD22,$A:$A,#REF!,$C:$C,C$3)+COUNTIFS($L:$L,$AD22,$R:$R,#REF!,$P:$P,C$3))+(COUNTIFS($K:$K,$AD22,$A:$A,#REF!,$C:$C,C$3)+COUNTIFS($G:$G,$AD22,$R:$R,#REF!,$P:$P,C$3)))/((COUNTIF($A:$A,#REF!)+COUNTIF( $R:$R,#REF!))/5)</f>
        <v>5.8823529411764705E-2</v>
      </c>
      <c r="G22" s="21">
        <f ca="1">(Table4[[#This Row],[Pick-win rate Pai]]*2+(Table4[[#This Row],[Respect ban Pai]]*10)*3)*Table4[[#This Row],[Priority Pai]]</f>
        <v>0</v>
      </c>
      <c r="H22" s="20">
        <v>0</v>
      </c>
      <c r="I22">
        <v>0</v>
      </c>
      <c r="J22" s="22">
        <v>0</v>
      </c>
      <c r="K22" s="22">
        <v>5.8823529411764705E-2</v>
      </c>
      <c r="L22" s="21">
        <f ca="1">(Table4[[#This Row],[Pick-win rate Pai]]*2+(Table4[[#This Row],[Ban Rate Pai]]*10)*3)*Table4[[#This Row],[Priority Pai]]</f>
        <v>0</v>
      </c>
      <c r="M22" s="20">
        <v>0</v>
      </c>
      <c r="N22">
        <v>0</v>
      </c>
      <c r="O22" s="22">
        <v>0</v>
      </c>
      <c r="P22" s="22">
        <v>5.8823529411764705E-2</v>
      </c>
      <c r="Q22" s="21"/>
      <c r="R22" s="20">
        <v>0</v>
      </c>
      <c r="S22">
        <v>0</v>
      </c>
      <c r="T22" s="22">
        <v>0</v>
      </c>
      <c r="U22" s="22">
        <v>0</v>
      </c>
      <c r="V22" s="21"/>
      <c r="W22" s="20">
        <v>0</v>
      </c>
      <c r="X22">
        <v>0</v>
      </c>
      <c r="Y22" s="22">
        <v>0</v>
      </c>
      <c r="Z22" s="22">
        <v>5.8823529411764705E-2</v>
      </c>
      <c r="AA22" s="22"/>
      <c r="AB22" s="20">
        <v>0</v>
      </c>
      <c r="AC22">
        <v>0</v>
      </c>
      <c r="AD22" s="22">
        <v>0</v>
      </c>
      <c r="AE22" s="22">
        <v>5.8823529411764705E-2</v>
      </c>
      <c r="AF22" s="22"/>
      <c r="AG22" s="20">
        <v>0</v>
      </c>
      <c r="AH22">
        <v>0</v>
      </c>
      <c r="AI22" s="22">
        <v>0</v>
      </c>
      <c r="AJ22" s="22">
        <v>0</v>
      </c>
      <c r="AK22" s="70"/>
      <c r="AL22" s="70">
        <v>0.25</v>
      </c>
      <c r="AM22">
        <v>0</v>
      </c>
      <c r="AN22">
        <v>0</v>
      </c>
      <c r="AO22" s="22">
        <v>0</v>
      </c>
      <c r="AP22" s="22">
        <v>0</v>
      </c>
      <c r="AQ22" s="22"/>
      <c r="AR22" s="20">
        <v>0</v>
      </c>
      <c r="AS22">
        <v>0</v>
      </c>
      <c r="AT22" s="22">
        <v>0</v>
      </c>
      <c r="AU22" s="22">
        <v>0.1111111111111111</v>
      </c>
      <c r="AV22" s="22"/>
      <c r="AW22" s="20">
        <v>0</v>
      </c>
      <c r="AX22">
        <v>0</v>
      </c>
      <c r="AY22" s="18">
        <v>0</v>
      </c>
      <c r="AZ22" s="18">
        <v>0.1111111111111111</v>
      </c>
      <c r="BB22" s="20">
        <v>0</v>
      </c>
      <c r="BC22">
        <v>0</v>
      </c>
      <c r="BD22" s="18">
        <v>0</v>
      </c>
      <c r="BE22" s="18">
        <v>0.1111111111111111</v>
      </c>
      <c r="BG22" s="20">
        <v>0</v>
      </c>
      <c r="BH22">
        <v>0</v>
      </c>
      <c r="BI22" s="18">
        <v>0</v>
      </c>
      <c r="BJ22" s="18">
        <v>5.5555555555555552E-2</v>
      </c>
      <c r="BL22" s="20">
        <v>1</v>
      </c>
      <c r="BM22">
        <v>0</v>
      </c>
      <c r="BN22" s="18">
        <v>0</v>
      </c>
      <c r="BO22" s="18">
        <v>0.22222222222222221</v>
      </c>
      <c r="BQ22" s="20">
        <v>0</v>
      </c>
      <c r="BR22">
        <v>0</v>
      </c>
      <c r="BS22" s="18">
        <v>0</v>
      </c>
      <c r="BT22" s="18">
        <v>5.5555555555555552E-2</v>
      </c>
      <c r="BV22" s="20">
        <v>0</v>
      </c>
      <c r="BW22">
        <v>0</v>
      </c>
      <c r="BX22" s="18">
        <v>0</v>
      </c>
      <c r="BY22" s="18">
        <v>0</v>
      </c>
      <c r="BZ22" s="73"/>
      <c r="CA22" s="8">
        <v>0</v>
      </c>
      <c r="CB22">
        <v>2</v>
      </c>
      <c r="CC22">
        <v>0</v>
      </c>
      <c r="CD22" s="18">
        <v>0</v>
      </c>
      <c r="CE22" s="18">
        <v>0.1111111111111111</v>
      </c>
      <c r="CG22" s="20">
        <v>1</v>
      </c>
      <c r="CH22">
        <v>0</v>
      </c>
      <c r="CI22" s="18">
        <v>0</v>
      </c>
      <c r="CJ22" s="18">
        <v>5.5555555555555552E-2</v>
      </c>
      <c r="CL22" s="20">
        <v>2</v>
      </c>
      <c r="CM22">
        <v>0</v>
      </c>
      <c r="CN22" s="18">
        <v>0</v>
      </c>
      <c r="CO22" s="18">
        <v>0.1111111111111111</v>
      </c>
      <c r="CQ22" s="20">
        <v>1</v>
      </c>
      <c r="CR22">
        <v>0</v>
      </c>
      <c r="CS22" s="18">
        <v>0</v>
      </c>
      <c r="CT22" s="18">
        <v>5.5555555555555552E-2</v>
      </c>
      <c r="CV22" s="20">
        <v>2</v>
      </c>
      <c r="CW22">
        <v>0</v>
      </c>
      <c r="CX22" s="18">
        <v>0</v>
      </c>
      <c r="CY22" s="18">
        <v>0.1111111111111111</v>
      </c>
      <c r="DA22" s="20">
        <v>2</v>
      </c>
      <c r="DB22">
        <v>0</v>
      </c>
      <c r="DC22" s="18">
        <v>0</v>
      </c>
      <c r="DD22" s="18">
        <v>0.1111111111111111</v>
      </c>
      <c r="DF22" s="20">
        <v>0</v>
      </c>
      <c r="DG22">
        <v>0</v>
      </c>
      <c r="DH22" s="18">
        <v>0</v>
      </c>
      <c r="DI22" s="18">
        <v>0</v>
      </c>
      <c r="DK22" s="20">
        <v>0</v>
      </c>
      <c r="DL22">
        <v>0</v>
      </c>
      <c r="DM22" s="18">
        <v>0</v>
      </c>
      <c r="DN22" s="18">
        <v>0</v>
      </c>
      <c r="DO22" s="73"/>
      <c r="DP22" s="108">
        <v>0</v>
      </c>
      <c r="DQ22">
        <v>0</v>
      </c>
      <c r="DR22">
        <v>0</v>
      </c>
      <c r="DS22" s="18">
        <v>0</v>
      </c>
      <c r="DT22" s="18">
        <v>0</v>
      </c>
      <c r="DV22">
        <v>0</v>
      </c>
      <c r="DW22">
        <v>0</v>
      </c>
      <c r="DX22" s="18">
        <v>0</v>
      </c>
      <c r="DY22" s="18">
        <v>0</v>
      </c>
      <c r="EA22">
        <v>0</v>
      </c>
      <c r="EB22">
        <v>0</v>
      </c>
      <c r="EC22" s="18">
        <v>0</v>
      </c>
      <c r="ED22" s="18">
        <v>0</v>
      </c>
      <c r="EF22">
        <v>0</v>
      </c>
      <c r="EG22">
        <v>0</v>
      </c>
      <c r="EH22" s="18">
        <v>0</v>
      </c>
      <c r="EI22" s="18">
        <v>0</v>
      </c>
      <c r="EK22">
        <v>0</v>
      </c>
      <c r="EL22">
        <v>0</v>
      </c>
      <c r="EM22" s="18">
        <v>0</v>
      </c>
      <c r="EN22" s="18">
        <v>0</v>
      </c>
      <c r="EP22">
        <v>0</v>
      </c>
      <c r="EQ22">
        <v>0</v>
      </c>
      <c r="ER22" s="18">
        <v>0</v>
      </c>
      <c r="ES22" s="18">
        <v>0</v>
      </c>
      <c r="EU22">
        <v>0</v>
      </c>
      <c r="EV22">
        <v>0</v>
      </c>
      <c r="EW22" s="18">
        <v>0</v>
      </c>
      <c r="EX22" s="18">
        <v>0</v>
      </c>
      <c r="EZ22">
        <v>0</v>
      </c>
      <c r="FA22">
        <v>0</v>
      </c>
      <c r="FB22" s="18">
        <v>0</v>
      </c>
      <c r="FC22" s="18">
        <v>0</v>
      </c>
      <c r="FE22">
        <v>0</v>
      </c>
      <c r="FF22">
        <v>0</v>
      </c>
      <c r="FG22" s="18">
        <v>0</v>
      </c>
      <c r="FH22" s="18">
        <v>0</v>
      </c>
      <c r="FJ22">
        <v>0</v>
      </c>
      <c r="FK22">
        <v>0</v>
      </c>
      <c r="FL22" s="18">
        <v>0</v>
      </c>
      <c r="FM22" s="18">
        <v>0</v>
      </c>
      <c r="FO22" s="106">
        <v>0.25</v>
      </c>
      <c r="FP22">
        <v>1</v>
      </c>
      <c r="FQ22">
        <v>0</v>
      </c>
      <c r="FR22" s="18">
        <v>0</v>
      </c>
      <c r="FS22" s="18">
        <v>0.21052631578947367</v>
      </c>
      <c r="FU22">
        <v>1</v>
      </c>
      <c r="FV22">
        <v>0</v>
      </c>
      <c r="FW22" s="18">
        <v>0</v>
      </c>
      <c r="FX22" s="18">
        <v>0.21052631578947367</v>
      </c>
      <c r="FZ22">
        <v>1</v>
      </c>
      <c r="GA22">
        <v>0</v>
      </c>
      <c r="GB22" s="18">
        <v>0</v>
      </c>
      <c r="GC22" s="18">
        <v>0.21052631578947367</v>
      </c>
      <c r="GE22">
        <v>1</v>
      </c>
      <c r="GF22">
        <v>0</v>
      </c>
      <c r="GG22" s="18">
        <v>0</v>
      </c>
      <c r="GH22" s="18">
        <v>0.21052631578947367</v>
      </c>
      <c r="GJ22">
        <v>1</v>
      </c>
      <c r="GK22">
        <v>0</v>
      </c>
      <c r="GL22" s="18">
        <v>0</v>
      </c>
      <c r="GM22" s="18">
        <v>0</v>
      </c>
      <c r="GO22">
        <v>0</v>
      </c>
      <c r="GP22">
        <v>0</v>
      </c>
      <c r="GQ22" s="18">
        <v>0</v>
      </c>
      <c r="GR22" s="18">
        <v>0.15789473684210525</v>
      </c>
      <c r="GT22" s="108">
        <v>0</v>
      </c>
      <c r="GU22">
        <v>0</v>
      </c>
      <c r="GV22">
        <v>0</v>
      </c>
      <c r="GW22" s="18">
        <v>0</v>
      </c>
      <c r="GX22" s="18">
        <v>0</v>
      </c>
      <c r="GZ22">
        <v>0</v>
      </c>
      <c r="HA22">
        <v>0</v>
      </c>
      <c r="HB22" s="18">
        <v>0</v>
      </c>
      <c r="HC22" s="18">
        <v>0</v>
      </c>
      <c r="HE22">
        <v>0</v>
      </c>
      <c r="HF22">
        <v>0</v>
      </c>
      <c r="HG22" s="18">
        <v>0</v>
      </c>
      <c r="HH22" s="18">
        <v>0</v>
      </c>
      <c r="HJ22">
        <v>0</v>
      </c>
      <c r="HK22">
        <v>0</v>
      </c>
      <c r="HL22" s="18">
        <v>0</v>
      </c>
      <c r="HM22" s="18">
        <v>0</v>
      </c>
      <c r="HO22">
        <v>0</v>
      </c>
      <c r="HP22">
        <v>0</v>
      </c>
      <c r="HQ22" s="18">
        <v>0</v>
      </c>
      <c r="HR22" s="18">
        <v>0</v>
      </c>
      <c r="HT22">
        <v>0</v>
      </c>
      <c r="HU22">
        <v>0</v>
      </c>
      <c r="HV22" s="18">
        <v>0</v>
      </c>
      <c r="HW22" s="18">
        <v>0</v>
      </c>
      <c r="HY22">
        <v>0</v>
      </c>
      <c r="HZ22">
        <v>0</v>
      </c>
      <c r="IA22" s="18">
        <v>0</v>
      </c>
      <c r="IB22" s="18">
        <v>0</v>
      </c>
      <c r="ID22" s="108">
        <v>0</v>
      </c>
      <c r="IE22">
        <v>0</v>
      </c>
      <c r="IF22">
        <v>1</v>
      </c>
      <c r="IG22" s="18">
        <v>0.10526315789473684</v>
      </c>
      <c r="IH22" s="18">
        <v>0.15789473684210525</v>
      </c>
      <c r="IJ22">
        <v>0</v>
      </c>
      <c r="IK22">
        <v>1</v>
      </c>
      <c r="IL22" s="18">
        <v>0.10526315789473684</v>
      </c>
      <c r="IM22" s="18">
        <v>0.15789473684210525</v>
      </c>
      <c r="IO22">
        <v>0</v>
      </c>
      <c r="IP22">
        <v>1</v>
      </c>
      <c r="IQ22" s="18">
        <v>0.18181818181818182</v>
      </c>
      <c r="IR22" s="18">
        <v>0.15789473684210525</v>
      </c>
      <c r="IT22">
        <v>0</v>
      </c>
      <c r="IU22">
        <v>1</v>
      </c>
      <c r="IV22" s="18">
        <v>0.10526315789473684</v>
      </c>
      <c r="IW22" s="18">
        <v>0.15789473684210525</v>
      </c>
      <c r="IY22">
        <v>0</v>
      </c>
      <c r="IZ22">
        <v>1</v>
      </c>
      <c r="JA22" s="18">
        <v>0.10526315789473684</v>
      </c>
      <c r="JB22" s="18">
        <v>0.15789473684210525</v>
      </c>
      <c r="JD22">
        <v>0</v>
      </c>
      <c r="JE22">
        <v>0</v>
      </c>
      <c r="JF22" s="18">
        <v>0</v>
      </c>
      <c r="JG22" s="18">
        <v>0</v>
      </c>
      <c r="JI22" s="108">
        <v>0.25</v>
      </c>
      <c r="JJ22">
        <v>1</v>
      </c>
      <c r="JK22">
        <v>0</v>
      </c>
      <c r="JL22" s="18">
        <v>0</v>
      </c>
      <c r="JM22" s="18">
        <v>0.21052631578947367</v>
      </c>
      <c r="JO22">
        <v>1</v>
      </c>
      <c r="JP22">
        <v>0</v>
      </c>
      <c r="JQ22" s="18">
        <v>0</v>
      </c>
      <c r="JR22" s="18">
        <v>0.21052631578947367</v>
      </c>
      <c r="JT22">
        <v>1</v>
      </c>
      <c r="JU22">
        <v>0</v>
      </c>
      <c r="JV22" s="18">
        <v>0</v>
      </c>
      <c r="JW22" s="18">
        <v>0.21052631578947367</v>
      </c>
      <c r="JY22">
        <v>1</v>
      </c>
      <c r="JZ22">
        <v>0</v>
      </c>
      <c r="KA22" s="18">
        <v>0</v>
      </c>
      <c r="KB22" s="18">
        <v>0.21052631578947367</v>
      </c>
      <c r="KD22">
        <v>1</v>
      </c>
      <c r="KE22">
        <v>0</v>
      </c>
      <c r="KF22" s="18">
        <v>0</v>
      </c>
      <c r="KG22" s="18">
        <v>0.21052631578947367</v>
      </c>
      <c r="KH22">
        <f>(Table4[[#This Row],[Pick-win rate47899422]]*Table4[[#This Row],[WR212]]+(Table4[[#This Row],[Respect ban59010523]]*Table4[[#This Row],[Ban Rate70121624]]))*Table4[[#This Row],[Priority7101112125425]]</f>
        <v>5.2631578947368418E-2</v>
      </c>
      <c r="KI22">
        <v>0</v>
      </c>
      <c r="KJ22">
        <v>0</v>
      </c>
      <c r="KK22">
        <v>0</v>
      </c>
      <c r="KL22" s="18">
        <v>0</v>
      </c>
      <c r="KM22" s="18"/>
      <c r="KN22" s="18">
        <v>0</v>
      </c>
      <c r="KO22">
        <v>0</v>
      </c>
      <c r="KP22">
        <v>0</v>
      </c>
      <c r="KQ22" s="18">
        <v>0</v>
      </c>
      <c r="KR22" s="18"/>
      <c r="KS22" s="18">
        <v>0</v>
      </c>
      <c r="KT22">
        <v>0</v>
      </c>
      <c r="KU22">
        <v>0</v>
      </c>
      <c r="KV22" s="18">
        <v>0</v>
      </c>
      <c r="KW22" s="18"/>
      <c r="KX22" s="18">
        <v>0.5</v>
      </c>
      <c r="KY22" s="108">
        <v>1</v>
      </c>
      <c r="KZ22">
        <v>1</v>
      </c>
      <c r="LA22">
        <v>7.1428571428571425E-2</v>
      </c>
      <c r="LB22" s="18">
        <v>0.1111111111111111</v>
      </c>
      <c r="LD22" s="18">
        <v>0</v>
      </c>
      <c r="LE22">
        <v>0</v>
      </c>
      <c r="LF22">
        <v>0</v>
      </c>
      <c r="LG22" s="18">
        <v>5.5555555555555552E-2</v>
      </c>
      <c r="LI22" s="18">
        <v>0</v>
      </c>
      <c r="LJ22">
        <v>0</v>
      </c>
      <c r="LK22">
        <v>0</v>
      </c>
      <c r="LL22" s="18">
        <v>5.5555555555555552E-2</v>
      </c>
      <c r="LN22" s="18">
        <v>1</v>
      </c>
      <c r="LO22">
        <v>1</v>
      </c>
      <c r="LP22">
        <v>6.6666666666666666E-2</v>
      </c>
      <c r="LQ22" s="18">
        <v>0.1111111111111111</v>
      </c>
      <c r="LS22" s="18">
        <v>1</v>
      </c>
      <c r="LT22">
        <v>1</v>
      </c>
      <c r="LU22">
        <v>5.5555555555555552E-2</v>
      </c>
      <c r="LV22" s="18">
        <v>0.16666666666666666</v>
      </c>
      <c r="LX22" s="18">
        <v>1</v>
      </c>
      <c r="LY22">
        <v>1</v>
      </c>
      <c r="LZ22">
        <v>5.5555555555555552E-2</v>
      </c>
      <c r="MA22" s="18">
        <v>0.16666666666666666</v>
      </c>
      <c r="MC22" s="18">
        <v>0</v>
      </c>
      <c r="MD22">
        <v>0</v>
      </c>
      <c r="ME22">
        <v>0</v>
      </c>
      <c r="MF22" s="18">
        <v>0</v>
      </c>
      <c r="MG22" s="18"/>
      <c r="MH22" s="18">
        <v>1</v>
      </c>
      <c r="MI22">
        <v>1</v>
      </c>
      <c r="MJ22">
        <v>5.5555555555555552E-2</v>
      </c>
      <c r="MK22" s="18">
        <v>0.16666666666666666</v>
      </c>
      <c r="ML22" s="18">
        <v>0.1111111111111111</v>
      </c>
      <c r="MM22" s="73"/>
    </row>
    <row r="23" spans="1:351" x14ac:dyDescent="0.35">
      <c r="A23" s="99" t="s">
        <v>20</v>
      </c>
      <c r="B23" s="106">
        <v>0</v>
      </c>
      <c r="C23">
        <v>0</v>
      </c>
      <c r="D23">
        <v>0</v>
      </c>
      <c r="E23" s="22">
        <v>5.8823529411764705E-2</v>
      </c>
      <c r="F23" s="19">
        <f ca="1">((COUNTIFS($H:$H,$AD23,$A:$A,#REF!,$C:$C,C$3)+COUNTIFS($L:$L,$AD23,$R:$R,#REF!,$P:$P,C$3))+(COUNTIFS($K:$K,$AD23,$A:$A,#REF!,$C:$C,C$3)+COUNTIFS($G:$G,$AD23,$R:$R,#REF!,$P:$P,C$3)))/((COUNTIF($A:$A,#REF!)+COUNTIF( $R:$R,#REF!))/5)</f>
        <v>5.8823529411764705E-2</v>
      </c>
      <c r="G23" s="21">
        <f ca="1">(Table4[[#This Row],[Pick-win rate Pai]]*2+(Table4[[#This Row],[Respect ban Pai]]*10)*3)*Table4[[#This Row],[Priority Pai]]</f>
        <v>0</v>
      </c>
      <c r="H23" s="20">
        <v>0</v>
      </c>
      <c r="I23">
        <v>0</v>
      </c>
      <c r="J23" s="22">
        <v>5.8823529411764705E-2</v>
      </c>
      <c r="K23" s="22">
        <v>5.8823529411764705E-2</v>
      </c>
      <c r="L23" s="21">
        <f ca="1">(Table4[[#This Row],[Pick-win rate Pai]]*2+(Table4[[#This Row],[Ban Rate Pai]]*10)*3)*Table4[[#This Row],[Priority Pai]]</f>
        <v>0.10380622837370242</v>
      </c>
      <c r="M23" s="20">
        <v>0</v>
      </c>
      <c r="N23">
        <v>0</v>
      </c>
      <c r="O23" s="22">
        <v>5.8823529411764705E-2</v>
      </c>
      <c r="P23" s="22">
        <v>5.8823529411764705E-2</v>
      </c>
      <c r="Q23" s="21"/>
      <c r="R23" s="20">
        <v>0</v>
      </c>
      <c r="S23">
        <v>0</v>
      </c>
      <c r="T23" s="22">
        <v>0.125</v>
      </c>
      <c r="U23" s="22">
        <v>5.8823529411764705E-2</v>
      </c>
      <c r="V23" s="21"/>
      <c r="W23" s="20">
        <v>0</v>
      </c>
      <c r="X23">
        <v>0</v>
      </c>
      <c r="Y23" s="22">
        <v>5.8823529411764705E-2</v>
      </c>
      <c r="Z23" s="22">
        <v>5.8823529411764705E-2</v>
      </c>
      <c r="AA23" s="22"/>
      <c r="AB23" s="20">
        <v>0</v>
      </c>
      <c r="AC23">
        <v>0</v>
      </c>
      <c r="AD23" s="22">
        <v>0</v>
      </c>
      <c r="AE23" s="22">
        <v>0</v>
      </c>
      <c r="AF23" s="22"/>
      <c r="AG23" s="20">
        <v>0</v>
      </c>
      <c r="AH23">
        <v>0</v>
      </c>
      <c r="AI23" s="22">
        <v>0</v>
      </c>
      <c r="AJ23" s="22">
        <v>0</v>
      </c>
      <c r="AK23" s="70"/>
      <c r="AL23" s="70">
        <v>0</v>
      </c>
      <c r="AM23">
        <v>0</v>
      </c>
      <c r="AN23">
        <v>0</v>
      </c>
      <c r="AO23" s="22">
        <v>0</v>
      </c>
      <c r="AP23" s="22">
        <v>5.5555555555555552E-2</v>
      </c>
      <c r="AQ23" s="22"/>
      <c r="AR23" s="20">
        <v>0</v>
      </c>
      <c r="AS23">
        <v>0</v>
      </c>
      <c r="AT23" s="22">
        <v>0</v>
      </c>
      <c r="AU23" s="22">
        <v>5.5555555555555552E-2</v>
      </c>
      <c r="AV23" s="22"/>
      <c r="AW23" s="20">
        <v>0</v>
      </c>
      <c r="AX23">
        <v>0</v>
      </c>
      <c r="AY23" s="18">
        <v>0</v>
      </c>
      <c r="AZ23" s="18">
        <v>5.5555555555555552E-2</v>
      </c>
      <c r="BB23" s="20">
        <v>0</v>
      </c>
      <c r="BC23">
        <v>0</v>
      </c>
      <c r="BD23" s="18">
        <v>0</v>
      </c>
      <c r="BE23" s="18">
        <v>5.5555555555555552E-2</v>
      </c>
      <c r="BG23" s="20">
        <v>0</v>
      </c>
      <c r="BH23">
        <v>0</v>
      </c>
      <c r="BI23" s="18">
        <v>0</v>
      </c>
      <c r="BJ23" s="18">
        <v>5.5555555555555552E-2</v>
      </c>
      <c r="BL23" s="20">
        <v>0</v>
      </c>
      <c r="BM23">
        <v>0</v>
      </c>
      <c r="BN23" s="18">
        <v>0</v>
      </c>
      <c r="BO23" s="18">
        <v>0</v>
      </c>
      <c r="BQ23" s="20">
        <v>0</v>
      </c>
      <c r="BR23">
        <v>0</v>
      </c>
      <c r="BS23" s="18">
        <v>0</v>
      </c>
      <c r="BT23" s="18">
        <v>0</v>
      </c>
      <c r="BV23" s="20">
        <v>0</v>
      </c>
      <c r="BW23">
        <v>0</v>
      </c>
      <c r="BX23" s="18">
        <v>0</v>
      </c>
      <c r="BY23" s="18">
        <v>0</v>
      </c>
      <c r="BZ23" s="73"/>
      <c r="CA23" s="8">
        <v>0</v>
      </c>
      <c r="CB23">
        <v>2</v>
      </c>
      <c r="CC23">
        <v>0</v>
      </c>
      <c r="CD23" s="18">
        <v>0.1111111111111111</v>
      </c>
      <c r="CE23" s="18">
        <v>0.3888888888888889</v>
      </c>
      <c r="CG23" s="20">
        <v>1</v>
      </c>
      <c r="CH23">
        <v>0</v>
      </c>
      <c r="CI23" s="18">
        <v>0.22222222222222221</v>
      </c>
      <c r="CJ23" s="18">
        <v>0.22222222222222221</v>
      </c>
      <c r="CL23" s="20">
        <v>2</v>
      </c>
      <c r="CM23">
        <v>0</v>
      </c>
      <c r="CN23" s="18">
        <v>0.1111111111111111</v>
      </c>
      <c r="CO23" s="18">
        <v>0.3888888888888889</v>
      </c>
      <c r="CQ23" s="20">
        <v>1</v>
      </c>
      <c r="CR23">
        <v>0</v>
      </c>
      <c r="CS23" s="18">
        <v>0</v>
      </c>
      <c r="CT23" s="18">
        <v>0.16666666666666666</v>
      </c>
      <c r="CV23" s="20">
        <v>2</v>
      </c>
      <c r="CW23">
        <v>0</v>
      </c>
      <c r="CX23" s="18">
        <v>0.1111111111111111</v>
      </c>
      <c r="CY23" s="18">
        <v>0.3888888888888889</v>
      </c>
      <c r="DA23" s="20">
        <v>2</v>
      </c>
      <c r="DB23">
        <v>0</v>
      </c>
      <c r="DC23" s="18">
        <v>0.1111111111111111</v>
      </c>
      <c r="DD23" s="18">
        <v>0.1111111111111111</v>
      </c>
      <c r="DF23" s="20">
        <v>0</v>
      </c>
      <c r="DG23">
        <v>0</v>
      </c>
      <c r="DH23" s="18">
        <v>0</v>
      </c>
      <c r="DI23" s="18">
        <v>0</v>
      </c>
      <c r="DK23" s="20">
        <v>0</v>
      </c>
      <c r="DL23">
        <v>0</v>
      </c>
      <c r="DM23" s="18">
        <v>0</v>
      </c>
      <c r="DN23" s="18">
        <v>0</v>
      </c>
      <c r="DO23" s="73"/>
      <c r="DP23" s="108">
        <v>0</v>
      </c>
      <c r="DQ23">
        <v>0</v>
      </c>
      <c r="DR23">
        <v>1</v>
      </c>
      <c r="DS23" s="18">
        <v>0.16666666666666666</v>
      </c>
      <c r="DT23" s="18">
        <v>0.15</v>
      </c>
      <c r="DV23">
        <v>0</v>
      </c>
      <c r="DW23">
        <v>0</v>
      </c>
      <c r="DX23" s="18">
        <v>0</v>
      </c>
      <c r="DY23" s="18">
        <v>0.05</v>
      </c>
      <c r="EA23">
        <v>0</v>
      </c>
      <c r="EB23">
        <v>1</v>
      </c>
      <c r="EC23" s="18">
        <v>0.22222222222222221</v>
      </c>
      <c r="ED23" s="18">
        <v>0.1</v>
      </c>
      <c r="EF23">
        <v>0</v>
      </c>
      <c r="EG23">
        <v>0</v>
      </c>
      <c r="EH23" s="18">
        <v>0</v>
      </c>
      <c r="EI23" s="18">
        <v>0.1</v>
      </c>
      <c r="EK23">
        <v>0</v>
      </c>
      <c r="EL23">
        <v>1</v>
      </c>
      <c r="EM23" s="18">
        <v>0.1</v>
      </c>
      <c r="EN23" s="18">
        <v>0.2</v>
      </c>
      <c r="EP23">
        <v>0</v>
      </c>
      <c r="EQ23">
        <v>0</v>
      </c>
      <c r="ER23" s="18">
        <v>0</v>
      </c>
      <c r="ES23" s="18">
        <v>0</v>
      </c>
      <c r="EU23">
        <v>0</v>
      </c>
      <c r="EV23">
        <v>0</v>
      </c>
      <c r="EW23" s="18">
        <v>0</v>
      </c>
      <c r="EX23" s="18">
        <v>0.05</v>
      </c>
      <c r="EZ23">
        <v>0</v>
      </c>
      <c r="FA23">
        <v>1</v>
      </c>
      <c r="FB23" s="18">
        <v>0.16666666666666666</v>
      </c>
      <c r="FC23" s="18">
        <v>0.15</v>
      </c>
      <c r="FE23">
        <v>0</v>
      </c>
      <c r="FF23">
        <v>1</v>
      </c>
      <c r="FG23" s="18">
        <v>0.1</v>
      </c>
      <c r="FH23" s="18">
        <v>0.2</v>
      </c>
      <c r="FJ23">
        <v>0</v>
      </c>
      <c r="FK23">
        <v>0</v>
      </c>
      <c r="FL23" s="18">
        <v>0</v>
      </c>
      <c r="FM23" s="18">
        <v>0</v>
      </c>
      <c r="FO23" s="106">
        <v>0.25</v>
      </c>
      <c r="FP23">
        <v>1</v>
      </c>
      <c r="FQ23">
        <v>1</v>
      </c>
      <c r="FR23" s="18">
        <v>0.10526315789473684</v>
      </c>
      <c r="FS23" s="18">
        <v>0.31578947368421051</v>
      </c>
      <c r="FU23">
        <v>1</v>
      </c>
      <c r="FV23">
        <v>1</v>
      </c>
      <c r="FW23" s="18">
        <v>0.10526315789473684</v>
      </c>
      <c r="FX23" s="18">
        <v>0.31578947368421051</v>
      </c>
      <c r="FZ23">
        <v>1</v>
      </c>
      <c r="GA23">
        <v>1</v>
      </c>
      <c r="GB23" s="18">
        <v>0.10526315789473684</v>
      </c>
      <c r="GC23" s="18">
        <v>0.31578947368421051</v>
      </c>
      <c r="GE23">
        <v>1</v>
      </c>
      <c r="GF23">
        <v>1</v>
      </c>
      <c r="GG23" s="18">
        <v>0.10526315789473684</v>
      </c>
      <c r="GH23" s="18">
        <v>0.31578947368421051</v>
      </c>
      <c r="GJ23">
        <v>1</v>
      </c>
      <c r="GK23">
        <v>1</v>
      </c>
      <c r="GL23" s="18">
        <v>9.0909090909090912E-2</v>
      </c>
      <c r="GM23" s="18">
        <v>0</v>
      </c>
      <c r="GO23">
        <v>0</v>
      </c>
      <c r="GP23">
        <v>0</v>
      </c>
      <c r="GQ23" s="18">
        <v>0.125</v>
      </c>
      <c r="GR23" s="18">
        <v>0.15789473684210525</v>
      </c>
      <c r="GT23" s="108">
        <v>0.5</v>
      </c>
      <c r="GU23">
        <v>1</v>
      </c>
      <c r="GV23">
        <v>2</v>
      </c>
      <c r="GW23" s="18">
        <v>0.16666666666666666</v>
      </c>
      <c r="GX23" s="18">
        <v>0.27777777777777779</v>
      </c>
      <c r="GZ23">
        <v>1</v>
      </c>
      <c r="HA23">
        <v>2</v>
      </c>
      <c r="HB23" s="18">
        <v>0.16666666666666666</v>
      </c>
      <c r="HC23" s="18">
        <v>0.27777777777777779</v>
      </c>
      <c r="HE23">
        <v>0</v>
      </c>
      <c r="HF23">
        <v>2</v>
      </c>
      <c r="HG23" s="18">
        <v>0.23076923076923078</v>
      </c>
      <c r="HH23" s="18">
        <v>0.22222222222222221</v>
      </c>
      <c r="HJ23">
        <v>1</v>
      </c>
      <c r="HK23">
        <v>2</v>
      </c>
      <c r="HL23" s="18">
        <v>0.1875</v>
      </c>
      <c r="HM23" s="18">
        <v>0.27777777777777779</v>
      </c>
      <c r="HO23">
        <v>1</v>
      </c>
      <c r="HP23">
        <v>0</v>
      </c>
      <c r="HQ23" s="18">
        <v>7.1428571428571425E-2</v>
      </c>
      <c r="HR23" s="18">
        <v>0.16666666666666666</v>
      </c>
      <c r="HT23">
        <v>0</v>
      </c>
      <c r="HU23">
        <v>0</v>
      </c>
      <c r="HV23" s="18">
        <v>0</v>
      </c>
      <c r="HW23" s="18">
        <v>0</v>
      </c>
      <c r="HY23">
        <v>1</v>
      </c>
      <c r="HZ23">
        <v>2</v>
      </c>
      <c r="IA23" s="18">
        <v>0.5</v>
      </c>
      <c r="IB23" s="18">
        <v>0.16666666666666666</v>
      </c>
      <c r="ID23" s="108">
        <v>0.25</v>
      </c>
      <c r="IE23">
        <v>1</v>
      </c>
      <c r="IF23">
        <v>0</v>
      </c>
      <c r="IG23" s="18">
        <v>0</v>
      </c>
      <c r="IH23" s="18">
        <v>0.21052631578947367</v>
      </c>
      <c r="IJ23">
        <v>1</v>
      </c>
      <c r="IK23">
        <v>0</v>
      </c>
      <c r="IL23" s="18">
        <v>0</v>
      </c>
      <c r="IM23" s="18">
        <v>0.21052631578947367</v>
      </c>
      <c r="IO23">
        <v>0</v>
      </c>
      <c r="IP23">
        <v>0</v>
      </c>
      <c r="IQ23" s="18">
        <v>0</v>
      </c>
      <c r="IR23" s="18">
        <v>0</v>
      </c>
      <c r="IT23">
        <v>1</v>
      </c>
      <c r="IU23">
        <v>0</v>
      </c>
      <c r="IV23" s="18">
        <v>0</v>
      </c>
      <c r="IW23" s="18">
        <v>0.21052631578947367</v>
      </c>
      <c r="IY23">
        <v>1</v>
      </c>
      <c r="IZ23">
        <v>0</v>
      </c>
      <c r="JA23" s="18">
        <v>0</v>
      </c>
      <c r="JB23" s="18">
        <v>0.21052631578947367</v>
      </c>
      <c r="JD23">
        <v>0</v>
      </c>
      <c r="JE23">
        <v>0</v>
      </c>
      <c r="JF23" s="18">
        <v>0</v>
      </c>
      <c r="JG23" s="18">
        <v>0</v>
      </c>
      <c r="JI23" s="108">
        <v>0.5</v>
      </c>
      <c r="JJ23">
        <v>1</v>
      </c>
      <c r="JK23">
        <v>0</v>
      </c>
      <c r="JL23" s="18">
        <v>0</v>
      </c>
      <c r="JM23" s="18">
        <v>0.10526315789473684</v>
      </c>
      <c r="JO23">
        <v>1</v>
      </c>
      <c r="JP23">
        <v>0</v>
      </c>
      <c r="JQ23" s="18">
        <v>0</v>
      </c>
      <c r="JR23" s="18">
        <v>0.10526315789473684</v>
      </c>
      <c r="JT23">
        <v>1</v>
      </c>
      <c r="JU23">
        <v>0</v>
      </c>
      <c r="JV23" s="18">
        <v>0</v>
      </c>
      <c r="JW23" s="18">
        <v>0.10526315789473684</v>
      </c>
      <c r="JY23">
        <v>1</v>
      </c>
      <c r="JZ23">
        <v>0</v>
      </c>
      <c r="KA23" s="18">
        <v>0</v>
      </c>
      <c r="KB23" s="18">
        <v>0.10526315789473684</v>
      </c>
      <c r="KD23">
        <v>1</v>
      </c>
      <c r="KE23">
        <v>0</v>
      </c>
      <c r="KF23" s="18">
        <v>0</v>
      </c>
      <c r="KG23" s="18">
        <v>0.10526315789473684</v>
      </c>
      <c r="KH23">
        <f>(Table4[[#This Row],[Pick-win rate47899422]]*Table4[[#This Row],[WR212]]+(Table4[[#This Row],[Respect ban59010523]]*Table4[[#This Row],[Ban Rate70121624]]))*Table4[[#This Row],[Priority7101112125425]]</f>
        <v>5.2631578947368418E-2</v>
      </c>
      <c r="KI23">
        <v>0</v>
      </c>
      <c r="KJ23">
        <v>0</v>
      </c>
      <c r="KK23">
        <v>0</v>
      </c>
      <c r="KL23" s="18">
        <v>0</v>
      </c>
      <c r="KM23" s="18"/>
      <c r="KN23" s="18">
        <v>0</v>
      </c>
      <c r="KO23">
        <v>0</v>
      </c>
      <c r="KP23">
        <v>0</v>
      </c>
      <c r="KQ23" s="18">
        <v>0</v>
      </c>
      <c r="KR23" s="18"/>
      <c r="KS23" s="18">
        <v>0</v>
      </c>
      <c r="KT23">
        <v>0</v>
      </c>
      <c r="KU23">
        <v>0</v>
      </c>
      <c r="KV23" s="18">
        <v>0</v>
      </c>
      <c r="KW23" s="18"/>
      <c r="KX23" s="18">
        <v>0</v>
      </c>
      <c r="KY23" s="108">
        <v>0</v>
      </c>
      <c r="KZ23">
        <v>0</v>
      </c>
      <c r="LA23">
        <v>0</v>
      </c>
      <c r="LB23" s="18">
        <v>0</v>
      </c>
      <c r="LD23" s="18">
        <v>0</v>
      </c>
      <c r="LE23">
        <v>0</v>
      </c>
      <c r="LF23">
        <v>0</v>
      </c>
      <c r="LG23" s="18">
        <v>5.5555555555555552E-2</v>
      </c>
      <c r="LI23" s="18">
        <v>0</v>
      </c>
      <c r="LJ23">
        <v>0</v>
      </c>
      <c r="LK23">
        <v>0</v>
      </c>
      <c r="LL23" s="18">
        <v>5.5555555555555552E-2</v>
      </c>
      <c r="LN23" s="18">
        <v>0</v>
      </c>
      <c r="LO23">
        <v>0</v>
      </c>
      <c r="LP23">
        <v>0</v>
      </c>
      <c r="LQ23" s="18">
        <v>0</v>
      </c>
      <c r="LS23" s="18">
        <v>0</v>
      </c>
      <c r="LT23">
        <v>0</v>
      </c>
      <c r="LU23">
        <v>0</v>
      </c>
      <c r="LV23" s="18">
        <v>5.5555555555555552E-2</v>
      </c>
      <c r="LX23" s="18">
        <v>0</v>
      </c>
      <c r="LY23">
        <v>0</v>
      </c>
      <c r="LZ23">
        <v>0</v>
      </c>
      <c r="MA23" s="18">
        <v>5.5555555555555552E-2</v>
      </c>
      <c r="MC23" s="18">
        <v>0</v>
      </c>
      <c r="MD23">
        <v>0</v>
      </c>
      <c r="ME23">
        <v>0</v>
      </c>
      <c r="MF23" s="18">
        <v>0</v>
      </c>
      <c r="MG23" s="18"/>
      <c r="MH23" s="18">
        <v>0</v>
      </c>
      <c r="MI23">
        <v>0</v>
      </c>
      <c r="MJ23">
        <v>0</v>
      </c>
      <c r="MK23" s="18">
        <v>5.5555555555555552E-2</v>
      </c>
      <c r="ML23" s="18">
        <v>0</v>
      </c>
      <c r="MM23" s="73"/>
    </row>
    <row r="24" spans="1:351" x14ac:dyDescent="0.35">
      <c r="A24" s="99" t="s">
        <v>19</v>
      </c>
      <c r="B24" s="106">
        <v>1</v>
      </c>
      <c r="C24">
        <v>5</v>
      </c>
      <c r="D24">
        <v>0</v>
      </c>
      <c r="E24" s="22">
        <v>0</v>
      </c>
      <c r="F24" s="19">
        <f ca="1">((COUNTIFS($H:$H,$AD24,$A:$A,#REF!,$C:$C,C$3)+COUNTIFS($L:$L,$AD24,$R:$R,#REF!,$P:$P,C$3))+(COUNTIFS($K:$K,$AD24,$A:$A,#REF!,$C:$C,C$3)+COUNTIFS($G:$G,$AD24,$R:$R,#REF!,$P:$P,C$3)))/((COUNTIF($A:$A,#REF!)+COUNTIF( $R:$R,#REF!))/5)</f>
        <v>0.29411764705882354</v>
      </c>
      <c r="G24" s="21">
        <f ca="1">(Table4[[#This Row],[Pick-win rate Pai]]*2+(Table4[[#This Row],[Respect ban Pai]]*10)*3)*Table4[[#This Row],[Priority Pai]]</f>
        <v>2.9411764705882355</v>
      </c>
      <c r="H24" s="20">
        <v>5</v>
      </c>
      <c r="I24">
        <v>0</v>
      </c>
      <c r="J24" s="22">
        <v>0</v>
      </c>
      <c r="K24" s="22">
        <v>0.29411764705882354</v>
      </c>
      <c r="L24" s="21">
        <f ca="1">(Table4[[#This Row],[Pick-win rate Pai]]*2+(Table4[[#This Row],[Ban Rate Pai]]*10)*3)*Table4[[#This Row],[Priority Pai]]</f>
        <v>2.9411764705882355</v>
      </c>
      <c r="M24" s="20">
        <v>5</v>
      </c>
      <c r="N24">
        <v>0</v>
      </c>
      <c r="O24" s="22">
        <v>0</v>
      </c>
      <c r="P24" s="22">
        <v>0.29411764705882354</v>
      </c>
      <c r="Q24" s="21"/>
      <c r="R24" s="20">
        <v>5</v>
      </c>
      <c r="S24">
        <v>0</v>
      </c>
      <c r="T24" s="22">
        <v>0</v>
      </c>
      <c r="U24" s="22">
        <v>0.29411764705882354</v>
      </c>
      <c r="V24" s="21"/>
      <c r="W24" s="20">
        <v>5</v>
      </c>
      <c r="X24">
        <v>0</v>
      </c>
      <c r="Y24" s="22">
        <v>0</v>
      </c>
      <c r="Z24" s="22">
        <v>0.29411764705882354</v>
      </c>
      <c r="AA24" s="22"/>
      <c r="AB24" s="20">
        <v>0</v>
      </c>
      <c r="AC24">
        <v>0</v>
      </c>
      <c r="AD24" s="22">
        <v>0</v>
      </c>
      <c r="AE24" s="22">
        <v>0</v>
      </c>
      <c r="AF24" s="22"/>
      <c r="AG24" s="20">
        <v>0</v>
      </c>
      <c r="AH24">
        <v>0</v>
      </c>
      <c r="AI24" s="22">
        <v>0</v>
      </c>
      <c r="AJ24" s="22">
        <v>0</v>
      </c>
      <c r="AK24" s="70"/>
      <c r="AL24" s="70">
        <v>0</v>
      </c>
      <c r="AM24">
        <v>0</v>
      </c>
      <c r="AN24">
        <v>0</v>
      </c>
      <c r="AO24" s="22">
        <v>0</v>
      </c>
      <c r="AP24" s="22">
        <v>0</v>
      </c>
      <c r="AQ24" s="22"/>
      <c r="AR24" s="20">
        <v>0</v>
      </c>
      <c r="AS24">
        <v>0</v>
      </c>
      <c r="AT24" s="22">
        <v>0</v>
      </c>
      <c r="AU24" s="22">
        <v>0</v>
      </c>
      <c r="AV24" s="22"/>
      <c r="AW24" s="20">
        <v>0</v>
      </c>
      <c r="AX24">
        <v>0</v>
      </c>
      <c r="AY24" s="18">
        <v>0</v>
      </c>
      <c r="AZ24" s="18">
        <v>0</v>
      </c>
      <c r="BB24" s="20">
        <v>0</v>
      </c>
      <c r="BC24">
        <v>0</v>
      </c>
      <c r="BD24" s="18">
        <v>0</v>
      </c>
      <c r="BE24" s="18">
        <v>0</v>
      </c>
      <c r="BG24" s="20">
        <v>0</v>
      </c>
      <c r="BH24">
        <v>0</v>
      </c>
      <c r="BI24" s="18">
        <v>0</v>
      </c>
      <c r="BJ24" s="18">
        <v>0</v>
      </c>
      <c r="BL24" s="20">
        <v>0</v>
      </c>
      <c r="BM24">
        <v>0</v>
      </c>
      <c r="BN24" s="18">
        <v>0</v>
      </c>
      <c r="BO24" s="18">
        <v>0</v>
      </c>
      <c r="BQ24" s="20">
        <v>0</v>
      </c>
      <c r="BR24">
        <v>0</v>
      </c>
      <c r="BS24" s="18">
        <v>0</v>
      </c>
      <c r="BT24" s="18">
        <v>0</v>
      </c>
      <c r="BV24" s="20">
        <v>0</v>
      </c>
      <c r="BW24">
        <v>0</v>
      </c>
      <c r="BX24" s="18">
        <v>0</v>
      </c>
      <c r="BY24" s="18">
        <v>0</v>
      </c>
      <c r="BZ24" s="73"/>
      <c r="CA24" s="8">
        <v>0</v>
      </c>
      <c r="CB24">
        <v>0</v>
      </c>
      <c r="CC24">
        <v>0</v>
      </c>
      <c r="CD24" s="18">
        <v>0</v>
      </c>
      <c r="CE24" s="18">
        <v>0</v>
      </c>
      <c r="CG24" s="20">
        <v>0</v>
      </c>
      <c r="CH24">
        <v>0</v>
      </c>
      <c r="CI24" s="18">
        <v>0</v>
      </c>
      <c r="CJ24" s="18">
        <v>0</v>
      </c>
      <c r="CL24" s="20">
        <v>0</v>
      </c>
      <c r="CM24">
        <v>0</v>
      </c>
      <c r="CN24" s="18">
        <v>0</v>
      </c>
      <c r="CO24" s="18">
        <v>0</v>
      </c>
      <c r="CQ24" s="20">
        <v>0</v>
      </c>
      <c r="CR24">
        <v>0</v>
      </c>
      <c r="CS24" s="18">
        <v>0</v>
      </c>
      <c r="CT24" s="18">
        <v>0</v>
      </c>
      <c r="CV24" s="20">
        <v>0</v>
      </c>
      <c r="CW24">
        <v>0</v>
      </c>
      <c r="CX24" s="18">
        <v>0</v>
      </c>
      <c r="CY24" s="18">
        <v>0</v>
      </c>
      <c r="DA24" s="20">
        <v>0</v>
      </c>
      <c r="DB24">
        <v>0</v>
      </c>
      <c r="DC24" s="18">
        <v>0</v>
      </c>
      <c r="DD24" s="18">
        <v>0</v>
      </c>
      <c r="DF24" s="20">
        <v>0</v>
      </c>
      <c r="DG24">
        <v>0</v>
      </c>
      <c r="DH24" s="18">
        <v>0</v>
      </c>
      <c r="DI24" s="18">
        <v>0</v>
      </c>
      <c r="DK24" s="20">
        <v>0</v>
      </c>
      <c r="DL24">
        <v>0</v>
      </c>
      <c r="DM24" s="18">
        <v>0</v>
      </c>
      <c r="DN24" s="18">
        <v>0</v>
      </c>
      <c r="DO24" s="73"/>
      <c r="DP24" s="108">
        <v>0</v>
      </c>
      <c r="DQ24">
        <v>0</v>
      </c>
      <c r="DR24">
        <v>0</v>
      </c>
      <c r="DS24" s="18">
        <v>0</v>
      </c>
      <c r="DT24" s="18">
        <v>0</v>
      </c>
      <c r="DV24">
        <v>0</v>
      </c>
      <c r="DW24">
        <v>0</v>
      </c>
      <c r="DX24" s="18">
        <v>0</v>
      </c>
      <c r="DY24" s="18">
        <v>0</v>
      </c>
      <c r="EA24">
        <v>0</v>
      </c>
      <c r="EB24">
        <v>0</v>
      </c>
      <c r="EC24" s="18">
        <v>0</v>
      </c>
      <c r="ED24" s="18">
        <v>0</v>
      </c>
      <c r="EF24">
        <v>0</v>
      </c>
      <c r="EG24">
        <v>0</v>
      </c>
      <c r="EH24" s="18">
        <v>0</v>
      </c>
      <c r="EI24" s="18">
        <v>0</v>
      </c>
      <c r="EK24">
        <v>0</v>
      </c>
      <c r="EL24">
        <v>0</v>
      </c>
      <c r="EM24" s="18">
        <v>0</v>
      </c>
      <c r="EN24" s="18">
        <v>0</v>
      </c>
      <c r="EP24">
        <v>0</v>
      </c>
      <c r="EQ24">
        <v>0</v>
      </c>
      <c r="ER24" s="18">
        <v>0</v>
      </c>
      <c r="ES24" s="18">
        <v>0</v>
      </c>
      <c r="EU24">
        <v>0</v>
      </c>
      <c r="EV24">
        <v>0</v>
      </c>
      <c r="EW24" s="18">
        <v>0</v>
      </c>
      <c r="EX24" s="18">
        <v>0</v>
      </c>
      <c r="EZ24">
        <v>0</v>
      </c>
      <c r="FA24">
        <v>0</v>
      </c>
      <c r="FB24" s="18">
        <v>0</v>
      </c>
      <c r="FC24" s="18">
        <v>0</v>
      </c>
      <c r="FE24">
        <v>0</v>
      </c>
      <c r="FF24">
        <v>0</v>
      </c>
      <c r="FG24" s="18">
        <v>0</v>
      </c>
      <c r="FH24" s="18">
        <v>0</v>
      </c>
      <c r="FJ24">
        <v>0</v>
      </c>
      <c r="FK24">
        <v>0</v>
      </c>
      <c r="FL24" s="18">
        <v>0</v>
      </c>
      <c r="FM24" s="18">
        <v>0</v>
      </c>
      <c r="FO24" s="106">
        <v>0</v>
      </c>
      <c r="FP24">
        <v>0</v>
      </c>
      <c r="FQ24">
        <v>0</v>
      </c>
      <c r="FR24" s="18">
        <v>0</v>
      </c>
      <c r="FS24" s="18">
        <v>5.2631578947368418E-2</v>
      </c>
      <c r="FU24">
        <v>0</v>
      </c>
      <c r="FV24">
        <v>0</v>
      </c>
      <c r="FW24" s="18">
        <v>0</v>
      </c>
      <c r="FX24" s="18">
        <v>5.2631578947368418E-2</v>
      </c>
      <c r="FZ24">
        <v>0</v>
      </c>
      <c r="GA24">
        <v>0</v>
      </c>
      <c r="GB24" s="18">
        <v>0</v>
      </c>
      <c r="GC24" s="18">
        <v>5.2631578947368418E-2</v>
      </c>
      <c r="GE24">
        <v>0</v>
      </c>
      <c r="GF24">
        <v>0</v>
      </c>
      <c r="GG24" s="18">
        <v>0</v>
      </c>
      <c r="GH24" s="18">
        <v>5.2631578947368418E-2</v>
      </c>
      <c r="GJ24">
        <v>0</v>
      </c>
      <c r="GK24">
        <v>0</v>
      </c>
      <c r="GL24" s="18">
        <v>0</v>
      </c>
      <c r="GM24" s="18">
        <v>0</v>
      </c>
      <c r="GO24">
        <v>0</v>
      </c>
      <c r="GP24">
        <v>0</v>
      </c>
      <c r="GQ24" s="18">
        <v>0</v>
      </c>
      <c r="GR24" s="18">
        <v>0</v>
      </c>
      <c r="GT24" s="108">
        <v>0</v>
      </c>
      <c r="GU24">
        <v>0</v>
      </c>
      <c r="GV24">
        <v>0</v>
      </c>
      <c r="GW24" s="18">
        <v>0</v>
      </c>
      <c r="GX24" s="18">
        <v>0</v>
      </c>
      <c r="GZ24">
        <v>0</v>
      </c>
      <c r="HA24">
        <v>0</v>
      </c>
      <c r="HB24" s="18">
        <v>0</v>
      </c>
      <c r="HC24" s="18">
        <v>0</v>
      </c>
      <c r="HE24">
        <v>0</v>
      </c>
      <c r="HF24">
        <v>0</v>
      </c>
      <c r="HG24" s="18">
        <v>0</v>
      </c>
      <c r="HH24" s="18">
        <v>0</v>
      </c>
      <c r="HJ24">
        <v>0</v>
      </c>
      <c r="HK24">
        <v>0</v>
      </c>
      <c r="HL24" s="18">
        <v>0</v>
      </c>
      <c r="HM24" s="18">
        <v>0</v>
      </c>
      <c r="HO24">
        <v>0</v>
      </c>
      <c r="HP24">
        <v>0</v>
      </c>
      <c r="HQ24" s="18">
        <v>0</v>
      </c>
      <c r="HR24" s="18">
        <v>0</v>
      </c>
      <c r="HT24">
        <v>0</v>
      </c>
      <c r="HU24">
        <v>0</v>
      </c>
      <c r="HV24" s="18">
        <v>0</v>
      </c>
      <c r="HW24" s="18">
        <v>0</v>
      </c>
      <c r="HY24">
        <v>0</v>
      </c>
      <c r="HZ24">
        <v>0</v>
      </c>
      <c r="IA24" s="18">
        <v>0</v>
      </c>
      <c r="IB24" s="18">
        <v>0</v>
      </c>
      <c r="ID24" s="108">
        <v>0</v>
      </c>
      <c r="IE24">
        <v>0</v>
      </c>
      <c r="IF24">
        <v>0</v>
      </c>
      <c r="IG24" s="18">
        <v>0</v>
      </c>
      <c r="IH24" s="18">
        <v>0</v>
      </c>
      <c r="IJ24">
        <v>0</v>
      </c>
      <c r="IK24">
        <v>0</v>
      </c>
      <c r="IL24" s="18">
        <v>0</v>
      </c>
      <c r="IM24" s="18">
        <v>0</v>
      </c>
      <c r="IO24">
        <v>0</v>
      </c>
      <c r="IP24">
        <v>0</v>
      </c>
      <c r="IQ24" s="18">
        <v>0</v>
      </c>
      <c r="IR24" s="18">
        <v>0</v>
      </c>
      <c r="IT24">
        <v>0</v>
      </c>
      <c r="IU24">
        <v>0</v>
      </c>
      <c r="IV24" s="18">
        <v>0</v>
      </c>
      <c r="IW24" s="18">
        <v>0</v>
      </c>
      <c r="IY24">
        <v>0</v>
      </c>
      <c r="IZ24">
        <v>0</v>
      </c>
      <c r="JA24" s="18">
        <v>0</v>
      </c>
      <c r="JB24" s="18">
        <v>0</v>
      </c>
      <c r="JD24">
        <v>0</v>
      </c>
      <c r="JE24">
        <v>0</v>
      </c>
      <c r="JF24" s="18">
        <v>0</v>
      </c>
      <c r="JG24" s="18">
        <v>0</v>
      </c>
      <c r="JI24" s="108">
        <v>0.5</v>
      </c>
      <c r="JJ24">
        <v>1</v>
      </c>
      <c r="JK24">
        <v>0</v>
      </c>
      <c r="JL24" s="18">
        <v>0</v>
      </c>
      <c r="JM24" s="18">
        <v>0.10526315789473684</v>
      </c>
      <c r="JO24">
        <v>1</v>
      </c>
      <c r="JP24">
        <v>0</v>
      </c>
      <c r="JQ24" s="18">
        <v>0</v>
      </c>
      <c r="JR24" s="18">
        <v>0.10526315789473684</v>
      </c>
      <c r="JT24">
        <v>1</v>
      </c>
      <c r="JU24">
        <v>0</v>
      </c>
      <c r="JV24" s="18">
        <v>0</v>
      </c>
      <c r="JW24" s="18">
        <v>0.10526315789473684</v>
      </c>
      <c r="JY24">
        <v>1</v>
      </c>
      <c r="JZ24">
        <v>0</v>
      </c>
      <c r="KA24" s="18">
        <v>0</v>
      </c>
      <c r="KB24" s="18">
        <v>0.10526315789473684</v>
      </c>
      <c r="KD24">
        <v>1</v>
      </c>
      <c r="KE24">
        <v>0</v>
      </c>
      <c r="KF24" s="18">
        <v>0</v>
      </c>
      <c r="KG24" s="18">
        <v>0.10526315789473684</v>
      </c>
      <c r="KH24">
        <f>(Table4[[#This Row],[Pick-win rate47899422]]*Table4[[#This Row],[WR212]]+(Table4[[#This Row],[Respect ban59010523]]*Table4[[#This Row],[Ban Rate70121624]]))*Table4[[#This Row],[Priority7101112125425]]</f>
        <v>5.2631578947368418E-2</v>
      </c>
      <c r="KI24">
        <v>0</v>
      </c>
      <c r="KJ24">
        <v>0</v>
      </c>
      <c r="KK24">
        <v>0</v>
      </c>
      <c r="KL24" s="18">
        <v>0</v>
      </c>
      <c r="KM24" s="18"/>
      <c r="KN24" s="18">
        <v>0</v>
      </c>
      <c r="KO24">
        <v>0</v>
      </c>
      <c r="KP24">
        <v>0</v>
      </c>
      <c r="KQ24" s="18">
        <v>0</v>
      </c>
      <c r="KR24" s="18"/>
      <c r="KS24" s="18">
        <v>0</v>
      </c>
      <c r="KT24">
        <v>0</v>
      </c>
      <c r="KU24">
        <v>0</v>
      </c>
      <c r="KV24" s="18">
        <v>0</v>
      </c>
      <c r="KW24" s="18"/>
      <c r="KX24" s="18">
        <v>0</v>
      </c>
      <c r="KY24" s="108">
        <v>0</v>
      </c>
      <c r="KZ24">
        <v>1</v>
      </c>
      <c r="LA24">
        <v>7.1428571428571425E-2</v>
      </c>
      <c r="LB24" s="18">
        <v>5.5555555555555552E-2</v>
      </c>
      <c r="LD24" s="18">
        <v>0</v>
      </c>
      <c r="LE24">
        <v>0</v>
      </c>
      <c r="LF24">
        <v>0</v>
      </c>
      <c r="LG24" s="18">
        <v>0</v>
      </c>
      <c r="LI24" s="18">
        <v>0</v>
      </c>
      <c r="LJ24">
        <v>0</v>
      </c>
      <c r="LK24">
        <v>0</v>
      </c>
      <c r="LL24" s="18">
        <v>0</v>
      </c>
      <c r="LN24" s="18">
        <v>0</v>
      </c>
      <c r="LO24">
        <v>1</v>
      </c>
      <c r="LP24">
        <v>6.6666666666666666E-2</v>
      </c>
      <c r="LQ24" s="18">
        <v>5.5555555555555552E-2</v>
      </c>
      <c r="LS24" s="18">
        <v>0</v>
      </c>
      <c r="LT24">
        <v>1</v>
      </c>
      <c r="LU24">
        <v>5.5555555555555552E-2</v>
      </c>
      <c r="LV24" s="18">
        <v>5.5555555555555552E-2</v>
      </c>
      <c r="LX24" s="18">
        <v>0</v>
      </c>
      <c r="LY24">
        <v>1</v>
      </c>
      <c r="LZ24">
        <v>5.5555555555555552E-2</v>
      </c>
      <c r="MA24" s="18">
        <v>5.5555555555555552E-2</v>
      </c>
      <c r="MC24" s="18">
        <v>0</v>
      </c>
      <c r="MD24">
        <v>0</v>
      </c>
      <c r="ME24">
        <v>0</v>
      </c>
      <c r="MF24" s="18">
        <v>0</v>
      </c>
      <c r="MG24" s="18"/>
      <c r="MH24" s="18">
        <v>0</v>
      </c>
      <c r="MI24">
        <v>1</v>
      </c>
      <c r="MJ24">
        <v>5.5555555555555552E-2</v>
      </c>
      <c r="MK24" s="18">
        <v>5.5555555555555552E-2</v>
      </c>
      <c r="ML24" s="18">
        <v>5.5555555555555552E-2</v>
      </c>
      <c r="MM24" s="73"/>
    </row>
    <row r="25" spans="1:351" x14ac:dyDescent="0.35">
      <c r="A25" s="99" t="s">
        <v>44</v>
      </c>
      <c r="B25" s="106">
        <v>0</v>
      </c>
      <c r="C25">
        <v>0</v>
      </c>
      <c r="D25">
        <v>1</v>
      </c>
      <c r="E25" s="22">
        <v>0.17647058823529413</v>
      </c>
      <c r="F25" s="19">
        <f ca="1">((COUNTIFS($H:$H,$AD25,$A:$A,#REF!,$C:$C,C$3)+COUNTIFS($L:$L,$AD25,$R:$R,#REF!,$P:$P,C$3))+(COUNTIFS($K:$K,$AD25,$A:$A,#REF!,$C:$C,C$3)+COUNTIFS($G:$G,$AD25,$R:$R,#REF!,$P:$P,C$3)))/((COUNTIF($A:$A,#REF!)+COUNTIF( $R:$R,#REF!))/5)</f>
        <v>0.29411764705882354</v>
      </c>
      <c r="G25" s="21">
        <f ca="1">(Table4[[#This Row],[Pick-win rate Pai]]*2+(Table4[[#This Row],[Respect ban Pai]]*10)*3)*Table4[[#This Row],[Priority Pai]]</f>
        <v>8.8235294117647065</v>
      </c>
      <c r="H25" s="20">
        <v>0</v>
      </c>
      <c r="I25">
        <v>1</v>
      </c>
      <c r="J25" s="22">
        <v>0.17647058823529413</v>
      </c>
      <c r="K25" s="22">
        <v>0.29411764705882354</v>
      </c>
      <c r="L25" s="21">
        <f ca="1">(Table4[[#This Row],[Pick-win rate Pai]]*2+(Table4[[#This Row],[Ban Rate Pai]]*10)*3)*Table4[[#This Row],[Priority Pai]]</f>
        <v>1.5570934256055367</v>
      </c>
      <c r="M25" s="20">
        <v>0</v>
      </c>
      <c r="N25">
        <v>1</v>
      </c>
      <c r="O25" s="22">
        <v>0.17647058823529413</v>
      </c>
      <c r="P25" s="22">
        <v>0.29411764705882354</v>
      </c>
      <c r="Q25" s="21"/>
      <c r="R25" s="20">
        <v>0</v>
      </c>
      <c r="S25">
        <v>0</v>
      </c>
      <c r="T25" s="22">
        <v>0.25</v>
      </c>
      <c r="U25" s="22">
        <v>0.17647058823529413</v>
      </c>
      <c r="V25" s="21"/>
      <c r="W25" s="20">
        <v>0</v>
      </c>
      <c r="X25">
        <v>1</v>
      </c>
      <c r="Y25" s="22">
        <v>0.17647058823529413</v>
      </c>
      <c r="Z25" s="22">
        <v>0.29411764705882354</v>
      </c>
      <c r="AA25" s="22"/>
      <c r="AB25" s="20">
        <v>0</v>
      </c>
      <c r="AC25">
        <v>1</v>
      </c>
      <c r="AD25" s="22">
        <v>0.1111111111111111</v>
      </c>
      <c r="AE25" s="22">
        <v>5.8823529411764705E-2</v>
      </c>
      <c r="AF25" s="22"/>
      <c r="AG25" s="20">
        <v>0</v>
      </c>
      <c r="AH25">
        <v>0</v>
      </c>
      <c r="AI25" s="22">
        <v>0</v>
      </c>
      <c r="AJ25" s="22">
        <v>0</v>
      </c>
      <c r="AK25" s="70"/>
      <c r="AL25" s="70">
        <v>0.5</v>
      </c>
      <c r="AM25">
        <v>0</v>
      </c>
      <c r="AN25">
        <v>2</v>
      </c>
      <c r="AO25" s="22">
        <v>1</v>
      </c>
      <c r="AP25" s="22">
        <v>0.1111111111111111</v>
      </c>
      <c r="AQ25" s="22"/>
      <c r="AR25" s="20">
        <v>1</v>
      </c>
      <c r="AS25">
        <v>5</v>
      </c>
      <c r="AT25" s="22">
        <v>0.35714285714285715</v>
      </c>
      <c r="AU25" s="22">
        <v>0.3888888888888889</v>
      </c>
      <c r="AV25" s="22"/>
      <c r="AW25" s="20">
        <v>1</v>
      </c>
      <c r="AX25">
        <v>5</v>
      </c>
      <c r="AY25" s="18">
        <v>0.35714285714285715</v>
      </c>
      <c r="AZ25" s="18">
        <v>0.3888888888888889</v>
      </c>
      <c r="BB25" s="20">
        <v>1</v>
      </c>
      <c r="BC25">
        <v>5</v>
      </c>
      <c r="BD25" s="18">
        <v>0.35714285714285715</v>
      </c>
      <c r="BE25" s="18">
        <v>0.3888888888888889</v>
      </c>
      <c r="BG25" s="20">
        <v>1</v>
      </c>
      <c r="BH25">
        <v>5</v>
      </c>
      <c r="BI25" s="18">
        <v>0.7142857142857143</v>
      </c>
      <c r="BJ25" s="18">
        <v>0.3888888888888889</v>
      </c>
      <c r="BL25" s="20">
        <v>1</v>
      </c>
      <c r="BM25">
        <v>3</v>
      </c>
      <c r="BN25" s="18">
        <v>0.1875</v>
      </c>
      <c r="BO25" s="18">
        <v>0.27777777777777779</v>
      </c>
      <c r="BQ25" s="20">
        <v>0</v>
      </c>
      <c r="BR25">
        <v>0</v>
      </c>
      <c r="BS25" s="18">
        <v>0</v>
      </c>
      <c r="BT25" s="18">
        <v>0</v>
      </c>
      <c r="BV25" s="20">
        <v>0</v>
      </c>
      <c r="BW25">
        <v>0</v>
      </c>
      <c r="BX25" s="18">
        <v>0</v>
      </c>
      <c r="BY25" s="18">
        <v>0</v>
      </c>
      <c r="BZ25" s="73"/>
      <c r="CA25" s="8">
        <v>0</v>
      </c>
      <c r="CB25">
        <v>1</v>
      </c>
      <c r="CC25">
        <v>2</v>
      </c>
      <c r="CD25" s="18">
        <v>0.16666666666666666</v>
      </c>
      <c r="CE25" s="18">
        <v>0.27777777777777779</v>
      </c>
      <c r="CG25" s="20">
        <v>1</v>
      </c>
      <c r="CH25">
        <v>1</v>
      </c>
      <c r="CI25" s="18">
        <v>0.1111111111111111</v>
      </c>
      <c r="CJ25" s="18">
        <v>0.16666666666666666</v>
      </c>
      <c r="CL25" s="20">
        <v>1</v>
      </c>
      <c r="CM25">
        <v>2</v>
      </c>
      <c r="CN25" s="18">
        <v>0.16666666666666666</v>
      </c>
      <c r="CO25" s="18">
        <v>0.27777777777777779</v>
      </c>
      <c r="CQ25" s="20">
        <v>0</v>
      </c>
      <c r="CR25">
        <v>1</v>
      </c>
      <c r="CS25" s="18">
        <v>0.22222222222222221</v>
      </c>
      <c r="CT25" s="18">
        <v>0.1111111111111111</v>
      </c>
      <c r="CV25" s="20">
        <v>1</v>
      </c>
      <c r="CW25">
        <v>2</v>
      </c>
      <c r="CX25" s="18">
        <v>0.16666666666666666</v>
      </c>
      <c r="CY25" s="18">
        <v>0.27777777777777779</v>
      </c>
      <c r="DA25" s="20">
        <v>1</v>
      </c>
      <c r="DB25">
        <v>2</v>
      </c>
      <c r="DC25" s="18">
        <v>0.16666666666666666</v>
      </c>
      <c r="DD25" s="18">
        <v>0.16666666666666666</v>
      </c>
      <c r="DF25" s="20">
        <v>0</v>
      </c>
      <c r="DG25">
        <v>0</v>
      </c>
      <c r="DH25" s="18">
        <v>0</v>
      </c>
      <c r="DI25" s="18">
        <v>0</v>
      </c>
      <c r="DK25" s="20">
        <v>0</v>
      </c>
      <c r="DL25">
        <v>0</v>
      </c>
      <c r="DM25" s="18">
        <v>0</v>
      </c>
      <c r="DN25" s="18">
        <v>0</v>
      </c>
      <c r="DO25" s="73"/>
      <c r="DP25" s="108">
        <v>1</v>
      </c>
      <c r="DQ25">
        <v>0</v>
      </c>
      <c r="DR25">
        <v>1</v>
      </c>
      <c r="DS25" s="18">
        <v>0.25</v>
      </c>
      <c r="DT25" s="18">
        <v>0.15</v>
      </c>
      <c r="DV25">
        <v>1</v>
      </c>
      <c r="DW25">
        <v>2</v>
      </c>
      <c r="DX25" s="18">
        <v>0.375</v>
      </c>
      <c r="DY25" s="18">
        <v>0.2</v>
      </c>
      <c r="EA25">
        <v>0</v>
      </c>
      <c r="EB25">
        <v>0</v>
      </c>
      <c r="EC25" s="18">
        <v>0.22222222222222221</v>
      </c>
      <c r="ED25" s="18">
        <v>0.1</v>
      </c>
      <c r="EF25">
        <v>1</v>
      </c>
      <c r="EG25">
        <v>3</v>
      </c>
      <c r="EH25" s="18">
        <v>0.36363636363636365</v>
      </c>
      <c r="EI25" s="18">
        <v>0.25</v>
      </c>
      <c r="EK25">
        <v>1</v>
      </c>
      <c r="EL25">
        <v>3</v>
      </c>
      <c r="EM25" s="18">
        <v>0.3</v>
      </c>
      <c r="EN25" s="18">
        <v>0.35</v>
      </c>
      <c r="EP25">
        <v>0</v>
      </c>
      <c r="EQ25">
        <v>0</v>
      </c>
      <c r="ER25" s="18">
        <v>0</v>
      </c>
      <c r="ES25" s="18">
        <v>0</v>
      </c>
      <c r="EU25">
        <v>1</v>
      </c>
      <c r="EV25">
        <v>2</v>
      </c>
      <c r="EW25" s="18">
        <v>0.375</v>
      </c>
      <c r="EX25" s="18">
        <v>0.2</v>
      </c>
      <c r="EZ25">
        <v>0</v>
      </c>
      <c r="FA25">
        <v>1</v>
      </c>
      <c r="FB25" s="18">
        <v>0.25</v>
      </c>
      <c r="FC25" s="18">
        <v>0.15</v>
      </c>
      <c r="FE25">
        <v>1</v>
      </c>
      <c r="FF25">
        <v>3</v>
      </c>
      <c r="FG25" s="18">
        <v>0.3</v>
      </c>
      <c r="FH25" s="18">
        <v>0.35</v>
      </c>
      <c r="FJ25">
        <v>0</v>
      </c>
      <c r="FK25">
        <v>0</v>
      </c>
      <c r="FL25" s="18">
        <v>0</v>
      </c>
      <c r="FM25" s="18">
        <v>0</v>
      </c>
      <c r="FO25" s="106">
        <v>0</v>
      </c>
      <c r="FP25">
        <v>0</v>
      </c>
      <c r="FQ25">
        <v>2</v>
      </c>
      <c r="FR25" s="18">
        <v>0.21052631578947367</v>
      </c>
      <c r="FS25" s="18">
        <v>0.26315789473684209</v>
      </c>
      <c r="FU25">
        <v>0</v>
      </c>
      <c r="FV25">
        <v>2</v>
      </c>
      <c r="FW25" s="18">
        <v>0.21052631578947367</v>
      </c>
      <c r="FX25" s="18">
        <v>0.26315789473684209</v>
      </c>
      <c r="FZ25">
        <v>0</v>
      </c>
      <c r="GA25">
        <v>2</v>
      </c>
      <c r="GB25" s="18">
        <v>0.21052631578947367</v>
      </c>
      <c r="GC25" s="18">
        <v>0.26315789473684209</v>
      </c>
      <c r="GE25">
        <v>0</v>
      </c>
      <c r="GF25">
        <v>2</v>
      </c>
      <c r="GG25" s="18">
        <v>0.21052631578947367</v>
      </c>
      <c r="GH25" s="18">
        <v>0.26315789473684209</v>
      </c>
      <c r="GJ25">
        <v>0</v>
      </c>
      <c r="GK25">
        <v>0</v>
      </c>
      <c r="GL25" s="18">
        <v>0.18181818181818182</v>
      </c>
      <c r="GM25" s="18">
        <v>0</v>
      </c>
      <c r="GO25">
        <v>0</v>
      </c>
      <c r="GP25">
        <v>2</v>
      </c>
      <c r="GQ25" s="18">
        <v>0.25</v>
      </c>
      <c r="GR25" s="18">
        <v>0.15789473684210525</v>
      </c>
      <c r="GT25" s="108">
        <v>0.66666666666666663</v>
      </c>
      <c r="GU25">
        <v>2</v>
      </c>
      <c r="GV25">
        <v>3</v>
      </c>
      <c r="GW25" s="18">
        <v>0.61111111111111116</v>
      </c>
      <c r="GX25" s="18">
        <v>0.77777777777777779</v>
      </c>
      <c r="GZ25">
        <v>2</v>
      </c>
      <c r="HA25">
        <v>3</v>
      </c>
      <c r="HB25" s="18">
        <v>0.61111111111111116</v>
      </c>
      <c r="HC25" s="18">
        <v>0.77777777777777779</v>
      </c>
      <c r="HE25">
        <v>2</v>
      </c>
      <c r="HF25">
        <v>1</v>
      </c>
      <c r="HG25" s="18">
        <v>0.46153846153846156</v>
      </c>
      <c r="HH25" s="18">
        <v>0.5</v>
      </c>
      <c r="HJ25">
        <v>1</v>
      </c>
      <c r="HK25">
        <v>3</v>
      </c>
      <c r="HL25" s="18">
        <v>0.6875</v>
      </c>
      <c r="HM25" s="18">
        <v>0.72222222222222221</v>
      </c>
      <c r="HO25">
        <v>2</v>
      </c>
      <c r="HP25">
        <v>3</v>
      </c>
      <c r="HQ25" s="18">
        <v>0.6428571428571429</v>
      </c>
      <c r="HR25" s="18">
        <v>0.61111111111111116</v>
      </c>
      <c r="HT25">
        <v>1</v>
      </c>
      <c r="HU25">
        <v>2</v>
      </c>
      <c r="HV25" s="18">
        <v>1</v>
      </c>
      <c r="HW25" s="18">
        <v>0.22222222222222221</v>
      </c>
      <c r="HY25">
        <v>0</v>
      </c>
      <c r="HZ25">
        <v>2</v>
      </c>
      <c r="IA25" s="18">
        <v>1.5</v>
      </c>
      <c r="IB25" s="18">
        <v>0.33333333333333331</v>
      </c>
      <c r="ID25" s="108">
        <v>0.5</v>
      </c>
      <c r="IE25">
        <v>1</v>
      </c>
      <c r="IF25">
        <v>2</v>
      </c>
      <c r="IG25" s="18">
        <v>0.26315789473684209</v>
      </c>
      <c r="IH25" s="18">
        <v>0.36842105263157893</v>
      </c>
      <c r="IJ25">
        <v>1</v>
      </c>
      <c r="IK25">
        <v>2</v>
      </c>
      <c r="IL25" s="18">
        <v>0.26315789473684209</v>
      </c>
      <c r="IM25" s="18">
        <v>0.36842105263157893</v>
      </c>
      <c r="IO25">
        <v>0</v>
      </c>
      <c r="IP25">
        <v>2</v>
      </c>
      <c r="IQ25" s="18">
        <v>0.45454545454545453</v>
      </c>
      <c r="IR25" s="18">
        <v>0.31578947368421051</v>
      </c>
      <c r="IT25">
        <v>1</v>
      </c>
      <c r="IU25">
        <v>2</v>
      </c>
      <c r="IV25" s="18">
        <v>0.26315789473684209</v>
      </c>
      <c r="IW25" s="18">
        <v>0.36842105263157893</v>
      </c>
      <c r="IY25">
        <v>1</v>
      </c>
      <c r="IZ25">
        <v>2</v>
      </c>
      <c r="JA25" s="18">
        <v>0.26315789473684209</v>
      </c>
      <c r="JB25" s="18">
        <v>0.36842105263157893</v>
      </c>
      <c r="JD25">
        <v>0</v>
      </c>
      <c r="JE25">
        <v>0</v>
      </c>
      <c r="JF25" s="18">
        <v>0</v>
      </c>
      <c r="JG25" s="18">
        <v>0</v>
      </c>
      <c r="JI25" s="108">
        <v>0.5</v>
      </c>
      <c r="JJ25">
        <v>1</v>
      </c>
      <c r="JK25">
        <v>0</v>
      </c>
      <c r="JL25" s="18">
        <v>0</v>
      </c>
      <c r="JM25" s="18">
        <v>0.10526315789473684</v>
      </c>
      <c r="JO25">
        <v>1</v>
      </c>
      <c r="JP25">
        <v>0</v>
      </c>
      <c r="JQ25" s="18">
        <v>0</v>
      </c>
      <c r="JR25" s="18">
        <v>0.10526315789473684</v>
      </c>
      <c r="JT25">
        <v>1</v>
      </c>
      <c r="JU25">
        <v>0</v>
      </c>
      <c r="JV25" s="18">
        <v>0</v>
      </c>
      <c r="JW25" s="18">
        <v>0.10526315789473684</v>
      </c>
      <c r="JY25">
        <v>1</v>
      </c>
      <c r="JZ25">
        <v>0</v>
      </c>
      <c r="KA25" s="18">
        <v>0</v>
      </c>
      <c r="KB25" s="18">
        <v>0.10526315789473684</v>
      </c>
      <c r="KD25">
        <v>1</v>
      </c>
      <c r="KE25">
        <v>0</v>
      </c>
      <c r="KF25" s="18">
        <v>0</v>
      </c>
      <c r="KG25" s="18">
        <v>0.10526315789473684</v>
      </c>
      <c r="KH25">
        <f>(Table4[[#This Row],[Pick-win rate47899422]]*Table4[[#This Row],[WR212]]+(Table4[[#This Row],[Respect ban59010523]]*Table4[[#This Row],[Ban Rate70121624]]))*Table4[[#This Row],[Priority7101112125425]]</f>
        <v>5.2631578947368418E-2</v>
      </c>
      <c r="KI25">
        <v>0</v>
      </c>
      <c r="KJ25">
        <v>0</v>
      </c>
      <c r="KK25">
        <v>0</v>
      </c>
      <c r="KL25" s="18">
        <v>0</v>
      </c>
      <c r="KM25" s="18"/>
      <c r="KN25" s="18">
        <v>0</v>
      </c>
      <c r="KO25">
        <v>0</v>
      </c>
      <c r="KP25">
        <v>0</v>
      </c>
      <c r="KQ25" s="18">
        <v>0</v>
      </c>
      <c r="KR25" s="18"/>
      <c r="KS25" s="18">
        <v>0</v>
      </c>
      <c r="KT25">
        <v>0</v>
      </c>
      <c r="KU25">
        <v>0</v>
      </c>
      <c r="KV25" s="18">
        <v>0</v>
      </c>
      <c r="KW25" s="18"/>
      <c r="KX25" s="18">
        <v>0.33333333333333331</v>
      </c>
      <c r="KY25" s="108">
        <v>1</v>
      </c>
      <c r="KZ25">
        <v>3</v>
      </c>
      <c r="LA25">
        <v>0.21428571428571427</v>
      </c>
      <c r="LB25" s="18">
        <v>0.33333333333333331</v>
      </c>
      <c r="LD25" s="18">
        <v>0</v>
      </c>
      <c r="LE25">
        <v>0</v>
      </c>
      <c r="LF25">
        <v>0</v>
      </c>
      <c r="LG25" s="18">
        <v>0</v>
      </c>
      <c r="LI25" s="18">
        <v>0</v>
      </c>
      <c r="LJ25">
        <v>0</v>
      </c>
      <c r="LK25">
        <v>0</v>
      </c>
      <c r="LL25" s="18">
        <v>5.5555555555555552E-2</v>
      </c>
      <c r="LN25" s="18">
        <v>1</v>
      </c>
      <c r="LO25">
        <v>3</v>
      </c>
      <c r="LP25">
        <v>0.2</v>
      </c>
      <c r="LQ25" s="18">
        <v>0.27777777777777779</v>
      </c>
      <c r="LS25" s="18">
        <v>1</v>
      </c>
      <c r="LT25">
        <v>3</v>
      </c>
      <c r="LU25">
        <v>0.16666666666666666</v>
      </c>
      <c r="LV25" s="18">
        <v>0.33333333333333331</v>
      </c>
      <c r="LX25" s="18">
        <v>1</v>
      </c>
      <c r="LY25">
        <v>3</v>
      </c>
      <c r="LZ25">
        <v>0.16666666666666666</v>
      </c>
      <c r="MA25" s="18">
        <v>0.33333333333333331</v>
      </c>
      <c r="MC25" s="18">
        <v>0</v>
      </c>
      <c r="MD25">
        <v>0</v>
      </c>
      <c r="ME25">
        <v>0</v>
      </c>
      <c r="MF25" s="18">
        <v>0</v>
      </c>
      <c r="MG25" s="18"/>
      <c r="MH25" s="18">
        <v>1</v>
      </c>
      <c r="MI25">
        <v>3</v>
      </c>
      <c r="MJ25">
        <v>0.16666666666666666</v>
      </c>
      <c r="MK25" s="18">
        <v>0.33333333333333331</v>
      </c>
      <c r="ML25" s="18">
        <v>0.22222222222222221</v>
      </c>
      <c r="MM25" s="73"/>
    </row>
    <row r="26" spans="1:351" x14ac:dyDescent="0.35">
      <c r="A26" s="99" t="s">
        <v>47</v>
      </c>
      <c r="B26" s="106">
        <v>0</v>
      </c>
      <c r="C26">
        <v>0</v>
      </c>
      <c r="D26">
        <v>0</v>
      </c>
      <c r="E26" s="22">
        <v>0</v>
      </c>
      <c r="F26" s="19">
        <f ca="1">((COUNTIFS($H:$H,$AD26,$A:$A,#REF!,$C:$C,C$3)+COUNTIFS($L:$L,$AD26,$R:$R,#REF!,$P:$P,C$3))+(COUNTIFS($K:$K,$AD26,$A:$A,#REF!,$C:$C,C$3)+COUNTIFS($G:$G,$AD26,$R:$R,#REF!,$P:$P,C$3)))/((COUNTIF($A:$A,#REF!)+COUNTIF( $R:$R,#REF!))/5)</f>
        <v>0</v>
      </c>
      <c r="G26" s="21">
        <f ca="1">(Table4[[#This Row],[Pick-win rate Pai]]*2+(Table4[[#This Row],[Respect ban Pai]]*10)*3)*Table4[[#This Row],[Priority Pai]]</f>
        <v>0</v>
      </c>
      <c r="H26" s="20">
        <v>0</v>
      </c>
      <c r="I26">
        <v>0</v>
      </c>
      <c r="J26" s="22">
        <v>0</v>
      </c>
      <c r="K26" s="22">
        <v>0</v>
      </c>
      <c r="L26" s="21">
        <f ca="1">(Table4[[#This Row],[Pick-win rate Pai]]*2+(Table4[[#This Row],[Ban Rate Pai]]*10)*3)*Table4[[#This Row],[Priority Pai]]</f>
        <v>0</v>
      </c>
      <c r="M26" s="20">
        <v>0</v>
      </c>
      <c r="N26">
        <v>0</v>
      </c>
      <c r="O26" s="22">
        <v>0</v>
      </c>
      <c r="P26" s="22">
        <v>0</v>
      </c>
      <c r="Q26" s="21"/>
      <c r="R26" s="20">
        <v>0</v>
      </c>
      <c r="S26">
        <v>0</v>
      </c>
      <c r="T26" s="22">
        <v>0</v>
      </c>
      <c r="U26" s="22">
        <v>0</v>
      </c>
      <c r="V26" s="21"/>
      <c r="W26" s="20">
        <v>0</v>
      </c>
      <c r="X26">
        <v>0</v>
      </c>
      <c r="Y26" s="22">
        <v>0</v>
      </c>
      <c r="Z26" s="22">
        <v>0</v>
      </c>
      <c r="AA26" s="22"/>
      <c r="AB26" s="20">
        <v>0</v>
      </c>
      <c r="AC26">
        <v>0</v>
      </c>
      <c r="AD26" s="22">
        <v>0</v>
      </c>
      <c r="AE26" s="22">
        <v>0</v>
      </c>
      <c r="AF26" s="22"/>
      <c r="AG26" s="20">
        <v>0</v>
      </c>
      <c r="AH26">
        <v>0</v>
      </c>
      <c r="AI26" s="22">
        <v>0</v>
      </c>
      <c r="AJ26" s="22">
        <v>0</v>
      </c>
      <c r="AK26" s="70"/>
      <c r="AL26" s="70">
        <v>0</v>
      </c>
      <c r="AM26">
        <v>0</v>
      </c>
      <c r="AN26">
        <v>0</v>
      </c>
      <c r="AO26" s="22">
        <v>0</v>
      </c>
      <c r="AP26" s="22">
        <v>0</v>
      </c>
      <c r="AQ26" s="22"/>
      <c r="AR26" s="20">
        <v>0</v>
      </c>
      <c r="AS26">
        <v>0</v>
      </c>
      <c r="AT26" s="22">
        <v>0</v>
      </c>
      <c r="AU26" s="22">
        <v>0</v>
      </c>
      <c r="AV26" s="22"/>
      <c r="AW26" s="20">
        <v>0</v>
      </c>
      <c r="AX26">
        <v>0</v>
      </c>
      <c r="AY26" s="18">
        <v>0</v>
      </c>
      <c r="AZ26" s="18">
        <v>0</v>
      </c>
      <c r="BB26" s="20">
        <v>0</v>
      </c>
      <c r="BC26">
        <v>0</v>
      </c>
      <c r="BD26" s="18">
        <v>0</v>
      </c>
      <c r="BE26" s="18">
        <v>0</v>
      </c>
      <c r="BG26" s="20">
        <v>0</v>
      </c>
      <c r="BH26">
        <v>0</v>
      </c>
      <c r="BI26" s="18">
        <v>0</v>
      </c>
      <c r="BJ26" s="18">
        <v>0</v>
      </c>
      <c r="BL26" s="20">
        <v>0</v>
      </c>
      <c r="BM26">
        <v>0</v>
      </c>
      <c r="BN26" s="18">
        <v>0</v>
      </c>
      <c r="BO26" s="18">
        <v>0</v>
      </c>
      <c r="BQ26" s="20">
        <v>0</v>
      </c>
      <c r="BR26">
        <v>0</v>
      </c>
      <c r="BS26" s="18">
        <v>0</v>
      </c>
      <c r="BT26" s="18">
        <v>0</v>
      </c>
      <c r="BV26" s="20">
        <v>0</v>
      </c>
      <c r="BW26">
        <v>0</v>
      </c>
      <c r="BX26" s="18">
        <v>0</v>
      </c>
      <c r="BY26" s="18">
        <v>0</v>
      </c>
      <c r="BZ26" s="73"/>
      <c r="CA26" s="8">
        <v>0</v>
      </c>
      <c r="CB26">
        <v>0</v>
      </c>
      <c r="CC26">
        <v>0</v>
      </c>
      <c r="CD26" s="18">
        <v>0</v>
      </c>
      <c r="CE26" s="18">
        <v>0</v>
      </c>
      <c r="CG26" s="20">
        <v>0</v>
      </c>
      <c r="CH26">
        <v>0</v>
      </c>
      <c r="CI26" s="18">
        <v>0</v>
      </c>
      <c r="CJ26" s="18">
        <v>0</v>
      </c>
      <c r="CL26" s="20">
        <v>0</v>
      </c>
      <c r="CM26">
        <v>0</v>
      </c>
      <c r="CN26" s="18">
        <v>0</v>
      </c>
      <c r="CO26" s="18">
        <v>0</v>
      </c>
      <c r="CQ26" s="20">
        <v>0</v>
      </c>
      <c r="CR26">
        <v>0</v>
      </c>
      <c r="CS26" s="18">
        <v>0</v>
      </c>
      <c r="CT26" s="18">
        <v>0</v>
      </c>
      <c r="CV26" s="20">
        <v>0</v>
      </c>
      <c r="CW26">
        <v>0</v>
      </c>
      <c r="CX26" s="18">
        <v>0</v>
      </c>
      <c r="CY26" s="18">
        <v>0</v>
      </c>
      <c r="DA26" s="20">
        <v>0</v>
      </c>
      <c r="DB26">
        <v>0</v>
      </c>
      <c r="DC26" s="18">
        <v>0</v>
      </c>
      <c r="DD26" s="18">
        <v>0</v>
      </c>
      <c r="DF26" s="20">
        <v>0</v>
      </c>
      <c r="DG26">
        <v>0</v>
      </c>
      <c r="DH26" s="18">
        <v>0</v>
      </c>
      <c r="DI26" s="18">
        <v>0</v>
      </c>
      <c r="DK26" s="20">
        <v>0</v>
      </c>
      <c r="DL26">
        <v>0</v>
      </c>
      <c r="DM26" s="18">
        <v>0</v>
      </c>
      <c r="DN26" s="18">
        <v>0</v>
      </c>
      <c r="DO26" s="73"/>
      <c r="DP26" s="108">
        <v>0</v>
      </c>
      <c r="DQ26">
        <v>0</v>
      </c>
      <c r="DR26">
        <v>0</v>
      </c>
      <c r="DS26" s="18">
        <v>0</v>
      </c>
      <c r="DT26" s="18">
        <v>0</v>
      </c>
      <c r="DV26">
        <v>0</v>
      </c>
      <c r="DW26">
        <v>0</v>
      </c>
      <c r="DX26" s="18">
        <v>0</v>
      </c>
      <c r="DY26" s="18">
        <v>0</v>
      </c>
      <c r="EA26">
        <v>0</v>
      </c>
      <c r="EB26">
        <v>0</v>
      </c>
      <c r="EC26" s="18">
        <v>0</v>
      </c>
      <c r="ED26" s="18">
        <v>0</v>
      </c>
      <c r="EF26">
        <v>0</v>
      </c>
      <c r="EG26">
        <v>0</v>
      </c>
      <c r="EH26" s="18">
        <v>0</v>
      </c>
      <c r="EI26" s="18">
        <v>0</v>
      </c>
      <c r="EK26">
        <v>0</v>
      </c>
      <c r="EL26">
        <v>0</v>
      </c>
      <c r="EM26" s="18">
        <v>0</v>
      </c>
      <c r="EN26" s="18">
        <v>0</v>
      </c>
      <c r="EP26">
        <v>0</v>
      </c>
      <c r="EQ26">
        <v>0</v>
      </c>
      <c r="ER26" s="18">
        <v>0</v>
      </c>
      <c r="ES26" s="18">
        <v>0</v>
      </c>
      <c r="EU26">
        <v>0</v>
      </c>
      <c r="EV26">
        <v>0</v>
      </c>
      <c r="EW26" s="18">
        <v>0</v>
      </c>
      <c r="EX26" s="18">
        <v>0</v>
      </c>
      <c r="EZ26">
        <v>0</v>
      </c>
      <c r="FA26">
        <v>0</v>
      </c>
      <c r="FB26" s="18">
        <v>0</v>
      </c>
      <c r="FC26" s="18">
        <v>0</v>
      </c>
      <c r="FE26">
        <v>0</v>
      </c>
      <c r="FF26">
        <v>0</v>
      </c>
      <c r="FG26" s="18">
        <v>0</v>
      </c>
      <c r="FH26" s="18">
        <v>0</v>
      </c>
      <c r="FJ26">
        <v>0</v>
      </c>
      <c r="FK26">
        <v>0</v>
      </c>
      <c r="FL26" s="18">
        <v>0</v>
      </c>
      <c r="FM26" s="18">
        <v>0</v>
      </c>
      <c r="FO26" s="106">
        <v>0</v>
      </c>
      <c r="FP26">
        <v>0</v>
      </c>
      <c r="FQ26">
        <v>0</v>
      </c>
      <c r="FR26" s="18">
        <v>0</v>
      </c>
      <c r="FS26" s="18">
        <v>0</v>
      </c>
      <c r="FU26">
        <v>0</v>
      </c>
      <c r="FV26">
        <v>0</v>
      </c>
      <c r="FW26" s="18">
        <v>0</v>
      </c>
      <c r="FX26" s="18">
        <v>0</v>
      </c>
      <c r="FZ26">
        <v>0</v>
      </c>
      <c r="GA26">
        <v>0</v>
      </c>
      <c r="GB26" s="18">
        <v>0</v>
      </c>
      <c r="GC26" s="18">
        <v>0</v>
      </c>
      <c r="GE26">
        <v>0</v>
      </c>
      <c r="GF26">
        <v>0</v>
      </c>
      <c r="GG26" s="18">
        <v>0</v>
      </c>
      <c r="GH26" s="18">
        <v>0</v>
      </c>
      <c r="GJ26">
        <v>0</v>
      </c>
      <c r="GK26">
        <v>0</v>
      </c>
      <c r="GL26" s="18">
        <v>0</v>
      </c>
      <c r="GM26" s="18">
        <v>0</v>
      </c>
      <c r="GO26">
        <v>0</v>
      </c>
      <c r="GP26">
        <v>0</v>
      </c>
      <c r="GQ26" s="18">
        <v>0</v>
      </c>
      <c r="GR26" s="18">
        <v>0</v>
      </c>
      <c r="GT26" s="108">
        <v>0</v>
      </c>
      <c r="GU26">
        <v>0</v>
      </c>
      <c r="GV26">
        <v>0</v>
      </c>
      <c r="GW26" s="18">
        <v>0</v>
      </c>
      <c r="GX26" s="18">
        <v>0</v>
      </c>
      <c r="GZ26">
        <v>0</v>
      </c>
      <c r="HA26">
        <v>0</v>
      </c>
      <c r="HB26" s="18">
        <v>0</v>
      </c>
      <c r="HC26" s="18">
        <v>0</v>
      </c>
      <c r="HE26">
        <v>0</v>
      </c>
      <c r="HF26">
        <v>0</v>
      </c>
      <c r="HG26" s="18">
        <v>0</v>
      </c>
      <c r="HH26" s="18">
        <v>0</v>
      </c>
      <c r="HJ26">
        <v>0</v>
      </c>
      <c r="HK26">
        <v>0</v>
      </c>
      <c r="HL26" s="18">
        <v>0</v>
      </c>
      <c r="HM26" s="18">
        <v>0</v>
      </c>
      <c r="HO26">
        <v>0</v>
      </c>
      <c r="HP26">
        <v>0</v>
      </c>
      <c r="HQ26" s="18">
        <v>0</v>
      </c>
      <c r="HR26" s="18">
        <v>0</v>
      </c>
      <c r="HT26">
        <v>0</v>
      </c>
      <c r="HU26">
        <v>0</v>
      </c>
      <c r="HV26" s="18">
        <v>0</v>
      </c>
      <c r="HW26" s="18">
        <v>0</v>
      </c>
      <c r="HY26">
        <v>0</v>
      </c>
      <c r="HZ26">
        <v>0</v>
      </c>
      <c r="IA26" s="18">
        <v>0</v>
      </c>
      <c r="IB26" s="18">
        <v>0</v>
      </c>
      <c r="ID26" s="108">
        <v>0</v>
      </c>
      <c r="IE26">
        <v>0</v>
      </c>
      <c r="IF26">
        <v>0</v>
      </c>
      <c r="IG26" s="18">
        <v>0</v>
      </c>
      <c r="IH26" s="18">
        <v>0</v>
      </c>
      <c r="IJ26">
        <v>0</v>
      </c>
      <c r="IK26">
        <v>0</v>
      </c>
      <c r="IL26" s="18">
        <v>0</v>
      </c>
      <c r="IM26" s="18">
        <v>0</v>
      </c>
      <c r="IO26">
        <v>0</v>
      </c>
      <c r="IP26">
        <v>0</v>
      </c>
      <c r="IQ26" s="18">
        <v>0</v>
      </c>
      <c r="IR26" s="18">
        <v>0</v>
      </c>
      <c r="IT26">
        <v>0</v>
      </c>
      <c r="IU26">
        <v>0</v>
      </c>
      <c r="IV26" s="18">
        <v>0</v>
      </c>
      <c r="IW26" s="18">
        <v>0</v>
      </c>
      <c r="IY26">
        <v>0</v>
      </c>
      <c r="IZ26">
        <v>0</v>
      </c>
      <c r="JA26" s="18">
        <v>0</v>
      </c>
      <c r="JB26" s="18">
        <v>0</v>
      </c>
      <c r="JD26">
        <v>0</v>
      </c>
      <c r="JE26">
        <v>0</v>
      </c>
      <c r="JF26" s="18">
        <v>0</v>
      </c>
      <c r="JG26" s="18">
        <v>0</v>
      </c>
      <c r="JI26" s="108">
        <v>1</v>
      </c>
      <c r="JJ26">
        <v>1</v>
      </c>
      <c r="JK26">
        <v>0</v>
      </c>
      <c r="JL26" s="18">
        <v>0</v>
      </c>
      <c r="JM26" s="18">
        <v>5.2631578947368418E-2</v>
      </c>
      <c r="JO26">
        <v>1</v>
      </c>
      <c r="JP26">
        <v>0</v>
      </c>
      <c r="JQ26" s="18">
        <v>0</v>
      </c>
      <c r="JR26" s="18">
        <v>5.2631578947368418E-2</v>
      </c>
      <c r="JT26">
        <v>1</v>
      </c>
      <c r="JU26">
        <v>0</v>
      </c>
      <c r="JV26" s="18">
        <v>0</v>
      </c>
      <c r="JW26" s="18">
        <v>5.2631578947368418E-2</v>
      </c>
      <c r="JY26">
        <v>1</v>
      </c>
      <c r="JZ26">
        <v>0</v>
      </c>
      <c r="KA26" s="18">
        <v>0</v>
      </c>
      <c r="KB26" s="18">
        <v>5.2631578947368418E-2</v>
      </c>
      <c r="KD26">
        <v>1</v>
      </c>
      <c r="KE26">
        <v>0</v>
      </c>
      <c r="KF26" s="18">
        <v>0</v>
      </c>
      <c r="KG26" s="18">
        <v>5.2631578947368418E-2</v>
      </c>
      <c r="KH26">
        <f>(Table4[[#This Row],[Pick-win rate47899422]]*Table4[[#This Row],[WR212]]+(Table4[[#This Row],[Respect ban59010523]]*Table4[[#This Row],[Ban Rate70121624]]))*Table4[[#This Row],[Priority7101112125425]]</f>
        <v>5.2631578947368418E-2</v>
      </c>
      <c r="KI26">
        <v>0</v>
      </c>
      <c r="KJ26">
        <v>0</v>
      </c>
      <c r="KK26">
        <v>0</v>
      </c>
      <c r="KL26" s="18">
        <v>0</v>
      </c>
      <c r="KM26" s="18"/>
      <c r="KN26" s="18">
        <v>0</v>
      </c>
      <c r="KO26">
        <v>0</v>
      </c>
      <c r="KP26">
        <v>0</v>
      </c>
      <c r="KQ26" s="18">
        <v>0</v>
      </c>
      <c r="KR26" s="18"/>
      <c r="KS26" s="18">
        <v>0</v>
      </c>
      <c r="KT26">
        <v>0</v>
      </c>
      <c r="KU26">
        <v>0</v>
      </c>
      <c r="KV26" s="18">
        <v>0</v>
      </c>
      <c r="KW26" s="18"/>
      <c r="KX26" s="18">
        <v>0</v>
      </c>
      <c r="KY26" s="108">
        <v>0</v>
      </c>
      <c r="KZ26">
        <v>0</v>
      </c>
      <c r="LA26">
        <v>0</v>
      </c>
      <c r="LB26" s="18">
        <v>0</v>
      </c>
      <c r="LD26" s="18">
        <v>0</v>
      </c>
      <c r="LE26">
        <v>0</v>
      </c>
      <c r="LF26">
        <v>0</v>
      </c>
      <c r="LG26" s="18">
        <v>0</v>
      </c>
      <c r="LI26" s="18">
        <v>0</v>
      </c>
      <c r="LJ26">
        <v>0</v>
      </c>
      <c r="LK26">
        <v>0</v>
      </c>
      <c r="LL26" s="18">
        <v>0</v>
      </c>
      <c r="LN26" s="18">
        <v>0</v>
      </c>
      <c r="LO26">
        <v>0</v>
      </c>
      <c r="LP26">
        <v>0</v>
      </c>
      <c r="LQ26" s="18">
        <v>0</v>
      </c>
      <c r="LS26" s="18">
        <v>0</v>
      </c>
      <c r="LT26">
        <v>0</v>
      </c>
      <c r="LU26">
        <v>0</v>
      </c>
      <c r="LV26" s="18">
        <v>0</v>
      </c>
      <c r="LX26" s="18">
        <v>0</v>
      </c>
      <c r="LY26">
        <v>0</v>
      </c>
      <c r="LZ26">
        <v>0</v>
      </c>
      <c r="MA26" s="18">
        <v>0</v>
      </c>
      <c r="MC26" s="18">
        <v>0</v>
      </c>
      <c r="MD26">
        <v>0</v>
      </c>
      <c r="ME26">
        <v>0</v>
      </c>
      <c r="MF26" s="18">
        <v>0</v>
      </c>
      <c r="MG26" s="18"/>
      <c r="MH26" s="18">
        <v>0</v>
      </c>
      <c r="MI26">
        <v>0</v>
      </c>
      <c r="MJ26">
        <v>0</v>
      </c>
      <c r="MK26" s="18">
        <v>0</v>
      </c>
      <c r="ML26" s="18">
        <v>0</v>
      </c>
      <c r="MM26" s="73"/>
    </row>
    <row r="27" spans="1:351" x14ac:dyDescent="0.35">
      <c r="A27" s="99" t="s">
        <v>88</v>
      </c>
      <c r="B27" s="106">
        <v>0</v>
      </c>
      <c r="C27">
        <v>0</v>
      </c>
      <c r="D27">
        <v>0</v>
      </c>
      <c r="E27" s="22">
        <v>0</v>
      </c>
      <c r="F27" s="19">
        <f ca="1">((COUNTIFS($H:$H,$AD27,$A:$A,#REF!,$C:$C,C$3)+COUNTIFS($L:$L,$AD27,$R:$R,#REF!,$P:$P,C$3))+(COUNTIFS($K:$K,$AD27,$A:$A,#REF!,$C:$C,C$3)+COUNTIFS($G:$G,$AD27,$R:$R,#REF!,$P:$P,C$3)))/((COUNTIF($A:$A,#REF!)+COUNTIF( $R:$R,#REF!))/5)</f>
        <v>0</v>
      </c>
      <c r="G27" s="21">
        <f ca="1">(Table4[[#This Row],[Pick-win rate Pai]]*2+(Table4[[#This Row],[Respect ban Pai]]*10)*3)*Table4[[#This Row],[Priority Pai]]</f>
        <v>0</v>
      </c>
      <c r="H27" s="20">
        <v>0</v>
      </c>
      <c r="I27">
        <v>0</v>
      </c>
      <c r="J27" s="22">
        <v>0</v>
      </c>
      <c r="K27" s="22">
        <v>0</v>
      </c>
      <c r="L27" s="21">
        <f ca="1">(Table4[[#This Row],[Pick-win rate Pai]]*2+(Table4[[#This Row],[Ban Rate Pai]]*10)*3)*Table4[[#This Row],[Priority Pai]]</f>
        <v>0</v>
      </c>
      <c r="M27" s="20">
        <v>0</v>
      </c>
      <c r="N27">
        <v>0</v>
      </c>
      <c r="O27" s="22">
        <v>0</v>
      </c>
      <c r="P27" s="22">
        <v>0</v>
      </c>
      <c r="Q27" s="21"/>
      <c r="R27" s="20">
        <v>0</v>
      </c>
      <c r="S27">
        <v>0</v>
      </c>
      <c r="T27" s="22">
        <v>0</v>
      </c>
      <c r="U27" s="22">
        <v>0</v>
      </c>
      <c r="V27" s="21"/>
      <c r="W27" s="20">
        <v>0</v>
      </c>
      <c r="X27">
        <v>0</v>
      </c>
      <c r="Y27" s="22">
        <v>0</v>
      </c>
      <c r="Z27" s="22">
        <v>0</v>
      </c>
      <c r="AA27" s="22"/>
      <c r="AB27" s="20">
        <v>0</v>
      </c>
      <c r="AC27">
        <v>0</v>
      </c>
      <c r="AD27" s="22">
        <v>0</v>
      </c>
      <c r="AE27" s="22">
        <v>0</v>
      </c>
      <c r="AF27" s="22"/>
      <c r="AG27" s="20">
        <v>0</v>
      </c>
      <c r="AH27">
        <v>0</v>
      </c>
      <c r="AI27" s="22">
        <v>0</v>
      </c>
      <c r="AJ27" s="22">
        <v>0</v>
      </c>
      <c r="AK27" s="70"/>
      <c r="AL27" s="70">
        <v>0</v>
      </c>
      <c r="AM27">
        <v>0</v>
      </c>
      <c r="AN27">
        <v>0</v>
      </c>
      <c r="AO27" s="22">
        <v>0</v>
      </c>
      <c r="AP27" s="22">
        <v>0</v>
      </c>
      <c r="AQ27" s="22"/>
      <c r="AR27" s="20">
        <v>0</v>
      </c>
      <c r="AS27">
        <v>0</v>
      </c>
      <c r="AT27" s="22">
        <v>0</v>
      </c>
      <c r="AU27" s="22">
        <v>0</v>
      </c>
      <c r="AV27" s="22"/>
      <c r="AW27" s="20">
        <v>0</v>
      </c>
      <c r="AX27">
        <v>0</v>
      </c>
      <c r="AY27" s="18">
        <v>0</v>
      </c>
      <c r="AZ27" s="18">
        <v>0</v>
      </c>
      <c r="BB27" s="20">
        <v>0</v>
      </c>
      <c r="BC27">
        <v>0</v>
      </c>
      <c r="BD27" s="18">
        <v>0</v>
      </c>
      <c r="BE27" s="18">
        <v>0</v>
      </c>
      <c r="BG27" s="20">
        <v>0</v>
      </c>
      <c r="BH27">
        <v>0</v>
      </c>
      <c r="BI27" s="18">
        <v>0</v>
      </c>
      <c r="BJ27" s="18">
        <v>0</v>
      </c>
      <c r="BL27" s="20">
        <v>0</v>
      </c>
      <c r="BM27">
        <v>0</v>
      </c>
      <c r="BN27" s="18">
        <v>0</v>
      </c>
      <c r="BO27" s="18">
        <v>0</v>
      </c>
      <c r="BQ27" s="20">
        <v>0</v>
      </c>
      <c r="BR27">
        <v>0</v>
      </c>
      <c r="BS27" s="18">
        <v>0</v>
      </c>
      <c r="BT27" s="18">
        <v>0</v>
      </c>
      <c r="BV27" s="20">
        <v>0</v>
      </c>
      <c r="BW27">
        <v>0</v>
      </c>
      <c r="BX27" s="18">
        <v>0</v>
      </c>
      <c r="BY27" s="18">
        <v>0</v>
      </c>
      <c r="BZ27" s="73"/>
      <c r="CA27" s="8">
        <v>0</v>
      </c>
      <c r="CB27">
        <v>0</v>
      </c>
      <c r="CC27">
        <v>0</v>
      </c>
      <c r="CD27" s="18">
        <v>0</v>
      </c>
      <c r="CE27" s="18">
        <v>0</v>
      </c>
      <c r="CG27" s="20">
        <v>0</v>
      </c>
      <c r="CH27">
        <v>0</v>
      </c>
      <c r="CI27" s="18">
        <v>0</v>
      </c>
      <c r="CJ27" s="18">
        <v>0</v>
      </c>
      <c r="CL27" s="20">
        <v>0</v>
      </c>
      <c r="CM27">
        <v>0</v>
      </c>
      <c r="CN27" s="18">
        <v>0</v>
      </c>
      <c r="CO27" s="18">
        <v>0</v>
      </c>
      <c r="CQ27" s="20">
        <v>0</v>
      </c>
      <c r="CR27">
        <v>0</v>
      </c>
      <c r="CS27" s="18">
        <v>0</v>
      </c>
      <c r="CT27" s="18">
        <v>0</v>
      </c>
      <c r="CV27" s="20">
        <v>0</v>
      </c>
      <c r="CW27">
        <v>0</v>
      </c>
      <c r="CX27" s="18">
        <v>0</v>
      </c>
      <c r="CY27" s="18">
        <v>0</v>
      </c>
      <c r="DA27" s="20">
        <v>0</v>
      </c>
      <c r="DB27">
        <v>0</v>
      </c>
      <c r="DC27" s="18">
        <v>0</v>
      </c>
      <c r="DD27" s="18">
        <v>0</v>
      </c>
      <c r="DF27" s="20">
        <v>0</v>
      </c>
      <c r="DG27">
        <v>0</v>
      </c>
      <c r="DH27" s="18">
        <v>0</v>
      </c>
      <c r="DI27" s="18">
        <v>0</v>
      </c>
      <c r="DK27" s="20">
        <v>0</v>
      </c>
      <c r="DL27">
        <v>0</v>
      </c>
      <c r="DM27" s="18">
        <v>0</v>
      </c>
      <c r="DN27" s="18">
        <v>0</v>
      </c>
      <c r="DO27" s="73"/>
      <c r="DP27" s="108">
        <v>0</v>
      </c>
      <c r="DQ27">
        <v>0</v>
      </c>
      <c r="DR27">
        <v>1</v>
      </c>
      <c r="DS27" s="18">
        <v>8.3333333333333329E-2</v>
      </c>
      <c r="DT27" s="18">
        <v>0.05</v>
      </c>
      <c r="DV27">
        <v>0</v>
      </c>
      <c r="DW27">
        <v>0</v>
      </c>
      <c r="DX27" s="18">
        <v>0</v>
      </c>
      <c r="DY27" s="18">
        <v>0</v>
      </c>
      <c r="EA27">
        <v>0</v>
      </c>
      <c r="EB27">
        <v>1</v>
      </c>
      <c r="EC27" s="18">
        <v>0.1111111111111111</v>
      </c>
      <c r="ED27" s="18">
        <v>0.05</v>
      </c>
      <c r="EF27">
        <v>0</v>
      </c>
      <c r="EG27">
        <v>0</v>
      </c>
      <c r="EH27" s="18">
        <v>0</v>
      </c>
      <c r="EI27" s="18">
        <v>0</v>
      </c>
      <c r="EK27">
        <v>0</v>
      </c>
      <c r="EL27">
        <v>1</v>
      </c>
      <c r="EM27" s="18">
        <v>0.05</v>
      </c>
      <c r="EN27" s="18">
        <v>0.05</v>
      </c>
      <c r="EP27">
        <v>0</v>
      </c>
      <c r="EQ27">
        <v>0</v>
      </c>
      <c r="ER27" s="18">
        <v>0</v>
      </c>
      <c r="ES27" s="18">
        <v>0</v>
      </c>
      <c r="EU27">
        <v>0</v>
      </c>
      <c r="EV27">
        <v>0</v>
      </c>
      <c r="EW27" s="18">
        <v>0</v>
      </c>
      <c r="EX27" s="18">
        <v>0</v>
      </c>
      <c r="EZ27">
        <v>0</v>
      </c>
      <c r="FA27">
        <v>1</v>
      </c>
      <c r="FB27" s="18">
        <v>8.3333333333333329E-2</v>
      </c>
      <c r="FC27" s="18">
        <v>0.05</v>
      </c>
      <c r="FE27">
        <v>0</v>
      </c>
      <c r="FF27">
        <v>1</v>
      </c>
      <c r="FG27" s="18">
        <v>0.05</v>
      </c>
      <c r="FH27" s="18">
        <v>0.05</v>
      </c>
      <c r="FJ27">
        <v>0</v>
      </c>
      <c r="FK27">
        <v>0</v>
      </c>
      <c r="FL27" s="18">
        <v>0</v>
      </c>
      <c r="FM27" s="18">
        <v>0</v>
      </c>
      <c r="FO27" s="106">
        <v>0</v>
      </c>
      <c r="FP27">
        <v>0</v>
      </c>
      <c r="FQ27">
        <v>0</v>
      </c>
      <c r="FR27" s="18">
        <v>0</v>
      </c>
      <c r="FS27" s="18">
        <v>0</v>
      </c>
      <c r="FU27">
        <v>0</v>
      </c>
      <c r="FV27">
        <v>0</v>
      </c>
      <c r="FW27" s="18">
        <v>0</v>
      </c>
      <c r="FX27" s="18">
        <v>0</v>
      </c>
      <c r="FZ27">
        <v>0</v>
      </c>
      <c r="GA27">
        <v>0</v>
      </c>
      <c r="GB27" s="18">
        <v>0</v>
      </c>
      <c r="GC27" s="18">
        <v>0</v>
      </c>
      <c r="GE27">
        <v>0</v>
      </c>
      <c r="GF27">
        <v>0</v>
      </c>
      <c r="GG27" s="18">
        <v>0</v>
      </c>
      <c r="GH27" s="18">
        <v>0</v>
      </c>
      <c r="GJ27">
        <v>0</v>
      </c>
      <c r="GK27">
        <v>0</v>
      </c>
      <c r="GL27" s="18">
        <v>0</v>
      </c>
      <c r="GM27" s="18">
        <v>0</v>
      </c>
      <c r="GO27">
        <v>0</v>
      </c>
      <c r="GP27">
        <v>0</v>
      </c>
      <c r="GQ27" s="18">
        <v>0</v>
      </c>
      <c r="GR27" s="18">
        <v>0</v>
      </c>
      <c r="GT27" s="108">
        <v>1</v>
      </c>
      <c r="GU27">
        <v>1</v>
      </c>
      <c r="GV27">
        <v>0</v>
      </c>
      <c r="GW27" s="18">
        <v>0.1111111111111111</v>
      </c>
      <c r="GX27" s="18">
        <v>0.16666666666666666</v>
      </c>
      <c r="GZ27">
        <v>1</v>
      </c>
      <c r="HA27">
        <v>0</v>
      </c>
      <c r="HB27" s="18">
        <v>0.1111111111111111</v>
      </c>
      <c r="HC27" s="18">
        <v>0.16666666666666666</v>
      </c>
      <c r="HE27">
        <v>0</v>
      </c>
      <c r="HF27">
        <v>0</v>
      </c>
      <c r="HG27" s="18">
        <v>7.6923076923076927E-2</v>
      </c>
      <c r="HH27" s="18">
        <v>5.5555555555555552E-2</v>
      </c>
      <c r="HJ27">
        <v>1</v>
      </c>
      <c r="HK27">
        <v>0</v>
      </c>
      <c r="HL27" s="18">
        <v>0.125</v>
      </c>
      <c r="HM27" s="18">
        <v>0.16666666666666666</v>
      </c>
      <c r="HO27">
        <v>1</v>
      </c>
      <c r="HP27">
        <v>0</v>
      </c>
      <c r="HQ27" s="18">
        <v>7.1428571428571425E-2</v>
      </c>
      <c r="HR27" s="18">
        <v>0.1111111111111111</v>
      </c>
      <c r="HT27">
        <v>1</v>
      </c>
      <c r="HU27">
        <v>0</v>
      </c>
      <c r="HV27" s="18">
        <v>0</v>
      </c>
      <c r="HW27" s="18">
        <v>5.5555555555555552E-2</v>
      </c>
      <c r="HY27">
        <v>0</v>
      </c>
      <c r="HZ27">
        <v>0</v>
      </c>
      <c r="IA27" s="18">
        <v>0.75</v>
      </c>
      <c r="IB27" s="18">
        <v>5.5555555555555552E-2</v>
      </c>
      <c r="ID27" s="108">
        <v>0</v>
      </c>
      <c r="IE27">
        <v>0</v>
      </c>
      <c r="IF27">
        <v>0</v>
      </c>
      <c r="IG27" s="18">
        <v>0</v>
      </c>
      <c r="IH27" s="18">
        <v>0</v>
      </c>
      <c r="IJ27">
        <v>0</v>
      </c>
      <c r="IK27">
        <v>0</v>
      </c>
      <c r="IL27" s="18">
        <v>0</v>
      </c>
      <c r="IM27" s="18">
        <v>0</v>
      </c>
      <c r="IO27">
        <v>0</v>
      </c>
      <c r="IP27">
        <v>0</v>
      </c>
      <c r="IQ27" s="18">
        <v>0</v>
      </c>
      <c r="IR27" s="18">
        <v>0</v>
      </c>
      <c r="IT27">
        <v>0</v>
      </c>
      <c r="IU27">
        <v>0</v>
      </c>
      <c r="IV27" s="18">
        <v>0</v>
      </c>
      <c r="IW27" s="18">
        <v>0</v>
      </c>
      <c r="IY27">
        <v>0</v>
      </c>
      <c r="IZ27">
        <v>0</v>
      </c>
      <c r="JA27" s="18">
        <v>0</v>
      </c>
      <c r="JB27" s="18">
        <v>0</v>
      </c>
      <c r="JD27">
        <v>0</v>
      </c>
      <c r="JE27">
        <v>0</v>
      </c>
      <c r="JF27" s="18">
        <v>0</v>
      </c>
      <c r="JG27" s="18">
        <v>0</v>
      </c>
      <c r="JI27" s="108">
        <v>1</v>
      </c>
      <c r="JJ27">
        <v>1</v>
      </c>
      <c r="JK27">
        <v>0</v>
      </c>
      <c r="JL27" s="18">
        <v>0</v>
      </c>
      <c r="JM27" s="18">
        <v>5.2631578947368418E-2</v>
      </c>
      <c r="JO27">
        <v>1</v>
      </c>
      <c r="JP27">
        <v>0</v>
      </c>
      <c r="JQ27" s="18">
        <v>0</v>
      </c>
      <c r="JR27" s="18">
        <v>5.2631578947368418E-2</v>
      </c>
      <c r="JT27">
        <v>1</v>
      </c>
      <c r="JU27">
        <v>0</v>
      </c>
      <c r="JV27" s="18">
        <v>0</v>
      </c>
      <c r="JW27" s="18">
        <v>5.2631578947368418E-2</v>
      </c>
      <c r="JY27">
        <v>1</v>
      </c>
      <c r="JZ27">
        <v>0</v>
      </c>
      <c r="KA27" s="18">
        <v>0</v>
      </c>
      <c r="KB27" s="18">
        <v>5.2631578947368418E-2</v>
      </c>
      <c r="KD27">
        <v>1</v>
      </c>
      <c r="KE27">
        <v>0</v>
      </c>
      <c r="KF27" s="18">
        <v>0</v>
      </c>
      <c r="KG27" s="18">
        <v>5.2631578947368418E-2</v>
      </c>
      <c r="KH27">
        <f>(Table4[[#This Row],[Pick-win rate47899422]]*Table4[[#This Row],[WR212]]+(Table4[[#This Row],[Respect ban59010523]]*Table4[[#This Row],[Ban Rate70121624]]))*Table4[[#This Row],[Priority7101112125425]]</f>
        <v>5.2631578947368418E-2</v>
      </c>
      <c r="KI27">
        <v>0</v>
      </c>
      <c r="KJ27">
        <v>0</v>
      </c>
      <c r="KK27">
        <v>0</v>
      </c>
      <c r="KL27" s="18">
        <v>0</v>
      </c>
      <c r="KM27" s="18"/>
      <c r="KN27" s="18">
        <v>0</v>
      </c>
      <c r="KO27">
        <v>0</v>
      </c>
      <c r="KP27">
        <v>0</v>
      </c>
      <c r="KQ27" s="18">
        <v>0</v>
      </c>
      <c r="KR27" s="18"/>
      <c r="KS27" s="18">
        <v>0</v>
      </c>
      <c r="KT27">
        <v>0</v>
      </c>
      <c r="KU27">
        <v>0</v>
      </c>
      <c r="KV27" s="18">
        <v>0</v>
      </c>
      <c r="KW27" s="18"/>
      <c r="KX27" s="18">
        <v>0</v>
      </c>
      <c r="KY27" s="108">
        <v>0</v>
      </c>
      <c r="KZ27">
        <v>0</v>
      </c>
      <c r="LA27">
        <v>0</v>
      </c>
      <c r="LB27" s="18">
        <v>0</v>
      </c>
      <c r="LD27" s="18">
        <v>0</v>
      </c>
      <c r="LE27">
        <v>0</v>
      </c>
      <c r="LF27">
        <v>0</v>
      </c>
      <c r="LG27" s="18">
        <v>0</v>
      </c>
      <c r="LI27" s="18">
        <v>0</v>
      </c>
      <c r="LJ27">
        <v>0</v>
      </c>
      <c r="LK27">
        <v>0</v>
      </c>
      <c r="LL27" s="18">
        <v>0</v>
      </c>
      <c r="LN27" s="18">
        <v>0</v>
      </c>
      <c r="LO27">
        <v>0</v>
      </c>
      <c r="LP27">
        <v>0</v>
      </c>
      <c r="LQ27" s="18">
        <v>0</v>
      </c>
      <c r="LS27" s="18">
        <v>0</v>
      </c>
      <c r="LT27">
        <v>0</v>
      </c>
      <c r="LU27">
        <v>0</v>
      </c>
      <c r="LV27" s="18">
        <v>0</v>
      </c>
      <c r="LX27" s="18">
        <v>0</v>
      </c>
      <c r="LY27">
        <v>0</v>
      </c>
      <c r="LZ27">
        <v>0</v>
      </c>
      <c r="MA27" s="18">
        <v>0</v>
      </c>
      <c r="MC27" s="18">
        <v>0</v>
      </c>
      <c r="MD27">
        <v>0</v>
      </c>
      <c r="ME27">
        <v>0</v>
      </c>
      <c r="MF27" s="18">
        <v>0</v>
      </c>
      <c r="MG27" s="18"/>
      <c r="MH27" s="18">
        <v>0</v>
      </c>
      <c r="MI27">
        <v>0</v>
      </c>
      <c r="MJ27">
        <v>0</v>
      </c>
      <c r="MK27" s="18">
        <v>0</v>
      </c>
      <c r="ML27" s="18">
        <v>0</v>
      </c>
      <c r="MM27" s="73"/>
    </row>
    <row r="28" spans="1:351" x14ac:dyDescent="0.35">
      <c r="A28" s="99" t="s">
        <v>42</v>
      </c>
      <c r="B28" s="106">
        <v>0</v>
      </c>
      <c r="C28">
        <v>0</v>
      </c>
      <c r="D28">
        <v>1</v>
      </c>
      <c r="E28" s="22">
        <v>5.8823529411764705E-2</v>
      </c>
      <c r="F28" s="19">
        <f ca="1">((COUNTIFS($H:$H,$AD28,$A:$A,#REF!,$C:$C,C$3)+COUNTIFS($L:$L,$AD28,$R:$R,#REF!,$P:$P,C$3))+(COUNTIFS($K:$K,$AD28,$A:$A,#REF!,$C:$C,C$3)+COUNTIFS($G:$G,$AD28,$R:$R,#REF!,$P:$P,C$3)))/((COUNTIF($A:$A,#REF!)+COUNTIF( $R:$R,#REF!))/5)</f>
        <v>5.8823529411764705E-2</v>
      </c>
      <c r="G28" s="21">
        <f ca="1">(Table4[[#This Row],[Pick-win rate Pai]]*2+(Table4[[#This Row],[Respect ban Pai]]*10)*3)*Table4[[#This Row],[Priority Pai]]</f>
        <v>1.7647058823529411</v>
      </c>
      <c r="H28" s="20">
        <v>0</v>
      </c>
      <c r="I28">
        <v>1</v>
      </c>
      <c r="J28" s="22">
        <v>5.8823529411764705E-2</v>
      </c>
      <c r="K28" s="22">
        <v>5.8823529411764705E-2</v>
      </c>
      <c r="L28" s="21">
        <f ca="1">(Table4[[#This Row],[Pick-win rate Pai]]*2+(Table4[[#This Row],[Ban Rate Pai]]*10)*3)*Table4[[#This Row],[Priority Pai]]</f>
        <v>0.10380622837370242</v>
      </c>
      <c r="M28" s="20">
        <v>0</v>
      </c>
      <c r="N28">
        <v>1</v>
      </c>
      <c r="O28" s="22">
        <v>5.8823529411764705E-2</v>
      </c>
      <c r="P28" s="22">
        <v>5.8823529411764705E-2</v>
      </c>
      <c r="Q28" s="21"/>
      <c r="R28" s="20">
        <v>0</v>
      </c>
      <c r="S28">
        <v>1</v>
      </c>
      <c r="T28" s="22">
        <v>0.125</v>
      </c>
      <c r="U28" s="22">
        <v>5.8823529411764705E-2</v>
      </c>
      <c r="V28" s="21"/>
      <c r="W28" s="20">
        <v>0</v>
      </c>
      <c r="X28">
        <v>1</v>
      </c>
      <c r="Y28" s="22">
        <v>5.8823529411764705E-2</v>
      </c>
      <c r="Z28" s="22">
        <v>5.8823529411764705E-2</v>
      </c>
      <c r="AA28" s="22"/>
      <c r="AB28" s="20">
        <v>0</v>
      </c>
      <c r="AC28">
        <v>0</v>
      </c>
      <c r="AD28" s="22">
        <v>0</v>
      </c>
      <c r="AE28" s="22">
        <v>0</v>
      </c>
      <c r="AF28" s="22"/>
      <c r="AG28" s="20">
        <v>0</v>
      </c>
      <c r="AH28">
        <v>0</v>
      </c>
      <c r="AI28" s="22">
        <v>0</v>
      </c>
      <c r="AJ28" s="22">
        <v>0</v>
      </c>
      <c r="AK28" s="70"/>
      <c r="AL28" s="70">
        <v>1</v>
      </c>
      <c r="AM28">
        <v>0</v>
      </c>
      <c r="AN28">
        <v>0</v>
      </c>
      <c r="AO28" s="22">
        <v>0</v>
      </c>
      <c r="AP28" s="22">
        <v>0</v>
      </c>
      <c r="AQ28" s="22"/>
      <c r="AR28" s="20">
        <v>1</v>
      </c>
      <c r="AS28">
        <v>0</v>
      </c>
      <c r="AT28" s="22">
        <v>0</v>
      </c>
      <c r="AU28" s="22">
        <v>5.5555555555555552E-2</v>
      </c>
      <c r="AV28" s="22"/>
      <c r="AW28" s="20">
        <v>1</v>
      </c>
      <c r="AX28">
        <v>0</v>
      </c>
      <c r="AY28" s="18">
        <v>0</v>
      </c>
      <c r="AZ28" s="18">
        <v>5.5555555555555552E-2</v>
      </c>
      <c r="BB28" s="20">
        <v>1</v>
      </c>
      <c r="BC28">
        <v>0</v>
      </c>
      <c r="BD28" s="18">
        <v>0</v>
      </c>
      <c r="BE28" s="18">
        <v>5.5555555555555552E-2</v>
      </c>
      <c r="BG28" s="20">
        <v>0</v>
      </c>
      <c r="BH28">
        <v>0</v>
      </c>
      <c r="BI28" s="18">
        <v>0</v>
      </c>
      <c r="BJ28" s="18">
        <v>0</v>
      </c>
      <c r="BL28" s="20">
        <v>0</v>
      </c>
      <c r="BM28">
        <v>0</v>
      </c>
      <c r="BN28" s="18">
        <v>6.25E-2</v>
      </c>
      <c r="BO28" s="18">
        <v>0.1111111111111111</v>
      </c>
      <c r="BQ28" s="20">
        <v>1</v>
      </c>
      <c r="BR28">
        <v>0</v>
      </c>
      <c r="BS28" s="18">
        <v>0</v>
      </c>
      <c r="BT28" s="18">
        <v>5.5555555555555552E-2</v>
      </c>
      <c r="BV28" s="20">
        <v>0</v>
      </c>
      <c r="BW28">
        <v>0</v>
      </c>
      <c r="BX28" s="18">
        <v>0</v>
      </c>
      <c r="BY28" s="18">
        <v>0</v>
      </c>
      <c r="BZ28" s="73"/>
      <c r="CA28" s="8">
        <v>0</v>
      </c>
      <c r="CB28">
        <v>0</v>
      </c>
      <c r="CC28">
        <v>0</v>
      </c>
      <c r="CD28" s="18">
        <v>0</v>
      </c>
      <c r="CE28" s="18">
        <v>5.5555555555555552E-2</v>
      </c>
      <c r="CG28" s="20">
        <v>0</v>
      </c>
      <c r="CH28">
        <v>0</v>
      </c>
      <c r="CI28" s="18">
        <v>0</v>
      </c>
      <c r="CJ28" s="18">
        <v>5.5555555555555552E-2</v>
      </c>
      <c r="CL28" s="20">
        <v>0</v>
      </c>
      <c r="CM28">
        <v>0</v>
      </c>
      <c r="CN28" s="18">
        <v>0</v>
      </c>
      <c r="CO28" s="18">
        <v>5.5555555555555552E-2</v>
      </c>
      <c r="CQ28" s="20">
        <v>0</v>
      </c>
      <c r="CR28">
        <v>0</v>
      </c>
      <c r="CS28" s="18">
        <v>0</v>
      </c>
      <c r="CT28" s="18">
        <v>0</v>
      </c>
      <c r="CV28" s="20">
        <v>0</v>
      </c>
      <c r="CW28">
        <v>0</v>
      </c>
      <c r="CX28" s="18">
        <v>0</v>
      </c>
      <c r="CY28" s="18">
        <v>5.5555555555555552E-2</v>
      </c>
      <c r="DA28" s="20">
        <v>0</v>
      </c>
      <c r="DB28">
        <v>0</v>
      </c>
      <c r="DC28" s="18">
        <v>0</v>
      </c>
      <c r="DD28" s="18">
        <v>0</v>
      </c>
      <c r="DF28" s="20">
        <v>0</v>
      </c>
      <c r="DG28">
        <v>0</v>
      </c>
      <c r="DH28" s="18">
        <v>0</v>
      </c>
      <c r="DI28" s="18">
        <v>0</v>
      </c>
      <c r="DK28" s="20">
        <v>0</v>
      </c>
      <c r="DL28">
        <v>0</v>
      </c>
      <c r="DM28" s="18">
        <v>0</v>
      </c>
      <c r="DN28" s="18">
        <v>0</v>
      </c>
      <c r="DO28" s="73"/>
      <c r="DP28" s="108">
        <v>0</v>
      </c>
      <c r="DQ28">
        <v>0</v>
      </c>
      <c r="DR28">
        <v>0</v>
      </c>
      <c r="DS28" s="18">
        <v>0</v>
      </c>
      <c r="DT28" s="18">
        <v>0</v>
      </c>
      <c r="DV28">
        <v>0</v>
      </c>
      <c r="DW28">
        <v>0</v>
      </c>
      <c r="DX28" s="18">
        <v>0</v>
      </c>
      <c r="DY28" s="18">
        <v>0.05</v>
      </c>
      <c r="EA28">
        <v>0</v>
      </c>
      <c r="EB28">
        <v>0</v>
      </c>
      <c r="EC28" s="18">
        <v>0</v>
      </c>
      <c r="ED28" s="18">
        <v>0</v>
      </c>
      <c r="EF28">
        <v>0</v>
      </c>
      <c r="EG28">
        <v>0</v>
      </c>
      <c r="EH28" s="18">
        <v>0</v>
      </c>
      <c r="EI28" s="18">
        <v>0.05</v>
      </c>
      <c r="EK28">
        <v>0</v>
      </c>
      <c r="EL28">
        <v>0</v>
      </c>
      <c r="EM28" s="18">
        <v>0</v>
      </c>
      <c r="EN28" s="18">
        <v>0.05</v>
      </c>
      <c r="EP28">
        <v>0</v>
      </c>
      <c r="EQ28">
        <v>0</v>
      </c>
      <c r="ER28" s="18">
        <v>0</v>
      </c>
      <c r="ES28" s="18">
        <v>0</v>
      </c>
      <c r="EU28">
        <v>0</v>
      </c>
      <c r="EV28">
        <v>0</v>
      </c>
      <c r="EW28" s="18">
        <v>0</v>
      </c>
      <c r="EX28" s="18">
        <v>0.05</v>
      </c>
      <c r="EZ28">
        <v>0</v>
      </c>
      <c r="FA28">
        <v>0</v>
      </c>
      <c r="FB28" s="18">
        <v>0</v>
      </c>
      <c r="FC28" s="18">
        <v>0</v>
      </c>
      <c r="FE28">
        <v>0</v>
      </c>
      <c r="FF28">
        <v>0</v>
      </c>
      <c r="FG28" s="18">
        <v>0</v>
      </c>
      <c r="FH28" s="18">
        <v>0.05</v>
      </c>
      <c r="FJ28">
        <v>0</v>
      </c>
      <c r="FK28">
        <v>0</v>
      </c>
      <c r="FL28" s="18">
        <v>0</v>
      </c>
      <c r="FM28" s="18">
        <v>0</v>
      </c>
      <c r="FO28" s="106">
        <v>0</v>
      </c>
      <c r="FP28">
        <v>0</v>
      </c>
      <c r="FQ28">
        <v>0</v>
      </c>
      <c r="FR28" s="18">
        <v>0</v>
      </c>
      <c r="FS28" s="18">
        <v>0</v>
      </c>
      <c r="FU28">
        <v>0</v>
      </c>
      <c r="FV28">
        <v>0</v>
      </c>
      <c r="FW28" s="18">
        <v>0</v>
      </c>
      <c r="FX28" s="18">
        <v>0</v>
      </c>
      <c r="FZ28">
        <v>0</v>
      </c>
      <c r="GA28">
        <v>0</v>
      </c>
      <c r="GB28" s="18">
        <v>0</v>
      </c>
      <c r="GC28" s="18">
        <v>0</v>
      </c>
      <c r="GE28">
        <v>0</v>
      </c>
      <c r="GF28">
        <v>0</v>
      </c>
      <c r="GG28" s="18">
        <v>0</v>
      </c>
      <c r="GH28" s="18">
        <v>0</v>
      </c>
      <c r="GJ28">
        <v>0</v>
      </c>
      <c r="GK28">
        <v>0</v>
      </c>
      <c r="GL28" s="18">
        <v>0</v>
      </c>
      <c r="GM28" s="18">
        <v>0</v>
      </c>
      <c r="GO28">
        <v>0</v>
      </c>
      <c r="GP28">
        <v>0</v>
      </c>
      <c r="GQ28" s="18">
        <v>0</v>
      </c>
      <c r="GR28" s="18">
        <v>0</v>
      </c>
      <c r="GT28" s="108">
        <v>0</v>
      </c>
      <c r="GU28">
        <v>0</v>
      </c>
      <c r="GV28">
        <v>0</v>
      </c>
      <c r="GW28" s="18">
        <v>0</v>
      </c>
      <c r="GX28" s="18">
        <v>0</v>
      </c>
      <c r="GZ28">
        <v>0</v>
      </c>
      <c r="HA28">
        <v>0</v>
      </c>
      <c r="HB28" s="18">
        <v>0</v>
      </c>
      <c r="HC28" s="18">
        <v>0</v>
      </c>
      <c r="HE28">
        <v>0</v>
      </c>
      <c r="HF28">
        <v>0</v>
      </c>
      <c r="HG28" s="18">
        <v>0</v>
      </c>
      <c r="HH28" s="18">
        <v>0</v>
      </c>
      <c r="HJ28">
        <v>0</v>
      </c>
      <c r="HK28">
        <v>0</v>
      </c>
      <c r="HL28" s="18">
        <v>0</v>
      </c>
      <c r="HM28" s="18">
        <v>0</v>
      </c>
      <c r="HO28">
        <v>0</v>
      </c>
      <c r="HP28">
        <v>0</v>
      </c>
      <c r="HQ28" s="18">
        <v>0</v>
      </c>
      <c r="HR28" s="18">
        <v>0</v>
      </c>
      <c r="HT28">
        <v>0</v>
      </c>
      <c r="HU28">
        <v>0</v>
      </c>
      <c r="HV28" s="18">
        <v>0</v>
      </c>
      <c r="HW28" s="18">
        <v>0</v>
      </c>
      <c r="HY28">
        <v>0</v>
      </c>
      <c r="HZ28">
        <v>0</v>
      </c>
      <c r="IA28" s="18">
        <v>0</v>
      </c>
      <c r="IB28" s="18">
        <v>0</v>
      </c>
      <c r="ID28" s="108">
        <v>0</v>
      </c>
      <c r="IE28">
        <v>0</v>
      </c>
      <c r="IF28">
        <v>0</v>
      </c>
      <c r="IG28" s="18">
        <v>0</v>
      </c>
      <c r="IH28" s="18">
        <v>0.10526315789473684</v>
      </c>
      <c r="IJ28">
        <v>0</v>
      </c>
      <c r="IK28">
        <v>0</v>
      </c>
      <c r="IL28" s="18">
        <v>0</v>
      </c>
      <c r="IM28" s="18">
        <v>0.10526315789473684</v>
      </c>
      <c r="IO28">
        <v>0</v>
      </c>
      <c r="IP28">
        <v>0</v>
      </c>
      <c r="IQ28" s="18">
        <v>0</v>
      </c>
      <c r="IR28" s="18">
        <v>0.10526315789473684</v>
      </c>
      <c r="IT28">
        <v>0</v>
      </c>
      <c r="IU28">
        <v>0</v>
      </c>
      <c r="IV28" s="18">
        <v>0</v>
      </c>
      <c r="IW28" s="18">
        <v>0.10526315789473684</v>
      </c>
      <c r="IY28">
        <v>0</v>
      </c>
      <c r="IZ28">
        <v>0</v>
      </c>
      <c r="JA28" s="18">
        <v>0</v>
      </c>
      <c r="JB28" s="18">
        <v>0.10526315789473684</v>
      </c>
      <c r="JD28">
        <v>0</v>
      </c>
      <c r="JE28">
        <v>0</v>
      </c>
      <c r="JF28" s="18">
        <v>0</v>
      </c>
      <c r="JG28" s="18">
        <v>0</v>
      </c>
      <c r="JI28" s="108">
        <v>1</v>
      </c>
      <c r="JJ28">
        <v>1</v>
      </c>
      <c r="JK28">
        <v>0</v>
      </c>
      <c r="JL28" s="18">
        <v>0</v>
      </c>
      <c r="JM28" s="18">
        <v>5.2631578947368418E-2</v>
      </c>
      <c r="JO28">
        <v>1</v>
      </c>
      <c r="JP28">
        <v>0</v>
      </c>
      <c r="JQ28" s="18">
        <v>0</v>
      </c>
      <c r="JR28" s="18">
        <v>5.2631578947368418E-2</v>
      </c>
      <c r="JT28">
        <v>1</v>
      </c>
      <c r="JU28">
        <v>0</v>
      </c>
      <c r="JV28" s="18">
        <v>0</v>
      </c>
      <c r="JW28" s="18">
        <v>5.2631578947368418E-2</v>
      </c>
      <c r="JY28">
        <v>1</v>
      </c>
      <c r="JZ28">
        <v>0</v>
      </c>
      <c r="KA28" s="18">
        <v>0</v>
      </c>
      <c r="KB28" s="18">
        <v>5.2631578947368418E-2</v>
      </c>
      <c r="KD28">
        <v>1</v>
      </c>
      <c r="KE28">
        <v>0</v>
      </c>
      <c r="KF28" s="18">
        <v>0</v>
      </c>
      <c r="KG28" s="18">
        <v>5.2631578947368418E-2</v>
      </c>
      <c r="KH28">
        <f>(Table4[[#This Row],[Pick-win rate47899422]]*Table4[[#This Row],[WR212]]+(Table4[[#This Row],[Respect ban59010523]]*Table4[[#This Row],[Ban Rate70121624]]))*Table4[[#This Row],[Priority7101112125425]]</f>
        <v>5.2631578947368418E-2</v>
      </c>
      <c r="KI28">
        <v>0</v>
      </c>
      <c r="KJ28">
        <v>0</v>
      </c>
      <c r="KK28">
        <v>0</v>
      </c>
      <c r="KL28" s="18">
        <v>0</v>
      </c>
      <c r="KM28" s="18"/>
      <c r="KN28" s="18">
        <v>0</v>
      </c>
      <c r="KO28">
        <v>0</v>
      </c>
      <c r="KP28">
        <v>0</v>
      </c>
      <c r="KQ28" s="18">
        <v>0</v>
      </c>
      <c r="KR28" s="18"/>
      <c r="KS28" s="18">
        <v>0</v>
      </c>
      <c r="KT28">
        <v>0</v>
      </c>
      <c r="KU28">
        <v>0</v>
      </c>
      <c r="KV28" s="18">
        <v>0</v>
      </c>
      <c r="KW28" s="18"/>
      <c r="KX28" s="18">
        <v>0</v>
      </c>
      <c r="KY28" s="108">
        <v>0</v>
      </c>
      <c r="KZ28">
        <v>0</v>
      </c>
      <c r="LA28">
        <v>0</v>
      </c>
      <c r="LB28" s="18">
        <v>0</v>
      </c>
      <c r="LD28" s="18">
        <v>0</v>
      </c>
      <c r="LE28">
        <v>0</v>
      </c>
      <c r="LF28">
        <v>0</v>
      </c>
      <c r="LG28" s="18">
        <v>5.5555555555555552E-2</v>
      </c>
      <c r="LI28" s="18">
        <v>0</v>
      </c>
      <c r="LJ28">
        <v>0</v>
      </c>
      <c r="LK28">
        <v>0</v>
      </c>
      <c r="LL28" s="18">
        <v>0</v>
      </c>
      <c r="LN28" s="18">
        <v>0</v>
      </c>
      <c r="LO28">
        <v>0</v>
      </c>
      <c r="LP28">
        <v>0</v>
      </c>
      <c r="LQ28" s="18">
        <v>5.5555555555555552E-2</v>
      </c>
      <c r="LS28" s="18">
        <v>0</v>
      </c>
      <c r="LT28">
        <v>0</v>
      </c>
      <c r="LU28">
        <v>0</v>
      </c>
      <c r="LV28" s="18">
        <v>5.5555555555555552E-2</v>
      </c>
      <c r="LX28" s="18">
        <v>0</v>
      </c>
      <c r="LY28">
        <v>0</v>
      </c>
      <c r="LZ28">
        <v>0</v>
      </c>
      <c r="MA28" s="18">
        <v>5.5555555555555552E-2</v>
      </c>
      <c r="MC28" s="18">
        <v>0</v>
      </c>
      <c r="MD28">
        <v>0</v>
      </c>
      <c r="ME28">
        <v>0</v>
      </c>
      <c r="MF28" s="18">
        <v>0</v>
      </c>
      <c r="MG28" s="18"/>
      <c r="MH28" s="18">
        <v>0</v>
      </c>
      <c r="MI28">
        <v>0</v>
      </c>
      <c r="MJ28">
        <v>0</v>
      </c>
      <c r="MK28" s="18">
        <v>5.5555555555555552E-2</v>
      </c>
      <c r="ML28" s="18">
        <v>0</v>
      </c>
      <c r="MM28" s="73"/>
    </row>
    <row r="29" spans="1:351" x14ac:dyDescent="0.35">
      <c r="A29" s="99" t="s">
        <v>50</v>
      </c>
      <c r="B29" s="106">
        <v>0</v>
      </c>
      <c r="C29">
        <v>0</v>
      </c>
      <c r="D29">
        <v>0</v>
      </c>
      <c r="E29" s="22">
        <v>0</v>
      </c>
      <c r="F29" s="19">
        <f ca="1">((COUNTIFS($H:$H,$AD29,$A:$A,#REF!,$C:$C,C$3)+COUNTIFS($L:$L,$AD29,$R:$R,#REF!,$P:$P,C$3))+(COUNTIFS($K:$K,$AD29,$A:$A,#REF!,$C:$C,C$3)+COUNTIFS($G:$G,$AD29,$R:$R,#REF!,$P:$P,C$3)))/((COUNTIF($A:$A,#REF!)+COUNTIF( $R:$R,#REF!))/5)</f>
        <v>5.8823529411764705E-2</v>
      </c>
      <c r="G29" s="21">
        <f ca="1">(Table4[[#This Row],[Pick-win rate Pai]]*2+(Table4[[#This Row],[Respect ban Pai]]*10)*3)*Table4[[#This Row],[Priority Pai]]</f>
        <v>0</v>
      </c>
      <c r="H29" s="20">
        <v>0</v>
      </c>
      <c r="I29">
        <v>0</v>
      </c>
      <c r="J29" s="22">
        <v>0</v>
      </c>
      <c r="K29" s="22">
        <v>5.8823529411764705E-2</v>
      </c>
      <c r="L29" s="21">
        <f ca="1">(Table4[[#This Row],[Pick-win rate Pai]]*2+(Table4[[#This Row],[Ban Rate Pai]]*10)*3)*Table4[[#This Row],[Priority Pai]]</f>
        <v>0</v>
      </c>
      <c r="M29" s="20">
        <v>0</v>
      </c>
      <c r="N29">
        <v>0</v>
      </c>
      <c r="O29" s="22">
        <v>0</v>
      </c>
      <c r="P29" s="22">
        <v>5.8823529411764705E-2</v>
      </c>
      <c r="Q29" s="21"/>
      <c r="R29" s="20">
        <v>0</v>
      </c>
      <c r="S29">
        <v>0</v>
      </c>
      <c r="T29" s="22">
        <v>0</v>
      </c>
      <c r="U29" s="22">
        <v>0</v>
      </c>
      <c r="V29" s="21"/>
      <c r="W29" s="20">
        <v>0</v>
      </c>
      <c r="X29">
        <v>0</v>
      </c>
      <c r="Y29" s="22">
        <v>0</v>
      </c>
      <c r="Z29" s="22">
        <v>5.8823529411764705E-2</v>
      </c>
      <c r="AA29" s="22"/>
      <c r="AB29" s="20">
        <v>0</v>
      </c>
      <c r="AC29">
        <v>0</v>
      </c>
      <c r="AD29" s="22">
        <v>0</v>
      </c>
      <c r="AE29" s="22">
        <v>5.8823529411764705E-2</v>
      </c>
      <c r="AF29" s="22"/>
      <c r="AG29" s="20">
        <v>0</v>
      </c>
      <c r="AH29">
        <v>0</v>
      </c>
      <c r="AI29" s="22">
        <v>0</v>
      </c>
      <c r="AJ29" s="22">
        <v>0</v>
      </c>
      <c r="AK29" s="70"/>
      <c r="AL29" s="70">
        <v>1</v>
      </c>
      <c r="AM29">
        <v>0</v>
      </c>
      <c r="AN29">
        <v>0</v>
      </c>
      <c r="AO29" s="22">
        <v>0</v>
      </c>
      <c r="AP29" s="22">
        <v>0</v>
      </c>
      <c r="AQ29" s="22"/>
      <c r="AR29" s="20">
        <v>1</v>
      </c>
      <c r="AS29">
        <v>0</v>
      </c>
      <c r="AT29" s="22">
        <v>0</v>
      </c>
      <c r="AU29" s="22">
        <v>5.5555555555555552E-2</v>
      </c>
      <c r="AV29" s="22"/>
      <c r="AW29" s="20">
        <v>1</v>
      </c>
      <c r="AX29">
        <v>0</v>
      </c>
      <c r="AY29" s="18">
        <v>0</v>
      </c>
      <c r="AZ29" s="18">
        <v>5.5555555555555552E-2</v>
      </c>
      <c r="BB29" s="20">
        <v>1</v>
      </c>
      <c r="BC29">
        <v>0</v>
      </c>
      <c r="BD29" s="18">
        <v>0</v>
      </c>
      <c r="BE29" s="18">
        <v>5.5555555555555552E-2</v>
      </c>
      <c r="BG29" s="20">
        <v>0</v>
      </c>
      <c r="BH29">
        <v>0</v>
      </c>
      <c r="BI29" s="18">
        <v>0</v>
      </c>
      <c r="BJ29" s="18">
        <v>0</v>
      </c>
      <c r="BL29" s="20">
        <v>0</v>
      </c>
      <c r="BM29">
        <v>0</v>
      </c>
      <c r="BN29" s="18">
        <v>0</v>
      </c>
      <c r="BO29" s="18">
        <v>5.5555555555555552E-2</v>
      </c>
      <c r="BQ29" s="20">
        <v>1</v>
      </c>
      <c r="BR29">
        <v>0</v>
      </c>
      <c r="BS29" s="18">
        <v>0</v>
      </c>
      <c r="BT29" s="18">
        <v>5.5555555555555552E-2</v>
      </c>
      <c r="BV29" s="20">
        <v>0</v>
      </c>
      <c r="BW29">
        <v>0</v>
      </c>
      <c r="BX29" s="18">
        <v>0</v>
      </c>
      <c r="BY29" s="18">
        <v>0</v>
      </c>
      <c r="BZ29" s="73"/>
      <c r="CA29" s="8">
        <v>0</v>
      </c>
      <c r="CB29">
        <v>0</v>
      </c>
      <c r="CC29">
        <v>0</v>
      </c>
      <c r="CD29" s="18">
        <v>0</v>
      </c>
      <c r="CE29" s="18">
        <v>0</v>
      </c>
      <c r="CG29" s="20">
        <v>0</v>
      </c>
      <c r="CH29">
        <v>0</v>
      </c>
      <c r="CI29" s="18">
        <v>0</v>
      </c>
      <c r="CJ29" s="18">
        <v>0</v>
      </c>
      <c r="CL29" s="20">
        <v>0</v>
      </c>
      <c r="CM29">
        <v>0</v>
      </c>
      <c r="CN29" s="18">
        <v>0</v>
      </c>
      <c r="CO29" s="18">
        <v>0</v>
      </c>
      <c r="CQ29" s="20">
        <v>0</v>
      </c>
      <c r="CR29">
        <v>0</v>
      </c>
      <c r="CS29" s="18">
        <v>0</v>
      </c>
      <c r="CT29" s="18">
        <v>0</v>
      </c>
      <c r="CV29" s="20">
        <v>0</v>
      </c>
      <c r="CW29">
        <v>0</v>
      </c>
      <c r="CX29" s="18">
        <v>0</v>
      </c>
      <c r="CY29" s="18">
        <v>0</v>
      </c>
      <c r="DA29" s="20">
        <v>0</v>
      </c>
      <c r="DB29">
        <v>0</v>
      </c>
      <c r="DC29" s="18">
        <v>0</v>
      </c>
      <c r="DD29" s="18">
        <v>0</v>
      </c>
      <c r="DF29" s="20">
        <v>0</v>
      </c>
      <c r="DG29">
        <v>0</v>
      </c>
      <c r="DH29" s="18">
        <v>0</v>
      </c>
      <c r="DI29" s="18">
        <v>0</v>
      </c>
      <c r="DK29" s="20">
        <v>0</v>
      </c>
      <c r="DL29">
        <v>0</v>
      </c>
      <c r="DM29" s="18">
        <v>0</v>
      </c>
      <c r="DN29" s="18">
        <v>0</v>
      </c>
      <c r="DO29" s="73"/>
      <c r="DP29" s="108">
        <v>0</v>
      </c>
      <c r="DQ29">
        <v>0</v>
      </c>
      <c r="DR29">
        <v>0</v>
      </c>
      <c r="DS29" s="18">
        <v>0</v>
      </c>
      <c r="DT29" s="18">
        <v>0</v>
      </c>
      <c r="DV29">
        <v>0</v>
      </c>
      <c r="DW29">
        <v>0</v>
      </c>
      <c r="DX29" s="18">
        <v>0</v>
      </c>
      <c r="DY29" s="18">
        <v>0</v>
      </c>
      <c r="EA29">
        <v>0</v>
      </c>
      <c r="EB29">
        <v>0</v>
      </c>
      <c r="EC29" s="18">
        <v>0</v>
      </c>
      <c r="ED29" s="18">
        <v>0</v>
      </c>
      <c r="EF29">
        <v>0</v>
      </c>
      <c r="EG29">
        <v>0</v>
      </c>
      <c r="EH29" s="18">
        <v>0</v>
      </c>
      <c r="EI29" s="18">
        <v>0</v>
      </c>
      <c r="EK29">
        <v>0</v>
      </c>
      <c r="EL29">
        <v>0</v>
      </c>
      <c r="EM29" s="18">
        <v>0</v>
      </c>
      <c r="EN29" s="18">
        <v>0</v>
      </c>
      <c r="EP29">
        <v>0</v>
      </c>
      <c r="EQ29">
        <v>0</v>
      </c>
      <c r="ER29" s="18">
        <v>0</v>
      </c>
      <c r="ES29" s="18">
        <v>0</v>
      </c>
      <c r="EU29">
        <v>0</v>
      </c>
      <c r="EV29">
        <v>0</v>
      </c>
      <c r="EW29" s="18">
        <v>0</v>
      </c>
      <c r="EX29" s="18">
        <v>0</v>
      </c>
      <c r="EZ29">
        <v>0</v>
      </c>
      <c r="FA29">
        <v>0</v>
      </c>
      <c r="FB29" s="18">
        <v>0</v>
      </c>
      <c r="FC29" s="18">
        <v>0</v>
      </c>
      <c r="FE29">
        <v>0</v>
      </c>
      <c r="FF29">
        <v>0</v>
      </c>
      <c r="FG29" s="18">
        <v>0</v>
      </c>
      <c r="FH29" s="18">
        <v>0</v>
      </c>
      <c r="FJ29">
        <v>0</v>
      </c>
      <c r="FK29">
        <v>0</v>
      </c>
      <c r="FL29" s="18">
        <v>0</v>
      </c>
      <c r="FM29" s="18">
        <v>0</v>
      </c>
      <c r="FO29" s="106">
        <v>0</v>
      </c>
      <c r="FP29">
        <v>0</v>
      </c>
      <c r="FQ29">
        <v>0</v>
      </c>
      <c r="FR29" s="18">
        <v>0</v>
      </c>
      <c r="FS29" s="18">
        <v>0</v>
      </c>
      <c r="FU29">
        <v>0</v>
      </c>
      <c r="FV29">
        <v>0</v>
      </c>
      <c r="FW29" s="18">
        <v>0</v>
      </c>
      <c r="FX29" s="18">
        <v>0</v>
      </c>
      <c r="FZ29">
        <v>0</v>
      </c>
      <c r="GA29">
        <v>0</v>
      </c>
      <c r="GB29" s="18">
        <v>0</v>
      </c>
      <c r="GC29" s="18">
        <v>0</v>
      </c>
      <c r="GE29">
        <v>0</v>
      </c>
      <c r="GF29">
        <v>0</v>
      </c>
      <c r="GG29" s="18">
        <v>0</v>
      </c>
      <c r="GH29" s="18">
        <v>0</v>
      </c>
      <c r="GJ29">
        <v>0</v>
      </c>
      <c r="GK29">
        <v>0</v>
      </c>
      <c r="GL29" s="18">
        <v>0</v>
      </c>
      <c r="GM29" s="18">
        <v>0</v>
      </c>
      <c r="GO29">
        <v>0</v>
      </c>
      <c r="GP29">
        <v>0</v>
      </c>
      <c r="GQ29" s="18">
        <v>0</v>
      </c>
      <c r="GR29" s="18">
        <v>0</v>
      </c>
      <c r="GT29" s="108">
        <v>0</v>
      </c>
      <c r="GU29">
        <v>0</v>
      </c>
      <c r="GV29">
        <v>0</v>
      </c>
      <c r="GW29" s="18">
        <v>0</v>
      </c>
      <c r="GX29" s="18">
        <v>0</v>
      </c>
      <c r="GZ29">
        <v>0</v>
      </c>
      <c r="HA29">
        <v>0</v>
      </c>
      <c r="HB29" s="18">
        <v>0</v>
      </c>
      <c r="HC29" s="18">
        <v>0</v>
      </c>
      <c r="HE29">
        <v>0</v>
      </c>
      <c r="HF29">
        <v>0</v>
      </c>
      <c r="HG29" s="18">
        <v>0</v>
      </c>
      <c r="HH29" s="18">
        <v>0</v>
      </c>
      <c r="HJ29">
        <v>0</v>
      </c>
      <c r="HK29">
        <v>0</v>
      </c>
      <c r="HL29" s="18">
        <v>0</v>
      </c>
      <c r="HM29" s="18">
        <v>0</v>
      </c>
      <c r="HO29">
        <v>0</v>
      </c>
      <c r="HP29">
        <v>0</v>
      </c>
      <c r="HQ29" s="18">
        <v>0</v>
      </c>
      <c r="HR29" s="18">
        <v>0</v>
      </c>
      <c r="HT29">
        <v>0</v>
      </c>
      <c r="HU29">
        <v>0</v>
      </c>
      <c r="HV29" s="18">
        <v>0</v>
      </c>
      <c r="HW29" s="18">
        <v>0</v>
      </c>
      <c r="HY29">
        <v>0</v>
      </c>
      <c r="HZ29">
        <v>0</v>
      </c>
      <c r="IA29" s="18">
        <v>0</v>
      </c>
      <c r="IB29" s="18">
        <v>0</v>
      </c>
      <c r="ID29" s="108">
        <v>0</v>
      </c>
      <c r="IE29">
        <v>0</v>
      </c>
      <c r="IF29">
        <v>0</v>
      </c>
      <c r="IG29" s="18">
        <v>0</v>
      </c>
      <c r="IH29" s="18">
        <v>0</v>
      </c>
      <c r="IJ29">
        <v>0</v>
      </c>
      <c r="IK29">
        <v>0</v>
      </c>
      <c r="IL29" s="18">
        <v>0</v>
      </c>
      <c r="IM29" s="18">
        <v>0</v>
      </c>
      <c r="IO29">
        <v>0</v>
      </c>
      <c r="IP29">
        <v>0</v>
      </c>
      <c r="IQ29" s="18">
        <v>0</v>
      </c>
      <c r="IR29" s="18">
        <v>0</v>
      </c>
      <c r="IT29">
        <v>0</v>
      </c>
      <c r="IU29">
        <v>0</v>
      </c>
      <c r="IV29" s="18">
        <v>0</v>
      </c>
      <c r="IW29" s="18">
        <v>0</v>
      </c>
      <c r="IY29">
        <v>0</v>
      </c>
      <c r="IZ29">
        <v>0</v>
      </c>
      <c r="JA29" s="18">
        <v>0</v>
      </c>
      <c r="JB29" s="18">
        <v>0</v>
      </c>
      <c r="JD29">
        <v>0</v>
      </c>
      <c r="JE29">
        <v>0</v>
      </c>
      <c r="JF29" s="18">
        <v>0</v>
      </c>
      <c r="JG29" s="18">
        <v>0</v>
      </c>
      <c r="JI29" s="108">
        <v>1</v>
      </c>
      <c r="JJ29">
        <v>1</v>
      </c>
      <c r="JK29">
        <v>0</v>
      </c>
      <c r="JL29" s="18">
        <v>0</v>
      </c>
      <c r="JM29" s="18">
        <v>5.2631578947368418E-2</v>
      </c>
      <c r="JO29">
        <v>1</v>
      </c>
      <c r="JP29">
        <v>0</v>
      </c>
      <c r="JQ29" s="18">
        <v>0</v>
      </c>
      <c r="JR29" s="18">
        <v>5.2631578947368418E-2</v>
      </c>
      <c r="JT29">
        <v>1</v>
      </c>
      <c r="JU29">
        <v>0</v>
      </c>
      <c r="JV29" s="18">
        <v>0</v>
      </c>
      <c r="JW29" s="18">
        <v>5.2631578947368418E-2</v>
      </c>
      <c r="JY29">
        <v>1</v>
      </c>
      <c r="JZ29">
        <v>0</v>
      </c>
      <c r="KA29" s="18">
        <v>0</v>
      </c>
      <c r="KB29" s="18">
        <v>5.2631578947368418E-2</v>
      </c>
      <c r="KD29">
        <v>1</v>
      </c>
      <c r="KE29">
        <v>0</v>
      </c>
      <c r="KF29" s="18">
        <v>0</v>
      </c>
      <c r="KG29" s="18">
        <v>5.2631578947368418E-2</v>
      </c>
      <c r="KH29">
        <f>(Table4[[#This Row],[Pick-win rate47899422]]*Table4[[#This Row],[WR212]]+(Table4[[#This Row],[Respect ban59010523]]*Table4[[#This Row],[Ban Rate70121624]]))*Table4[[#This Row],[Priority7101112125425]]</f>
        <v>5.2631578947368418E-2</v>
      </c>
      <c r="KI29">
        <v>0</v>
      </c>
      <c r="KJ29">
        <v>0</v>
      </c>
      <c r="KK29">
        <v>0</v>
      </c>
      <c r="KL29" s="18">
        <v>0</v>
      </c>
      <c r="KM29" s="18"/>
      <c r="KN29" s="18">
        <v>0</v>
      </c>
      <c r="KO29">
        <v>0</v>
      </c>
      <c r="KP29">
        <v>0</v>
      </c>
      <c r="KQ29" s="18">
        <v>0</v>
      </c>
      <c r="KR29" s="18"/>
      <c r="KS29" s="18">
        <v>0</v>
      </c>
      <c r="KT29">
        <v>0</v>
      </c>
      <c r="KU29">
        <v>0</v>
      </c>
      <c r="KV29" s="18">
        <v>0</v>
      </c>
      <c r="KW29" s="18"/>
      <c r="KX29" s="18">
        <v>0</v>
      </c>
      <c r="KY29" s="108">
        <v>0</v>
      </c>
      <c r="KZ29">
        <v>0</v>
      </c>
      <c r="LA29">
        <v>0</v>
      </c>
      <c r="LB29" s="18">
        <v>0</v>
      </c>
      <c r="LD29" s="18">
        <v>0</v>
      </c>
      <c r="LE29">
        <v>0</v>
      </c>
      <c r="LF29">
        <v>0</v>
      </c>
      <c r="LG29" s="18">
        <v>0</v>
      </c>
      <c r="LI29" s="18">
        <v>0</v>
      </c>
      <c r="LJ29">
        <v>0</v>
      </c>
      <c r="LK29">
        <v>0</v>
      </c>
      <c r="LL29" s="18">
        <v>0</v>
      </c>
      <c r="LN29" s="18">
        <v>0</v>
      </c>
      <c r="LO29">
        <v>0</v>
      </c>
      <c r="LP29">
        <v>0</v>
      </c>
      <c r="LQ29" s="18">
        <v>0</v>
      </c>
      <c r="LS29" s="18">
        <v>0</v>
      </c>
      <c r="LT29">
        <v>0</v>
      </c>
      <c r="LU29">
        <v>0</v>
      </c>
      <c r="LV29" s="18">
        <v>0</v>
      </c>
      <c r="LX29" s="18">
        <v>0</v>
      </c>
      <c r="LY29">
        <v>0</v>
      </c>
      <c r="LZ29">
        <v>0</v>
      </c>
      <c r="MA29" s="18">
        <v>0</v>
      </c>
      <c r="MC29" s="18">
        <v>0</v>
      </c>
      <c r="MD29">
        <v>0</v>
      </c>
      <c r="ME29">
        <v>0</v>
      </c>
      <c r="MF29" s="18">
        <v>0</v>
      </c>
      <c r="MG29" s="18"/>
      <c r="MH29" s="18">
        <v>0</v>
      </c>
      <c r="MI29">
        <v>0</v>
      </c>
      <c r="MJ29">
        <v>0</v>
      </c>
      <c r="MK29" s="18">
        <v>0</v>
      </c>
      <c r="ML29" s="18">
        <v>0</v>
      </c>
      <c r="MM29" s="73"/>
    </row>
    <row r="30" spans="1:351" x14ac:dyDescent="0.35">
      <c r="A30" s="99" t="s">
        <v>18</v>
      </c>
      <c r="B30" s="106">
        <v>0</v>
      </c>
      <c r="C30">
        <v>0</v>
      </c>
      <c r="D30">
        <v>0</v>
      </c>
      <c r="E30" s="22">
        <v>0</v>
      </c>
      <c r="F30" s="19">
        <f ca="1">((COUNTIFS($H:$H,$AD30,$A:$A,#REF!,$C:$C,C$3)+COUNTIFS($L:$L,$AD30,$R:$R,#REF!,$P:$P,C$3))+(COUNTIFS($K:$K,$AD30,$A:$A,#REF!,$C:$C,C$3)+COUNTIFS($G:$G,$AD30,$R:$R,#REF!,$P:$P,C$3)))/((COUNTIF($A:$A,#REF!)+COUNTIF( $R:$R,#REF!))/5)</f>
        <v>5.8823529411764705E-2</v>
      </c>
      <c r="G30" s="21">
        <f ca="1">(Table4[[#This Row],[Pick-win rate Pai]]*2+(Table4[[#This Row],[Respect ban Pai]]*10)*3)*Table4[[#This Row],[Priority Pai]]</f>
        <v>0</v>
      </c>
      <c r="H30" s="20">
        <v>0</v>
      </c>
      <c r="I30">
        <v>0</v>
      </c>
      <c r="J30" s="22">
        <v>0</v>
      </c>
      <c r="K30" s="22">
        <v>5.8823529411764705E-2</v>
      </c>
      <c r="L30" s="21">
        <f ca="1">(Table4[[#This Row],[Pick-win rate Pai]]*2+(Table4[[#This Row],[Ban Rate Pai]]*10)*3)*Table4[[#This Row],[Priority Pai]]</f>
        <v>0</v>
      </c>
      <c r="M30" s="20">
        <v>0</v>
      </c>
      <c r="N30">
        <v>0</v>
      </c>
      <c r="O30" s="22">
        <v>0</v>
      </c>
      <c r="P30" s="22">
        <v>5.8823529411764705E-2</v>
      </c>
      <c r="Q30" s="21"/>
      <c r="R30" s="20">
        <v>0</v>
      </c>
      <c r="S30">
        <v>0</v>
      </c>
      <c r="T30" s="22">
        <v>0</v>
      </c>
      <c r="U30" s="22">
        <v>5.8823529411764705E-2</v>
      </c>
      <c r="V30" s="21"/>
      <c r="W30" s="20">
        <v>0</v>
      </c>
      <c r="X30">
        <v>0</v>
      </c>
      <c r="Y30" s="22">
        <v>0</v>
      </c>
      <c r="Z30" s="22">
        <v>5.8823529411764705E-2</v>
      </c>
      <c r="AA30" s="22"/>
      <c r="AB30" s="20">
        <v>0</v>
      </c>
      <c r="AC30">
        <v>0</v>
      </c>
      <c r="AD30" s="22">
        <v>0</v>
      </c>
      <c r="AE30" s="22">
        <v>0</v>
      </c>
      <c r="AF30" s="22"/>
      <c r="AG30" s="20">
        <v>0</v>
      </c>
      <c r="AH30">
        <v>0</v>
      </c>
      <c r="AI30" s="22">
        <v>0</v>
      </c>
      <c r="AJ30" s="22">
        <v>0</v>
      </c>
      <c r="AK30" s="70"/>
      <c r="AL30" s="70">
        <v>0</v>
      </c>
      <c r="AM30">
        <v>0</v>
      </c>
      <c r="AN30">
        <v>0</v>
      </c>
      <c r="AO30" s="22">
        <v>0</v>
      </c>
      <c r="AP30" s="22">
        <v>0</v>
      </c>
      <c r="AQ30" s="22"/>
      <c r="AR30" s="20">
        <v>0</v>
      </c>
      <c r="AS30">
        <v>0</v>
      </c>
      <c r="AT30" s="22">
        <v>0</v>
      </c>
      <c r="AU30" s="22">
        <v>0</v>
      </c>
      <c r="AV30" s="22"/>
      <c r="AW30" s="20">
        <v>0</v>
      </c>
      <c r="AX30">
        <v>0</v>
      </c>
      <c r="AY30" s="18">
        <v>0</v>
      </c>
      <c r="AZ30" s="18">
        <v>0</v>
      </c>
      <c r="BB30" s="20">
        <v>0</v>
      </c>
      <c r="BC30">
        <v>0</v>
      </c>
      <c r="BD30" s="18">
        <v>0</v>
      </c>
      <c r="BE30" s="18">
        <v>0</v>
      </c>
      <c r="BG30" s="20">
        <v>0</v>
      </c>
      <c r="BH30">
        <v>0</v>
      </c>
      <c r="BI30" s="18">
        <v>0</v>
      </c>
      <c r="BJ30" s="18">
        <v>0</v>
      </c>
      <c r="BL30" s="20">
        <v>0</v>
      </c>
      <c r="BM30">
        <v>0</v>
      </c>
      <c r="BN30" s="18">
        <v>0</v>
      </c>
      <c r="BO30" s="18">
        <v>0</v>
      </c>
      <c r="BQ30" s="20">
        <v>0</v>
      </c>
      <c r="BR30">
        <v>0</v>
      </c>
      <c r="BS30" s="18">
        <v>0</v>
      </c>
      <c r="BT30" s="18">
        <v>0</v>
      </c>
      <c r="BV30" s="20">
        <v>0</v>
      </c>
      <c r="BW30">
        <v>0</v>
      </c>
      <c r="BX30" s="18">
        <v>0</v>
      </c>
      <c r="BY30" s="18">
        <v>0</v>
      </c>
      <c r="BZ30" s="73"/>
      <c r="CA30" s="8">
        <v>0</v>
      </c>
      <c r="CB30">
        <v>1</v>
      </c>
      <c r="CC30">
        <v>0</v>
      </c>
      <c r="CD30" s="18">
        <v>0</v>
      </c>
      <c r="CE30" s="18">
        <v>5.5555555555555552E-2</v>
      </c>
      <c r="CG30" s="20">
        <v>0</v>
      </c>
      <c r="CH30">
        <v>0</v>
      </c>
      <c r="CI30" s="18">
        <v>0</v>
      </c>
      <c r="CJ30" s="18">
        <v>0</v>
      </c>
      <c r="CL30" s="20">
        <v>1</v>
      </c>
      <c r="CM30">
        <v>0</v>
      </c>
      <c r="CN30" s="18">
        <v>0</v>
      </c>
      <c r="CO30" s="18">
        <v>5.5555555555555552E-2</v>
      </c>
      <c r="CQ30" s="20">
        <v>1</v>
      </c>
      <c r="CR30">
        <v>0</v>
      </c>
      <c r="CS30" s="18">
        <v>0</v>
      </c>
      <c r="CT30" s="18">
        <v>5.5555555555555552E-2</v>
      </c>
      <c r="CV30" s="20">
        <v>1</v>
      </c>
      <c r="CW30">
        <v>0</v>
      </c>
      <c r="CX30" s="18">
        <v>0</v>
      </c>
      <c r="CY30" s="18">
        <v>5.5555555555555552E-2</v>
      </c>
      <c r="DA30" s="20">
        <v>1</v>
      </c>
      <c r="DB30">
        <v>0</v>
      </c>
      <c r="DC30" s="18">
        <v>0</v>
      </c>
      <c r="DD30" s="18">
        <v>5.5555555555555552E-2</v>
      </c>
      <c r="DF30" s="20">
        <v>0</v>
      </c>
      <c r="DG30">
        <v>0</v>
      </c>
      <c r="DH30" s="18">
        <v>0</v>
      </c>
      <c r="DI30" s="18">
        <v>0</v>
      </c>
      <c r="DK30" s="20">
        <v>0</v>
      </c>
      <c r="DL30">
        <v>0</v>
      </c>
      <c r="DM30" s="18">
        <v>0</v>
      </c>
      <c r="DN30" s="18">
        <v>0</v>
      </c>
      <c r="DO30" s="73"/>
      <c r="DP30" s="108">
        <v>0</v>
      </c>
      <c r="DQ30">
        <v>0</v>
      </c>
      <c r="DR30">
        <v>0</v>
      </c>
      <c r="DS30" s="18">
        <v>0</v>
      </c>
      <c r="DT30" s="18">
        <v>0</v>
      </c>
      <c r="DV30">
        <v>0</v>
      </c>
      <c r="DW30">
        <v>0</v>
      </c>
      <c r="DX30" s="18">
        <v>0</v>
      </c>
      <c r="DY30" s="18">
        <v>0</v>
      </c>
      <c r="EA30">
        <v>0</v>
      </c>
      <c r="EB30">
        <v>0</v>
      </c>
      <c r="EC30" s="18">
        <v>0</v>
      </c>
      <c r="ED30" s="18">
        <v>0</v>
      </c>
      <c r="EF30">
        <v>0</v>
      </c>
      <c r="EG30">
        <v>0</v>
      </c>
      <c r="EH30" s="18">
        <v>0</v>
      </c>
      <c r="EI30" s="18">
        <v>0</v>
      </c>
      <c r="EK30">
        <v>0</v>
      </c>
      <c r="EL30">
        <v>0</v>
      </c>
      <c r="EM30" s="18">
        <v>0</v>
      </c>
      <c r="EN30" s="18">
        <v>0</v>
      </c>
      <c r="EP30">
        <v>0</v>
      </c>
      <c r="EQ30">
        <v>0</v>
      </c>
      <c r="ER30" s="18">
        <v>0</v>
      </c>
      <c r="ES30" s="18">
        <v>0</v>
      </c>
      <c r="EU30">
        <v>0</v>
      </c>
      <c r="EV30">
        <v>0</v>
      </c>
      <c r="EW30" s="18">
        <v>0</v>
      </c>
      <c r="EX30" s="18">
        <v>0</v>
      </c>
      <c r="EZ30">
        <v>0</v>
      </c>
      <c r="FA30">
        <v>0</v>
      </c>
      <c r="FB30" s="18">
        <v>0</v>
      </c>
      <c r="FC30" s="18">
        <v>0</v>
      </c>
      <c r="FE30">
        <v>0</v>
      </c>
      <c r="FF30">
        <v>0</v>
      </c>
      <c r="FG30" s="18">
        <v>0</v>
      </c>
      <c r="FH30" s="18">
        <v>0</v>
      </c>
      <c r="FJ30">
        <v>0</v>
      </c>
      <c r="FK30">
        <v>0</v>
      </c>
      <c r="FL30" s="18">
        <v>0</v>
      </c>
      <c r="FM30" s="18">
        <v>0</v>
      </c>
      <c r="FO30" s="106">
        <v>0</v>
      </c>
      <c r="FP30">
        <v>0</v>
      </c>
      <c r="FQ30">
        <v>0</v>
      </c>
      <c r="FR30" s="18">
        <v>0</v>
      </c>
      <c r="FS30" s="18">
        <v>5.2631578947368418E-2</v>
      </c>
      <c r="FU30">
        <v>0</v>
      </c>
      <c r="FV30">
        <v>0</v>
      </c>
      <c r="FW30" s="18">
        <v>0</v>
      </c>
      <c r="FX30" s="18">
        <v>5.2631578947368418E-2</v>
      </c>
      <c r="FZ30">
        <v>0</v>
      </c>
      <c r="GA30">
        <v>0</v>
      </c>
      <c r="GB30" s="18">
        <v>0</v>
      </c>
      <c r="GC30" s="18">
        <v>5.2631578947368418E-2</v>
      </c>
      <c r="GE30">
        <v>0</v>
      </c>
      <c r="GF30">
        <v>0</v>
      </c>
      <c r="GG30" s="18">
        <v>0</v>
      </c>
      <c r="GH30" s="18">
        <v>5.2631578947368418E-2</v>
      </c>
      <c r="GJ30">
        <v>0</v>
      </c>
      <c r="GK30">
        <v>0</v>
      </c>
      <c r="GL30" s="18">
        <v>0</v>
      </c>
      <c r="GM30" s="18">
        <v>0</v>
      </c>
      <c r="GO30">
        <v>0</v>
      </c>
      <c r="GP30">
        <v>0</v>
      </c>
      <c r="GQ30" s="18">
        <v>0</v>
      </c>
      <c r="GR30" s="18">
        <v>0</v>
      </c>
      <c r="GT30" s="108">
        <v>0</v>
      </c>
      <c r="GU30">
        <v>0</v>
      </c>
      <c r="GV30">
        <v>0</v>
      </c>
      <c r="GW30" s="18">
        <v>0</v>
      </c>
      <c r="GX30" s="18">
        <v>0</v>
      </c>
      <c r="GZ30">
        <v>0</v>
      </c>
      <c r="HA30">
        <v>0</v>
      </c>
      <c r="HB30" s="18">
        <v>0</v>
      </c>
      <c r="HC30" s="18">
        <v>0</v>
      </c>
      <c r="HE30">
        <v>0</v>
      </c>
      <c r="HF30">
        <v>0</v>
      </c>
      <c r="HG30" s="18">
        <v>0</v>
      </c>
      <c r="HH30" s="18">
        <v>0</v>
      </c>
      <c r="HJ30">
        <v>0</v>
      </c>
      <c r="HK30">
        <v>0</v>
      </c>
      <c r="HL30" s="18">
        <v>0</v>
      </c>
      <c r="HM30" s="18">
        <v>0</v>
      </c>
      <c r="HO30">
        <v>0</v>
      </c>
      <c r="HP30">
        <v>0</v>
      </c>
      <c r="HQ30" s="18">
        <v>0</v>
      </c>
      <c r="HR30" s="18">
        <v>0</v>
      </c>
      <c r="HT30">
        <v>0</v>
      </c>
      <c r="HU30">
        <v>0</v>
      </c>
      <c r="HV30" s="18">
        <v>0</v>
      </c>
      <c r="HW30" s="18">
        <v>0</v>
      </c>
      <c r="HY30">
        <v>0</v>
      </c>
      <c r="HZ30">
        <v>0</v>
      </c>
      <c r="IA30" s="18">
        <v>0</v>
      </c>
      <c r="IB30" s="18">
        <v>0</v>
      </c>
      <c r="ID30" s="108">
        <v>0</v>
      </c>
      <c r="IE30">
        <v>0</v>
      </c>
      <c r="IF30">
        <v>0</v>
      </c>
      <c r="IG30" s="18">
        <v>0</v>
      </c>
      <c r="IH30" s="18">
        <v>0</v>
      </c>
      <c r="IJ30">
        <v>0</v>
      </c>
      <c r="IK30">
        <v>0</v>
      </c>
      <c r="IL30" s="18">
        <v>0</v>
      </c>
      <c r="IM30" s="18">
        <v>0</v>
      </c>
      <c r="IO30">
        <v>0</v>
      </c>
      <c r="IP30">
        <v>0</v>
      </c>
      <c r="IQ30" s="18">
        <v>0</v>
      </c>
      <c r="IR30" s="18">
        <v>0</v>
      </c>
      <c r="IT30">
        <v>0</v>
      </c>
      <c r="IU30">
        <v>0</v>
      </c>
      <c r="IV30" s="18">
        <v>0</v>
      </c>
      <c r="IW30" s="18">
        <v>0</v>
      </c>
      <c r="IY30">
        <v>0</v>
      </c>
      <c r="IZ30">
        <v>0</v>
      </c>
      <c r="JA30" s="18">
        <v>0</v>
      </c>
      <c r="JB30" s="18">
        <v>0</v>
      </c>
      <c r="JD30">
        <v>0</v>
      </c>
      <c r="JE30">
        <v>0</v>
      </c>
      <c r="JF30" s="18">
        <v>0</v>
      </c>
      <c r="JG30" s="18">
        <v>0</v>
      </c>
      <c r="JI30" s="108">
        <v>1</v>
      </c>
      <c r="JJ30">
        <v>1</v>
      </c>
      <c r="JK30">
        <v>0</v>
      </c>
      <c r="JL30" s="18">
        <v>0</v>
      </c>
      <c r="JM30" s="18">
        <v>5.2631578947368418E-2</v>
      </c>
      <c r="JO30">
        <v>1</v>
      </c>
      <c r="JP30">
        <v>0</v>
      </c>
      <c r="JQ30" s="18">
        <v>0</v>
      </c>
      <c r="JR30" s="18">
        <v>5.2631578947368418E-2</v>
      </c>
      <c r="JT30">
        <v>1</v>
      </c>
      <c r="JU30">
        <v>0</v>
      </c>
      <c r="JV30" s="18">
        <v>0</v>
      </c>
      <c r="JW30" s="18">
        <v>5.2631578947368418E-2</v>
      </c>
      <c r="JY30">
        <v>1</v>
      </c>
      <c r="JZ30">
        <v>0</v>
      </c>
      <c r="KA30" s="18">
        <v>0</v>
      </c>
      <c r="KB30" s="18">
        <v>5.2631578947368418E-2</v>
      </c>
      <c r="KD30">
        <v>1</v>
      </c>
      <c r="KE30">
        <v>0</v>
      </c>
      <c r="KF30" s="18">
        <v>0</v>
      </c>
      <c r="KG30" s="18">
        <v>5.2631578947368418E-2</v>
      </c>
      <c r="KH30">
        <f>(Table4[[#This Row],[Pick-win rate47899422]]*Table4[[#This Row],[WR212]]+(Table4[[#This Row],[Respect ban59010523]]*Table4[[#This Row],[Ban Rate70121624]]))*Table4[[#This Row],[Priority7101112125425]]</f>
        <v>5.2631578947368418E-2</v>
      </c>
      <c r="KI30">
        <v>0</v>
      </c>
      <c r="KJ30">
        <v>0</v>
      </c>
      <c r="KK30">
        <v>0</v>
      </c>
      <c r="KL30" s="18">
        <v>0</v>
      </c>
      <c r="KM30" s="18"/>
      <c r="KN30" s="18">
        <v>0</v>
      </c>
      <c r="KO30">
        <v>0</v>
      </c>
      <c r="KP30">
        <v>0</v>
      </c>
      <c r="KQ30" s="18">
        <v>0</v>
      </c>
      <c r="KR30" s="18"/>
      <c r="KS30" s="18">
        <v>0</v>
      </c>
      <c r="KT30">
        <v>0</v>
      </c>
      <c r="KU30">
        <v>0</v>
      </c>
      <c r="KV30" s="18">
        <v>0</v>
      </c>
      <c r="KW30" s="18"/>
      <c r="KX30" s="18">
        <v>0</v>
      </c>
      <c r="KY30" s="108">
        <v>0</v>
      </c>
      <c r="KZ30">
        <v>0</v>
      </c>
      <c r="LA30">
        <v>0</v>
      </c>
      <c r="LB30" s="18">
        <v>0</v>
      </c>
      <c r="LD30" s="18">
        <v>0</v>
      </c>
      <c r="LE30">
        <v>0</v>
      </c>
      <c r="LF30">
        <v>0</v>
      </c>
      <c r="LG30" s="18">
        <v>0</v>
      </c>
      <c r="LI30" s="18">
        <v>0</v>
      </c>
      <c r="LJ30">
        <v>0</v>
      </c>
      <c r="LK30">
        <v>0</v>
      </c>
      <c r="LL30" s="18">
        <v>0</v>
      </c>
      <c r="LN30" s="18">
        <v>0</v>
      </c>
      <c r="LO30">
        <v>0</v>
      </c>
      <c r="LP30">
        <v>0</v>
      </c>
      <c r="LQ30" s="18">
        <v>0</v>
      </c>
      <c r="LS30" s="18">
        <v>0</v>
      </c>
      <c r="LT30">
        <v>0</v>
      </c>
      <c r="LU30">
        <v>0</v>
      </c>
      <c r="LV30" s="18">
        <v>0</v>
      </c>
      <c r="LX30" s="18">
        <v>0</v>
      </c>
      <c r="LY30">
        <v>0</v>
      </c>
      <c r="LZ30">
        <v>0</v>
      </c>
      <c r="MA30" s="18">
        <v>0</v>
      </c>
      <c r="MC30" s="18">
        <v>0</v>
      </c>
      <c r="MD30">
        <v>0</v>
      </c>
      <c r="ME30">
        <v>0</v>
      </c>
      <c r="MF30" s="18">
        <v>0</v>
      </c>
      <c r="MG30" s="18"/>
      <c r="MH30" s="18">
        <v>0</v>
      </c>
      <c r="MI30">
        <v>0</v>
      </c>
      <c r="MJ30">
        <v>0</v>
      </c>
      <c r="MK30" s="18">
        <v>0</v>
      </c>
      <c r="ML30" s="18">
        <v>0</v>
      </c>
      <c r="MM30" s="73"/>
    </row>
    <row r="31" spans="1:351" x14ac:dyDescent="0.35">
      <c r="A31" s="99" t="s">
        <v>38</v>
      </c>
      <c r="B31" s="106">
        <v>0</v>
      </c>
      <c r="C31">
        <v>0</v>
      </c>
      <c r="D31">
        <v>0</v>
      </c>
      <c r="E31" s="22">
        <v>0</v>
      </c>
      <c r="F31" s="19">
        <f ca="1">((COUNTIFS($H:$H,$AD31,$A:$A,#REF!,$C:$C,C$3)+COUNTIFS($L:$L,$AD31,$R:$R,#REF!,$P:$P,C$3))+(COUNTIFS($K:$K,$AD31,$A:$A,#REF!,$C:$C,C$3)+COUNTIFS($G:$G,$AD31,$R:$R,#REF!,$P:$P,C$3)))/((COUNTIF($A:$A,#REF!)+COUNTIF( $R:$R,#REF!))/5)</f>
        <v>5.8823529411764705E-2</v>
      </c>
      <c r="G31" s="21">
        <f ca="1">(Table4[[#This Row],[Pick-win rate Pai]]*2+(Table4[[#This Row],[Respect ban Pai]]*10)*3)*Table4[[#This Row],[Priority Pai]]</f>
        <v>0</v>
      </c>
      <c r="H31" s="20">
        <v>0</v>
      </c>
      <c r="I31">
        <v>0</v>
      </c>
      <c r="J31" s="22">
        <v>0</v>
      </c>
      <c r="K31" s="22">
        <v>5.8823529411764705E-2</v>
      </c>
      <c r="L31" s="21">
        <f ca="1">(Table4[[#This Row],[Pick-win rate Pai]]*2+(Table4[[#This Row],[Ban Rate Pai]]*10)*3)*Table4[[#This Row],[Priority Pai]]</f>
        <v>0</v>
      </c>
      <c r="M31" s="20">
        <v>0</v>
      </c>
      <c r="N31">
        <v>0</v>
      </c>
      <c r="O31" s="22">
        <v>0</v>
      </c>
      <c r="P31" s="22">
        <v>5.8823529411764705E-2</v>
      </c>
      <c r="Q31" s="21"/>
      <c r="R31" s="20">
        <v>0</v>
      </c>
      <c r="S31">
        <v>0</v>
      </c>
      <c r="T31" s="22">
        <v>0</v>
      </c>
      <c r="U31" s="22">
        <v>0</v>
      </c>
      <c r="V31" s="21"/>
      <c r="W31" s="20">
        <v>0</v>
      </c>
      <c r="X31">
        <v>0</v>
      </c>
      <c r="Y31" s="22">
        <v>0</v>
      </c>
      <c r="Z31" s="22">
        <v>5.8823529411764705E-2</v>
      </c>
      <c r="AA31" s="22"/>
      <c r="AB31" s="20">
        <v>0</v>
      </c>
      <c r="AC31">
        <v>0</v>
      </c>
      <c r="AD31" s="22">
        <v>0</v>
      </c>
      <c r="AE31" s="22">
        <v>5.8823529411764705E-2</v>
      </c>
      <c r="AF31" s="22"/>
      <c r="AG31" s="20">
        <v>0</v>
      </c>
      <c r="AH31">
        <v>0</v>
      </c>
      <c r="AI31" s="22">
        <v>0</v>
      </c>
      <c r="AJ31" s="22">
        <v>0</v>
      </c>
      <c r="AK31" s="70"/>
      <c r="AL31" s="70">
        <v>1</v>
      </c>
      <c r="AM31">
        <v>0</v>
      </c>
      <c r="AN31">
        <v>0</v>
      </c>
      <c r="AO31" s="22">
        <v>0</v>
      </c>
      <c r="AP31" s="22">
        <v>0</v>
      </c>
      <c r="AQ31" s="22"/>
      <c r="AR31" s="20">
        <v>1</v>
      </c>
      <c r="AS31">
        <v>0</v>
      </c>
      <c r="AT31" s="22">
        <v>7.1428571428571425E-2</v>
      </c>
      <c r="AU31" s="22">
        <v>0.1111111111111111</v>
      </c>
      <c r="AV31" s="22"/>
      <c r="AW31" s="20">
        <v>1</v>
      </c>
      <c r="AX31">
        <v>0</v>
      </c>
      <c r="AY31" s="18">
        <v>7.1428571428571425E-2</v>
      </c>
      <c r="AZ31" s="18">
        <v>0.1111111111111111</v>
      </c>
      <c r="BB31" s="20">
        <v>1</v>
      </c>
      <c r="BC31">
        <v>0</v>
      </c>
      <c r="BD31" s="18">
        <v>7.1428571428571425E-2</v>
      </c>
      <c r="BE31" s="18">
        <v>0.1111111111111111</v>
      </c>
      <c r="BG31" s="20">
        <v>0</v>
      </c>
      <c r="BH31">
        <v>0</v>
      </c>
      <c r="BI31" s="18">
        <v>0</v>
      </c>
      <c r="BJ31" s="18">
        <v>0</v>
      </c>
      <c r="BL31" s="20">
        <v>0</v>
      </c>
      <c r="BM31">
        <v>0</v>
      </c>
      <c r="BN31" s="18">
        <v>6.25E-2</v>
      </c>
      <c r="BO31" s="18">
        <v>0.1111111111111111</v>
      </c>
      <c r="BQ31" s="20">
        <v>1</v>
      </c>
      <c r="BR31">
        <v>0</v>
      </c>
      <c r="BS31" s="18">
        <v>0.14285714285714285</v>
      </c>
      <c r="BT31" s="18">
        <v>0.1111111111111111</v>
      </c>
      <c r="BV31" s="20">
        <v>0</v>
      </c>
      <c r="BW31">
        <v>0</v>
      </c>
      <c r="BX31" s="18">
        <v>0</v>
      </c>
      <c r="BY31" s="18">
        <v>0</v>
      </c>
      <c r="BZ31" s="73"/>
      <c r="CA31" s="8">
        <v>0</v>
      </c>
      <c r="CB31">
        <v>3</v>
      </c>
      <c r="CC31">
        <v>1</v>
      </c>
      <c r="CD31" s="18">
        <v>0.1111111111111111</v>
      </c>
      <c r="CE31" s="18">
        <v>0.33333333333333331</v>
      </c>
      <c r="CG31" s="20">
        <v>2</v>
      </c>
      <c r="CH31">
        <v>1</v>
      </c>
      <c r="CI31" s="18">
        <v>0.1111111111111111</v>
      </c>
      <c r="CJ31" s="18">
        <v>0.22222222222222221</v>
      </c>
      <c r="CL31" s="20">
        <v>3</v>
      </c>
      <c r="CM31">
        <v>1</v>
      </c>
      <c r="CN31" s="18">
        <v>0.1111111111111111</v>
      </c>
      <c r="CO31" s="18">
        <v>0.33333333333333331</v>
      </c>
      <c r="CQ31" s="20">
        <v>1</v>
      </c>
      <c r="CR31">
        <v>0</v>
      </c>
      <c r="CS31" s="18">
        <v>0.1111111111111111</v>
      </c>
      <c r="CT31" s="18">
        <v>0.1111111111111111</v>
      </c>
      <c r="CV31" s="20">
        <v>3</v>
      </c>
      <c r="CW31">
        <v>1</v>
      </c>
      <c r="CX31" s="18">
        <v>0.1111111111111111</v>
      </c>
      <c r="CY31" s="18">
        <v>0.33333333333333331</v>
      </c>
      <c r="DA31" s="20">
        <v>3</v>
      </c>
      <c r="DB31">
        <v>1</v>
      </c>
      <c r="DC31" s="18">
        <v>0.1111111111111111</v>
      </c>
      <c r="DD31" s="18">
        <v>0.22222222222222221</v>
      </c>
      <c r="DF31" s="20">
        <v>0</v>
      </c>
      <c r="DG31">
        <v>0</v>
      </c>
      <c r="DH31" s="18">
        <v>0</v>
      </c>
      <c r="DI31" s="18">
        <v>0</v>
      </c>
      <c r="DK31" s="20">
        <v>0</v>
      </c>
      <c r="DL31">
        <v>0</v>
      </c>
      <c r="DM31" s="18">
        <v>0</v>
      </c>
      <c r="DN31" s="18">
        <v>0</v>
      </c>
      <c r="DO31" s="73"/>
      <c r="DP31" s="108">
        <v>0.75</v>
      </c>
      <c r="DQ31">
        <v>1</v>
      </c>
      <c r="DR31">
        <v>3</v>
      </c>
      <c r="DS31" s="18">
        <v>0.25</v>
      </c>
      <c r="DT31" s="18">
        <v>0.25</v>
      </c>
      <c r="DV31">
        <v>2</v>
      </c>
      <c r="DW31">
        <v>0</v>
      </c>
      <c r="DX31" s="18">
        <v>0.125</v>
      </c>
      <c r="DY31" s="18">
        <v>0.15</v>
      </c>
      <c r="EA31">
        <v>0</v>
      </c>
      <c r="EB31">
        <v>1</v>
      </c>
      <c r="EC31" s="18">
        <v>0.1111111111111111</v>
      </c>
      <c r="ED31" s="18">
        <v>0.1</v>
      </c>
      <c r="EF31">
        <v>3</v>
      </c>
      <c r="EG31">
        <v>2</v>
      </c>
      <c r="EH31" s="18">
        <v>0.27272727272727271</v>
      </c>
      <c r="EI31" s="18">
        <v>0.3</v>
      </c>
      <c r="EK31">
        <v>3</v>
      </c>
      <c r="EL31">
        <v>3</v>
      </c>
      <c r="EM31" s="18">
        <v>0.2</v>
      </c>
      <c r="EN31" s="18">
        <v>0.4</v>
      </c>
      <c r="EP31">
        <v>0</v>
      </c>
      <c r="EQ31">
        <v>0</v>
      </c>
      <c r="ER31" s="18">
        <v>0</v>
      </c>
      <c r="ES31" s="18">
        <v>0</v>
      </c>
      <c r="EU31">
        <v>2</v>
      </c>
      <c r="EV31">
        <v>0</v>
      </c>
      <c r="EW31" s="18">
        <v>0.125</v>
      </c>
      <c r="EX31" s="18">
        <v>0.15</v>
      </c>
      <c r="EZ31">
        <v>1</v>
      </c>
      <c r="FA31">
        <v>3</v>
      </c>
      <c r="FB31" s="18">
        <v>0.25</v>
      </c>
      <c r="FC31" s="18">
        <v>0.25</v>
      </c>
      <c r="FE31">
        <v>3</v>
      </c>
      <c r="FF31">
        <v>3</v>
      </c>
      <c r="FG31" s="18">
        <v>0.2</v>
      </c>
      <c r="FH31" s="18">
        <v>0.4</v>
      </c>
      <c r="FJ31">
        <v>0</v>
      </c>
      <c r="FK31">
        <v>0</v>
      </c>
      <c r="FL31" s="18">
        <v>0</v>
      </c>
      <c r="FM31" s="18">
        <v>0</v>
      </c>
      <c r="FO31" s="106">
        <v>0.66666666666666663</v>
      </c>
      <c r="FP31">
        <v>2</v>
      </c>
      <c r="FQ31">
        <v>2</v>
      </c>
      <c r="FR31" s="18">
        <v>0.15789473684210525</v>
      </c>
      <c r="FS31" s="18">
        <v>0.31578947368421051</v>
      </c>
      <c r="FU31">
        <v>2</v>
      </c>
      <c r="FV31">
        <v>2</v>
      </c>
      <c r="FW31" s="18">
        <v>0.15789473684210525</v>
      </c>
      <c r="FX31" s="18">
        <v>0.31578947368421051</v>
      </c>
      <c r="FZ31">
        <v>2</v>
      </c>
      <c r="GA31">
        <v>2</v>
      </c>
      <c r="GB31" s="18">
        <v>0.15789473684210525</v>
      </c>
      <c r="GC31" s="18">
        <v>0.31578947368421051</v>
      </c>
      <c r="GE31">
        <v>2</v>
      </c>
      <c r="GF31">
        <v>2</v>
      </c>
      <c r="GG31" s="18">
        <v>0.15789473684210525</v>
      </c>
      <c r="GH31" s="18">
        <v>0.31578947368421051</v>
      </c>
      <c r="GJ31">
        <v>1</v>
      </c>
      <c r="GK31">
        <v>1</v>
      </c>
      <c r="GL31" s="18">
        <v>0.18181818181818182</v>
      </c>
      <c r="GM31" s="18">
        <v>0</v>
      </c>
      <c r="GO31">
        <v>1</v>
      </c>
      <c r="GP31">
        <v>1</v>
      </c>
      <c r="GQ31" s="18">
        <v>0.125</v>
      </c>
      <c r="GR31" s="18">
        <v>0.10526315789473684</v>
      </c>
      <c r="GT31" s="108">
        <v>0.66666666666666663</v>
      </c>
      <c r="GU31">
        <v>2</v>
      </c>
      <c r="GV31">
        <v>1</v>
      </c>
      <c r="GW31" s="18">
        <v>5.5555555555555552E-2</v>
      </c>
      <c r="GX31" s="18">
        <v>0.22222222222222221</v>
      </c>
      <c r="GZ31">
        <v>2</v>
      </c>
      <c r="HA31">
        <v>1</v>
      </c>
      <c r="HB31" s="18">
        <v>5.5555555555555552E-2</v>
      </c>
      <c r="HC31" s="18">
        <v>0.22222222222222221</v>
      </c>
      <c r="HE31">
        <v>1</v>
      </c>
      <c r="HF31">
        <v>1</v>
      </c>
      <c r="HG31" s="18">
        <v>7.6923076923076927E-2</v>
      </c>
      <c r="HH31" s="18">
        <v>0.16666666666666666</v>
      </c>
      <c r="HJ31">
        <v>2</v>
      </c>
      <c r="HK31">
        <v>1</v>
      </c>
      <c r="HL31" s="18">
        <v>6.25E-2</v>
      </c>
      <c r="HM31" s="18">
        <v>0.22222222222222221</v>
      </c>
      <c r="HO31">
        <v>2</v>
      </c>
      <c r="HP31">
        <v>1</v>
      </c>
      <c r="HQ31" s="18">
        <v>7.1428571428571425E-2</v>
      </c>
      <c r="HR31" s="18">
        <v>0.22222222222222221</v>
      </c>
      <c r="HT31">
        <v>1</v>
      </c>
      <c r="HU31">
        <v>0</v>
      </c>
      <c r="HV31" s="18">
        <v>0</v>
      </c>
      <c r="HW31" s="18">
        <v>5.5555555555555552E-2</v>
      </c>
      <c r="HY31">
        <v>0</v>
      </c>
      <c r="HZ31">
        <v>0</v>
      </c>
      <c r="IA31" s="18">
        <v>0</v>
      </c>
      <c r="IB31" s="18">
        <v>0</v>
      </c>
      <c r="ID31" s="108">
        <v>0</v>
      </c>
      <c r="IE31">
        <v>0</v>
      </c>
      <c r="IF31">
        <v>0</v>
      </c>
      <c r="IG31" s="18">
        <v>0</v>
      </c>
      <c r="IH31" s="18">
        <v>0.15789473684210525</v>
      </c>
      <c r="IJ31">
        <v>0</v>
      </c>
      <c r="IK31">
        <v>0</v>
      </c>
      <c r="IL31" s="18">
        <v>0</v>
      </c>
      <c r="IM31" s="18">
        <v>0.15789473684210525</v>
      </c>
      <c r="IO31">
        <v>0</v>
      </c>
      <c r="IP31">
        <v>0</v>
      </c>
      <c r="IQ31" s="18">
        <v>0</v>
      </c>
      <c r="IR31" s="18">
        <v>5.2631578947368418E-2</v>
      </c>
      <c r="IT31">
        <v>0</v>
      </c>
      <c r="IU31">
        <v>0</v>
      </c>
      <c r="IV31" s="18">
        <v>0</v>
      </c>
      <c r="IW31" s="18">
        <v>0.15789473684210525</v>
      </c>
      <c r="IY31">
        <v>0</v>
      </c>
      <c r="IZ31">
        <v>0</v>
      </c>
      <c r="JA31" s="18">
        <v>0</v>
      </c>
      <c r="JB31" s="18">
        <v>0.15789473684210525</v>
      </c>
      <c r="JD31">
        <v>0</v>
      </c>
      <c r="JE31">
        <v>0</v>
      </c>
      <c r="JF31" s="18">
        <v>0</v>
      </c>
      <c r="JG31" s="18">
        <v>0</v>
      </c>
      <c r="JI31" s="108">
        <v>0</v>
      </c>
      <c r="JJ31">
        <v>0</v>
      </c>
      <c r="JK31">
        <v>1</v>
      </c>
      <c r="JL31" s="18">
        <v>5.2631578947368418E-2</v>
      </c>
      <c r="JM31" s="18">
        <v>0.10526315789473684</v>
      </c>
      <c r="JO31">
        <v>0</v>
      </c>
      <c r="JP31">
        <v>1</v>
      </c>
      <c r="JQ31" s="18">
        <v>5.2631578947368418E-2</v>
      </c>
      <c r="JR31" s="18">
        <v>0.10526315789473684</v>
      </c>
      <c r="JT31">
        <v>0</v>
      </c>
      <c r="JU31">
        <v>1</v>
      </c>
      <c r="JV31" s="18">
        <v>5.2631578947368418E-2</v>
      </c>
      <c r="JW31" s="18">
        <v>0.10526315789473684</v>
      </c>
      <c r="JY31">
        <v>0</v>
      </c>
      <c r="JZ31">
        <v>1</v>
      </c>
      <c r="KA31" s="18">
        <v>5.2631578947368418E-2</v>
      </c>
      <c r="KB31" s="18">
        <v>0.10526315789473684</v>
      </c>
      <c r="KD31">
        <v>0</v>
      </c>
      <c r="KE31">
        <v>1</v>
      </c>
      <c r="KF31" s="18">
        <v>5.2631578947368418E-2</v>
      </c>
      <c r="KG31" s="18">
        <v>0.10526315789473684</v>
      </c>
      <c r="KH31">
        <f>(Table4[[#This Row],[Pick-win rate47899422]]*Table4[[#This Row],[WR212]]+(Table4[[#This Row],[Respect ban59010523]]*Table4[[#This Row],[Ban Rate70121624]]))*Table4[[#This Row],[Priority7101112125425]]</f>
        <v>5.5401662049861487E-3</v>
      </c>
      <c r="KI31">
        <v>0</v>
      </c>
      <c r="KJ31">
        <v>0</v>
      </c>
      <c r="KK31">
        <v>0</v>
      </c>
      <c r="KL31" s="18">
        <v>0</v>
      </c>
      <c r="KM31" s="18"/>
      <c r="KN31" s="18">
        <v>0</v>
      </c>
      <c r="KO31">
        <v>0</v>
      </c>
      <c r="KP31">
        <v>0</v>
      </c>
      <c r="KQ31" s="18">
        <v>0</v>
      </c>
      <c r="KR31" s="18"/>
      <c r="KS31" s="18">
        <v>0</v>
      </c>
      <c r="KT31">
        <v>0</v>
      </c>
      <c r="KU31">
        <v>0</v>
      </c>
      <c r="KV31" s="18">
        <v>0</v>
      </c>
      <c r="KW31" s="18"/>
      <c r="KX31" s="18">
        <v>0.5</v>
      </c>
      <c r="KY31" s="108">
        <v>2</v>
      </c>
      <c r="KZ31">
        <v>1</v>
      </c>
      <c r="LA31">
        <v>0.21428571428571427</v>
      </c>
      <c r="LB31" s="18">
        <v>0.33333333333333331</v>
      </c>
      <c r="LD31" s="18">
        <v>0</v>
      </c>
      <c r="LE31">
        <v>2</v>
      </c>
      <c r="LF31">
        <v>0.5</v>
      </c>
      <c r="LG31" s="18">
        <v>0.16666666666666666</v>
      </c>
      <c r="LI31" s="18">
        <v>0</v>
      </c>
      <c r="LJ31">
        <v>1</v>
      </c>
      <c r="LK31">
        <v>0.33333333333333331</v>
      </c>
      <c r="LL31" s="18">
        <v>0.16666666666666666</v>
      </c>
      <c r="LN31" s="18">
        <v>2</v>
      </c>
      <c r="LO31">
        <v>2</v>
      </c>
      <c r="LP31">
        <v>0.26666666666666666</v>
      </c>
      <c r="LQ31" s="18">
        <v>0.33333333333333331</v>
      </c>
      <c r="LS31" s="18">
        <v>2</v>
      </c>
      <c r="LT31">
        <v>3</v>
      </c>
      <c r="LU31">
        <v>0.27777777777777779</v>
      </c>
      <c r="LV31" s="18">
        <v>0.5</v>
      </c>
      <c r="LX31" s="18">
        <v>2</v>
      </c>
      <c r="LY31">
        <v>3</v>
      </c>
      <c r="LZ31">
        <v>0.27777777777777779</v>
      </c>
      <c r="MA31" s="18">
        <v>0.5</v>
      </c>
      <c r="MC31" s="18">
        <v>0</v>
      </c>
      <c r="MD31">
        <v>0</v>
      </c>
      <c r="ME31">
        <v>0</v>
      </c>
      <c r="MF31" s="18">
        <v>0</v>
      </c>
      <c r="MG31" s="18"/>
      <c r="MH31" s="18">
        <v>2</v>
      </c>
      <c r="MI31">
        <v>3</v>
      </c>
      <c r="MJ31">
        <v>0.27777777777777779</v>
      </c>
      <c r="MK31" s="18">
        <v>0.5</v>
      </c>
      <c r="ML31" s="18">
        <v>0.27777777777777779</v>
      </c>
      <c r="MM31" s="73"/>
    </row>
    <row r="32" spans="1:351" x14ac:dyDescent="0.35">
      <c r="A32" s="99" t="s">
        <v>43</v>
      </c>
      <c r="B32" s="106">
        <v>1</v>
      </c>
      <c r="C32">
        <v>4</v>
      </c>
      <c r="D32">
        <v>2</v>
      </c>
      <c r="E32" s="22">
        <v>0.17647058823529413</v>
      </c>
      <c r="F32" s="19">
        <f ca="1">((COUNTIFS($H:$H,$AD32,$A:$A,#REF!,$C:$C,C$3)+COUNTIFS($L:$L,$AD32,$R:$R,#REF!,$P:$P,C$3))+(COUNTIFS($K:$K,$AD32,$A:$A,#REF!,$C:$C,C$3)+COUNTIFS($G:$G,$AD32,$R:$R,#REF!,$P:$P,C$3)))/((COUNTIF($A:$A,#REF!)+COUNTIF( $R:$R,#REF!))/5)</f>
        <v>0.41176470588235292</v>
      </c>
      <c r="G32" s="21">
        <f ca="1">(Table4[[#This Row],[Pick-win rate Pai]]*2+(Table4[[#This Row],[Respect ban Pai]]*10)*3)*Table4[[#This Row],[Priority Pai]]</f>
        <v>28</v>
      </c>
      <c r="H32" s="20">
        <v>4</v>
      </c>
      <c r="I32">
        <v>2</v>
      </c>
      <c r="J32" s="22">
        <v>0.17647058823529413</v>
      </c>
      <c r="K32" s="22">
        <v>0.41176470588235292</v>
      </c>
      <c r="L32" s="21">
        <f ca="1">(Table4[[#This Row],[Pick-win rate Pai]]*2+(Table4[[#This Row],[Ban Rate Pai]]*10)*3)*Table4[[#This Row],[Priority Pai]]</f>
        <v>5.4740484429065743</v>
      </c>
      <c r="M32" s="20">
        <v>4</v>
      </c>
      <c r="N32">
        <v>2</v>
      </c>
      <c r="O32" s="22">
        <v>0.17647058823529413</v>
      </c>
      <c r="P32" s="22">
        <v>0.41176470588235292</v>
      </c>
      <c r="Q32" s="21"/>
      <c r="R32" s="20">
        <v>4</v>
      </c>
      <c r="S32">
        <v>1</v>
      </c>
      <c r="T32" s="22">
        <v>0.25</v>
      </c>
      <c r="U32" s="22">
        <v>0.35294117647058826</v>
      </c>
      <c r="V32" s="21"/>
      <c r="W32" s="20">
        <v>4</v>
      </c>
      <c r="X32">
        <v>2</v>
      </c>
      <c r="Y32" s="22">
        <v>0.17647058823529413</v>
      </c>
      <c r="Z32" s="22">
        <v>0.41176470588235292</v>
      </c>
      <c r="AA32" s="22"/>
      <c r="AB32" s="20">
        <v>0</v>
      </c>
      <c r="AC32">
        <v>1</v>
      </c>
      <c r="AD32" s="22">
        <v>0.1111111111111111</v>
      </c>
      <c r="AE32" s="22">
        <v>5.8823529411764705E-2</v>
      </c>
      <c r="AF32" s="22"/>
      <c r="AG32" s="20">
        <v>0</v>
      </c>
      <c r="AH32">
        <v>0</v>
      </c>
      <c r="AI32" s="22">
        <v>0</v>
      </c>
      <c r="AJ32" s="22">
        <v>0</v>
      </c>
      <c r="AK32" s="70"/>
      <c r="AL32" s="70">
        <v>0</v>
      </c>
      <c r="AM32">
        <v>0</v>
      </c>
      <c r="AN32">
        <v>1</v>
      </c>
      <c r="AO32" s="22">
        <v>0.5</v>
      </c>
      <c r="AP32" s="22">
        <v>5.5555555555555552E-2</v>
      </c>
      <c r="AQ32" s="22"/>
      <c r="AR32" s="20">
        <v>0</v>
      </c>
      <c r="AS32">
        <v>1</v>
      </c>
      <c r="AT32" s="22">
        <v>7.1428571428571425E-2</v>
      </c>
      <c r="AU32" s="22">
        <v>5.5555555555555552E-2</v>
      </c>
      <c r="AV32" s="22"/>
      <c r="AW32" s="20">
        <v>0</v>
      </c>
      <c r="AX32">
        <v>1</v>
      </c>
      <c r="AY32" s="18">
        <v>7.1428571428571425E-2</v>
      </c>
      <c r="AZ32" s="18">
        <v>5.5555555555555552E-2</v>
      </c>
      <c r="BB32" s="20">
        <v>0</v>
      </c>
      <c r="BC32">
        <v>1</v>
      </c>
      <c r="BD32" s="18">
        <v>7.1428571428571425E-2</v>
      </c>
      <c r="BE32" s="18">
        <v>5.5555555555555552E-2</v>
      </c>
      <c r="BG32" s="20">
        <v>0</v>
      </c>
      <c r="BH32">
        <v>1</v>
      </c>
      <c r="BI32" s="18">
        <v>0.14285714285714285</v>
      </c>
      <c r="BJ32" s="18">
        <v>5.5555555555555552E-2</v>
      </c>
      <c r="BL32" s="20">
        <v>0</v>
      </c>
      <c r="BM32">
        <v>0</v>
      </c>
      <c r="BN32" s="18">
        <v>6.25E-2</v>
      </c>
      <c r="BO32" s="18">
        <v>5.5555555555555552E-2</v>
      </c>
      <c r="BQ32" s="20">
        <v>0</v>
      </c>
      <c r="BR32">
        <v>0</v>
      </c>
      <c r="BS32" s="18">
        <v>0</v>
      </c>
      <c r="BT32" s="18">
        <v>0</v>
      </c>
      <c r="BV32" s="20">
        <v>0</v>
      </c>
      <c r="BW32">
        <v>0</v>
      </c>
      <c r="BX32" s="18">
        <v>0</v>
      </c>
      <c r="BY32" s="18">
        <v>0</v>
      </c>
      <c r="BZ32" s="73"/>
      <c r="CA32" s="8">
        <v>0</v>
      </c>
      <c r="CB32">
        <v>1</v>
      </c>
      <c r="CC32">
        <v>0</v>
      </c>
      <c r="CD32" s="18">
        <v>5.5555555555555552E-2</v>
      </c>
      <c r="CE32" s="18">
        <v>0.1111111111111111</v>
      </c>
      <c r="CG32" s="20">
        <v>1</v>
      </c>
      <c r="CH32">
        <v>0</v>
      </c>
      <c r="CI32" s="18">
        <v>0</v>
      </c>
      <c r="CJ32" s="18">
        <v>5.5555555555555552E-2</v>
      </c>
      <c r="CL32" s="20">
        <v>1</v>
      </c>
      <c r="CM32">
        <v>0</v>
      </c>
      <c r="CN32" s="18">
        <v>5.5555555555555552E-2</v>
      </c>
      <c r="CO32" s="18">
        <v>0.1111111111111111</v>
      </c>
      <c r="CQ32" s="20">
        <v>0</v>
      </c>
      <c r="CR32">
        <v>0</v>
      </c>
      <c r="CS32" s="18">
        <v>0.1111111111111111</v>
      </c>
      <c r="CT32" s="18">
        <v>5.5555555555555552E-2</v>
      </c>
      <c r="CV32" s="20">
        <v>1</v>
      </c>
      <c r="CW32">
        <v>0</v>
      </c>
      <c r="CX32" s="18">
        <v>5.5555555555555552E-2</v>
      </c>
      <c r="CY32" s="18">
        <v>0.1111111111111111</v>
      </c>
      <c r="DA32" s="20">
        <v>1</v>
      </c>
      <c r="DB32">
        <v>0</v>
      </c>
      <c r="DC32" s="18">
        <v>5.5555555555555552E-2</v>
      </c>
      <c r="DD32" s="18">
        <v>5.5555555555555552E-2</v>
      </c>
      <c r="DF32" s="20">
        <v>0</v>
      </c>
      <c r="DG32">
        <v>0</v>
      </c>
      <c r="DH32" s="18">
        <v>0</v>
      </c>
      <c r="DI32" s="18">
        <v>0</v>
      </c>
      <c r="DK32" s="20">
        <v>0</v>
      </c>
      <c r="DL32">
        <v>0</v>
      </c>
      <c r="DM32" s="18">
        <v>0</v>
      </c>
      <c r="DN32" s="18">
        <v>0</v>
      </c>
      <c r="DO32" s="73"/>
      <c r="DP32" s="108">
        <v>0.66666666666666663</v>
      </c>
      <c r="DQ32">
        <v>3</v>
      </c>
      <c r="DR32">
        <v>0</v>
      </c>
      <c r="DS32" s="18">
        <v>0</v>
      </c>
      <c r="DT32" s="18">
        <v>0.2</v>
      </c>
      <c r="DV32">
        <v>1</v>
      </c>
      <c r="DW32">
        <v>0</v>
      </c>
      <c r="DX32" s="18">
        <v>0.25</v>
      </c>
      <c r="DY32" s="18">
        <v>0.2</v>
      </c>
      <c r="EA32">
        <v>2</v>
      </c>
      <c r="EB32">
        <v>0</v>
      </c>
      <c r="EC32" s="18">
        <v>0</v>
      </c>
      <c r="ED32" s="18">
        <v>0.1</v>
      </c>
      <c r="EF32">
        <v>2</v>
      </c>
      <c r="EG32">
        <v>0</v>
      </c>
      <c r="EH32" s="18">
        <v>0.18181818181818182</v>
      </c>
      <c r="EI32" s="18">
        <v>0.3</v>
      </c>
      <c r="EK32">
        <v>4</v>
      </c>
      <c r="EL32">
        <v>0</v>
      </c>
      <c r="EM32" s="18">
        <v>0.1</v>
      </c>
      <c r="EN32" s="18">
        <v>0.4</v>
      </c>
      <c r="EP32">
        <v>0</v>
      </c>
      <c r="EQ32">
        <v>0</v>
      </c>
      <c r="ER32" s="18">
        <v>0</v>
      </c>
      <c r="ES32" s="18">
        <v>0</v>
      </c>
      <c r="EU32">
        <v>1</v>
      </c>
      <c r="EV32">
        <v>0</v>
      </c>
      <c r="EW32" s="18">
        <v>0.25</v>
      </c>
      <c r="EX32" s="18">
        <v>0.2</v>
      </c>
      <c r="EZ32">
        <v>3</v>
      </c>
      <c r="FA32">
        <v>0</v>
      </c>
      <c r="FB32" s="18">
        <v>0</v>
      </c>
      <c r="FC32" s="18">
        <v>0.2</v>
      </c>
      <c r="FE32">
        <v>4</v>
      </c>
      <c r="FF32">
        <v>0</v>
      </c>
      <c r="FG32" s="18">
        <v>0.1</v>
      </c>
      <c r="FH32" s="18">
        <v>0.4</v>
      </c>
      <c r="FJ32">
        <v>0</v>
      </c>
      <c r="FK32">
        <v>0</v>
      </c>
      <c r="FL32" s="18">
        <v>0</v>
      </c>
      <c r="FM32" s="18">
        <v>0</v>
      </c>
      <c r="FO32" s="106">
        <v>1</v>
      </c>
      <c r="FP32">
        <v>1</v>
      </c>
      <c r="FQ32">
        <v>0</v>
      </c>
      <c r="FR32" s="18">
        <v>0</v>
      </c>
      <c r="FS32" s="18">
        <v>5.2631578947368418E-2</v>
      </c>
      <c r="FU32">
        <v>1</v>
      </c>
      <c r="FV32">
        <v>0</v>
      </c>
      <c r="FW32" s="18">
        <v>0</v>
      </c>
      <c r="FX32" s="18">
        <v>5.2631578947368418E-2</v>
      </c>
      <c r="FZ32">
        <v>1</v>
      </c>
      <c r="GA32">
        <v>0</v>
      </c>
      <c r="GB32" s="18">
        <v>0</v>
      </c>
      <c r="GC32" s="18">
        <v>5.2631578947368418E-2</v>
      </c>
      <c r="GE32">
        <v>1</v>
      </c>
      <c r="GF32">
        <v>0</v>
      </c>
      <c r="GG32" s="18">
        <v>0</v>
      </c>
      <c r="GH32" s="18">
        <v>5.2631578947368418E-2</v>
      </c>
      <c r="GJ32">
        <v>1</v>
      </c>
      <c r="GK32">
        <v>0</v>
      </c>
      <c r="GL32" s="18">
        <v>0</v>
      </c>
      <c r="GM32" s="18">
        <v>0</v>
      </c>
      <c r="GO32">
        <v>0</v>
      </c>
      <c r="GP32">
        <v>0</v>
      </c>
      <c r="GQ32" s="18">
        <v>0</v>
      </c>
      <c r="GR32" s="18">
        <v>0</v>
      </c>
      <c r="GT32" s="108">
        <v>0</v>
      </c>
      <c r="GU32">
        <v>0</v>
      </c>
      <c r="GV32">
        <v>0</v>
      </c>
      <c r="GW32" s="18">
        <v>5.5555555555555552E-2</v>
      </c>
      <c r="GX32" s="18">
        <v>0.1111111111111111</v>
      </c>
      <c r="GZ32">
        <v>0</v>
      </c>
      <c r="HA32">
        <v>0</v>
      </c>
      <c r="HB32" s="18">
        <v>5.5555555555555552E-2</v>
      </c>
      <c r="HC32" s="18">
        <v>0.1111111111111111</v>
      </c>
      <c r="HE32">
        <v>0</v>
      </c>
      <c r="HF32">
        <v>0</v>
      </c>
      <c r="HG32" s="18">
        <v>7.6923076923076927E-2</v>
      </c>
      <c r="HH32" s="18">
        <v>0.1111111111111111</v>
      </c>
      <c r="HJ32">
        <v>0</v>
      </c>
      <c r="HK32">
        <v>0</v>
      </c>
      <c r="HL32" s="18">
        <v>0</v>
      </c>
      <c r="HM32" s="18">
        <v>5.5555555555555552E-2</v>
      </c>
      <c r="HO32">
        <v>0</v>
      </c>
      <c r="HP32">
        <v>0</v>
      </c>
      <c r="HQ32" s="18">
        <v>7.1428571428571425E-2</v>
      </c>
      <c r="HR32" s="18">
        <v>5.5555555555555552E-2</v>
      </c>
      <c r="HT32">
        <v>0</v>
      </c>
      <c r="HU32">
        <v>0</v>
      </c>
      <c r="HV32" s="18">
        <v>0.5</v>
      </c>
      <c r="HW32" s="18">
        <v>5.5555555555555552E-2</v>
      </c>
      <c r="HY32">
        <v>0</v>
      </c>
      <c r="HZ32">
        <v>0</v>
      </c>
      <c r="IA32" s="18">
        <v>0</v>
      </c>
      <c r="IB32" s="18">
        <v>5.5555555555555552E-2</v>
      </c>
      <c r="ID32" s="108">
        <v>1</v>
      </c>
      <c r="IE32">
        <v>2</v>
      </c>
      <c r="IF32">
        <v>0</v>
      </c>
      <c r="IG32" s="18">
        <v>0</v>
      </c>
      <c r="IH32" s="18">
        <v>0.10526315789473684</v>
      </c>
      <c r="IJ32">
        <v>2</v>
      </c>
      <c r="IK32">
        <v>0</v>
      </c>
      <c r="IL32" s="18">
        <v>0</v>
      </c>
      <c r="IM32" s="18">
        <v>0.10526315789473684</v>
      </c>
      <c r="IO32">
        <v>1</v>
      </c>
      <c r="IP32">
        <v>0</v>
      </c>
      <c r="IQ32" s="18">
        <v>0</v>
      </c>
      <c r="IR32" s="18">
        <v>5.2631578947368418E-2</v>
      </c>
      <c r="IT32">
        <v>2</v>
      </c>
      <c r="IU32">
        <v>0</v>
      </c>
      <c r="IV32" s="18">
        <v>0</v>
      </c>
      <c r="IW32" s="18">
        <v>0.10526315789473684</v>
      </c>
      <c r="IY32">
        <v>2</v>
      </c>
      <c r="IZ32">
        <v>0</v>
      </c>
      <c r="JA32" s="18">
        <v>0</v>
      </c>
      <c r="JB32" s="18">
        <v>0.10526315789473684</v>
      </c>
      <c r="JD32">
        <v>0</v>
      </c>
      <c r="JE32">
        <v>0</v>
      </c>
      <c r="JF32" s="18">
        <v>0</v>
      </c>
      <c r="JG32" s="18">
        <v>0</v>
      </c>
      <c r="JI32" s="108">
        <v>0</v>
      </c>
      <c r="JJ32">
        <v>0</v>
      </c>
      <c r="JK32">
        <v>1</v>
      </c>
      <c r="JL32" s="18">
        <v>5.2631578947368418E-2</v>
      </c>
      <c r="JM32" s="18">
        <v>0.10526315789473684</v>
      </c>
      <c r="JO32">
        <v>0</v>
      </c>
      <c r="JP32">
        <v>1</v>
      </c>
      <c r="JQ32" s="18">
        <v>5.2631578947368418E-2</v>
      </c>
      <c r="JR32" s="18">
        <v>0.10526315789473684</v>
      </c>
      <c r="JT32">
        <v>0</v>
      </c>
      <c r="JU32">
        <v>1</v>
      </c>
      <c r="JV32" s="18">
        <v>5.2631578947368418E-2</v>
      </c>
      <c r="JW32" s="18">
        <v>0.10526315789473684</v>
      </c>
      <c r="JY32">
        <v>0</v>
      </c>
      <c r="JZ32">
        <v>1</v>
      </c>
      <c r="KA32" s="18">
        <v>5.2631578947368418E-2</v>
      </c>
      <c r="KB32" s="18">
        <v>0.10526315789473684</v>
      </c>
      <c r="KD32">
        <v>0</v>
      </c>
      <c r="KE32">
        <v>1</v>
      </c>
      <c r="KF32" s="18">
        <v>5.2631578947368418E-2</v>
      </c>
      <c r="KG32" s="18">
        <v>0.10526315789473684</v>
      </c>
      <c r="KH32">
        <f>(Table4[[#This Row],[Pick-win rate47899422]]*Table4[[#This Row],[WR212]]+(Table4[[#This Row],[Respect ban59010523]]*Table4[[#This Row],[Ban Rate70121624]]))*Table4[[#This Row],[Priority7101112125425]]</f>
        <v>5.5401662049861487E-3</v>
      </c>
      <c r="KI32">
        <v>0</v>
      </c>
      <c r="KJ32">
        <v>0</v>
      </c>
      <c r="KK32">
        <v>0</v>
      </c>
      <c r="KL32" s="18">
        <v>0</v>
      </c>
      <c r="KM32" s="18"/>
      <c r="KN32" s="18">
        <v>0</v>
      </c>
      <c r="KO32">
        <v>0</v>
      </c>
      <c r="KP32">
        <v>0</v>
      </c>
      <c r="KQ32" s="18">
        <v>0</v>
      </c>
      <c r="KR32" s="18"/>
      <c r="KS32" s="18">
        <v>0</v>
      </c>
      <c r="KT32">
        <v>0</v>
      </c>
      <c r="KU32">
        <v>0</v>
      </c>
      <c r="KV32" s="18">
        <v>0</v>
      </c>
      <c r="KW32" s="18"/>
      <c r="KX32" s="18">
        <v>0.5714285714285714</v>
      </c>
      <c r="KY32" s="108">
        <v>4</v>
      </c>
      <c r="KZ32">
        <v>0</v>
      </c>
      <c r="LA32">
        <v>0</v>
      </c>
      <c r="LB32" s="18">
        <v>0.3888888888888889</v>
      </c>
      <c r="LD32" s="18">
        <v>0</v>
      </c>
      <c r="LE32">
        <v>1</v>
      </c>
      <c r="LF32">
        <v>0.25</v>
      </c>
      <c r="LG32" s="18">
        <v>5.5555555555555552E-2</v>
      </c>
      <c r="LI32" s="18">
        <v>0</v>
      </c>
      <c r="LJ32">
        <v>0</v>
      </c>
      <c r="LK32">
        <v>0</v>
      </c>
      <c r="LL32" s="18">
        <v>5.5555555555555552E-2</v>
      </c>
      <c r="LN32" s="18">
        <v>4</v>
      </c>
      <c r="LO32">
        <v>1</v>
      </c>
      <c r="LP32">
        <v>6.6666666666666666E-2</v>
      </c>
      <c r="LQ32" s="18">
        <v>0.3888888888888889</v>
      </c>
      <c r="LS32" s="18">
        <v>4</v>
      </c>
      <c r="LT32">
        <v>1</v>
      </c>
      <c r="LU32">
        <v>5.5555555555555552E-2</v>
      </c>
      <c r="LV32" s="18">
        <v>0.44444444444444442</v>
      </c>
      <c r="LX32" s="18">
        <v>4</v>
      </c>
      <c r="LY32">
        <v>1</v>
      </c>
      <c r="LZ32">
        <v>5.5555555555555552E-2</v>
      </c>
      <c r="MA32" s="18">
        <v>0.44444444444444442</v>
      </c>
      <c r="MC32" s="18">
        <v>0</v>
      </c>
      <c r="MD32">
        <v>0</v>
      </c>
      <c r="ME32">
        <v>0</v>
      </c>
      <c r="MF32" s="18">
        <v>0</v>
      </c>
      <c r="MG32" s="18"/>
      <c r="MH32" s="18">
        <v>4</v>
      </c>
      <c r="MI32">
        <v>1</v>
      </c>
      <c r="MJ32">
        <v>5.5555555555555552E-2</v>
      </c>
      <c r="MK32" s="18">
        <v>0.44444444444444442</v>
      </c>
      <c r="ML32" s="18">
        <v>0.27777777777777779</v>
      </c>
      <c r="MM32" s="73"/>
    </row>
    <row r="33" spans="1:351" x14ac:dyDescent="0.35">
      <c r="A33" s="99" t="s">
        <v>17</v>
      </c>
      <c r="B33" s="106">
        <v>0</v>
      </c>
      <c r="C33">
        <v>0</v>
      </c>
      <c r="D33">
        <v>4</v>
      </c>
      <c r="E33" s="22">
        <v>0.23529411764705882</v>
      </c>
      <c r="F33" s="19">
        <f ca="1">((COUNTIFS($H:$H,$AD33,$A:$A,#REF!,$C:$C,C$3)+COUNTIFS($L:$L,$AD33,$R:$R,#REF!,$P:$P,C$3))+(COUNTIFS($K:$K,$AD33,$A:$A,#REF!,$C:$C,C$3)+COUNTIFS($G:$G,$AD33,$R:$R,#REF!,$P:$P,C$3)))/((COUNTIF($A:$A,#REF!)+COUNTIF( $R:$R,#REF!))/5)</f>
        <v>0.29411764705882354</v>
      </c>
      <c r="G33" s="21">
        <f ca="1">(Table4[[#This Row],[Pick-win rate Pai]]*2+(Table4[[#This Row],[Respect ban Pai]]*10)*3)*Table4[[#This Row],[Priority Pai]]</f>
        <v>35.294117647058826</v>
      </c>
      <c r="H33" s="20">
        <v>0</v>
      </c>
      <c r="I33">
        <v>4</v>
      </c>
      <c r="J33" s="22">
        <v>0.23529411764705882</v>
      </c>
      <c r="K33" s="22">
        <v>0.29411764705882354</v>
      </c>
      <c r="L33" s="21">
        <f ca="1">(Table4[[#This Row],[Pick-win rate Pai]]*2+(Table4[[#This Row],[Ban Rate Pai]]*10)*3)*Table4[[#This Row],[Priority Pai]]</f>
        <v>2.0761245674740483</v>
      </c>
      <c r="M33" s="20">
        <v>0</v>
      </c>
      <c r="N33">
        <v>4</v>
      </c>
      <c r="O33" s="22">
        <v>0.23529411764705882</v>
      </c>
      <c r="P33" s="22">
        <v>0.29411764705882354</v>
      </c>
      <c r="Q33" s="21"/>
      <c r="R33" s="20">
        <v>0</v>
      </c>
      <c r="S33">
        <v>0</v>
      </c>
      <c r="T33" s="22">
        <v>0</v>
      </c>
      <c r="U33" s="22">
        <v>0</v>
      </c>
      <c r="V33" s="21"/>
      <c r="W33" s="20">
        <v>0</v>
      </c>
      <c r="X33">
        <v>4</v>
      </c>
      <c r="Y33" s="22">
        <v>0.23529411764705882</v>
      </c>
      <c r="Z33" s="22">
        <v>0.29411764705882354</v>
      </c>
      <c r="AA33" s="22"/>
      <c r="AB33" s="20">
        <v>0</v>
      </c>
      <c r="AC33">
        <v>4</v>
      </c>
      <c r="AD33" s="22">
        <v>0.44444444444444442</v>
      </c>
      <c r="AE33" s="22">
        <v>0.17647058823529413</v>
      </c>
      <c r="AF33" s="22"/>
      <c r="AG33" s="20">
        <v>0</v>
      </c>
      <c r="AH33">
        <v>0</v>
      </c>
      <c r="AI33" s="22">
        <v>0</v>
      </c>
      <c r="AJ33" s="22">
        <v>0</v>
      </c>
      <c r="AK33" s="70"/>
      <c r="AL33" s="70">
        <v>0</v>
      </c>
      <c r="AM33">
        <v>0</v>
      </c>
      <c r="AN33">
        <v>0</v>
      </c>
      <c r="AO33" s="22">
        <v>0</v>
      </c>
      <c r="AP33" s="22">
        <v>0</v>
      </c>
      <c r="AQ33" s="22"/>
      <c r="AR33" s="20">
        <v>0</v>
      </c>
      <c r="AS33">
        <v>0</v>
      </c>
      <c r="AT33" s="22">
        <v>7.1428571428571425E-2</v>
      </c>
      <c r="AU33" s="22">
        <v>5.5555555555555552E-2</v>
      </c>
      <c r="AV33" s="22"/>
      <c r="AW33" s="20">
        <v>0</v>
      </c>
      <c r="AX33">
        <v>0</v>
      </c>
      <c r="AY33" s="18">
        <v>7.1428571428571425E-2</v>
      </c>
      <c r="AZ33" s="18">
        <v>5.5555555555555552E-2</v>
      </c>
      <c r="BB33" s="20">
        <v>0</v>
      </c>
      <c r="BC33">
        <v>0</v>
      </c>
      <c r="BD33" s="18">
        <v>7.1428571428571425E-2</v>
      </c>
      <c r="BE33" s="18">
        <v>5.5555555555555552E-2</v>
      </c>
      <c r="BG33" s="20">
        <v>0</v>
      </c>
      <c r="BH33">
        <v>0</v>
      </c>
      <c r="BI33" s="18">
        <v>0</v>
      </c>
      <c r="BJ33" s="18">
        <v>0</v>
      </c>
      <c r="BL33" s="20">
        <v>0</v>
      </c>
      <c r="BM33">
        <v>0</v>
      </c>
      <c r="BN33" s="18">
        <v>6.25E-2</v>
      </c>
      <c r="BO33" s="18">
        <v>5.5555555555555552E-2</v>
      </c>
      <c r="BQ33" s="20">
        <v>0</v>
      </c>
      <c r="BR33">
        <v>0</v>
      </c>
      <c r="BS33" s="18">
        <v>0.14285714285714285</v>
      </c>
      <c r="BT33" s="18">
        <v>5.5555555555555552E-2</v>
      </c>
      <c r="BV33" s="20">
        <v>0</v>
      </c>
      <c r="BW33">
        <v>0</v>
      </c>
      <c r="BX33" s="18">
        <v>0</v>
      </c>
      <c r="BY33" s="18">
        <v>0</v>
      </c>
      <c r="BZ33" s="73"/>
      <c r="CA33" s="8">
        <v>0</v>
      </c>
      <c r="CB33">
        <v>0</v>
      </c>
      <c r="CC33">
        <v>0</v>
      </c>
      <c r="CD33" s="18">
        <v>0.1111111111111111</v>
      </c>
      <c r="CE33" s="18">
        <v>0.1111111111111111</v>
      </c>
      <c r="CG33" s="20">
        <v>0</v>
      </c>
      <c r="CH33">
        <v>0</v>
      </c>
      <c r="CI33" s="18">
        <v>0.22222222222222221</v>
      </c>
      <c r="CJ33" s="18">
        <v>0.1111111111111111</v>
      </c>
      <c r="CL33" s="20">
        <v>0</v>
      </c>
      <c r="CM33">
        <v>0</v>
      </c>
      <c r="CN33" s="18">
        <v>0.1111111111111111</v>
      </c>
      <c r="CO33" s="18">
        <v>0.1111111111111111</v>
      </c>
      <c r="CQ33" s="20">
        <v>0</v>
      </c>
      <c r="CR33">
        <v>0</v>
      </c>
      <c r="CS33" s="18">
        <v>0</v>
      </c>
      <c r="CT33" s="18">
        <v>0</v>
      </c>
      <c r="CV33" s="20">
        <v>0</v>
      </c>
      <c r="CW33">
        <v>0</v>
      </c>
      <c r="CX33" s="18">
        <v>0.1111111111111111</v>
      </c>
      <c r="CY33" s="18">
        <v>0.1111111111111111</v>
      </c>
      <c r="DA33" s="20">
        <v>0</v>
      </c>
      <c r="DB33">
        <v>0</v>
      </c>
      <c r="DC33" s="18">
        <v>0.1111111111111111</v>
      </c>
      <c r="DD33" s="18">
        <v>0</v>
      </c>
      <c r="DF33" s="20">
        <v>0</v>
      </c>
      <c r="DG33">
        <v>0</v>
      </c>
      <c r="DH33" s="18">
        <v>0</v>
      </c>
      <c r="DI33" s="18">
        <v>0</v>
      </c>
      <c r="DK33" s="20">
        <v>0</v>
      </c>
      <c r="DL33">
        <v>0</v>
      </c>
      <c r="DM33" s="18">
        <v>0</v>
      </c>
      <c r="DN33" s="18">
        <v>0</v>
      </c>
      <c r="DO33" s="73"/>
      <c r="DP33" s="108">
        <v>0</v>
      </c>
      <c r="DQ33">
        <v>0</v>
      </c>
      <c r="DR33">
        <v>0</v>
      </c>
      <c r="DS33" s="18">
        <v>0</v>
      </c>
      <c r="DT33" s="18">
        <v>0</v>
      </c>
      <c r="DV33">
        <v>0</v>
      </c>
      <c r="DW33">
        <v>0</v>
      </c>
      <c r="DX33" s="18">
        <v>0</v>
      </c>
      <c r="DY33" s="18">
        <v>0</v>
      </c>
      <c r="EA33">
        <v>0</v>
      </c>
      <c r="EB33">
        <v>0</v>
      </c>
      <c r="EC33" s="18">
        <v>0</v>
      </c>
      <c r="ED33" s="18">
        <v>0</v>
      </c>
      <c r="EF33">
        <v>0</v>
      </c>
      <c r="EG33">
        <v>0</v>
      </c>
      <c r="EH33" s="18">
        <v>0</v>
      </c>
      <c r="EI33" s="18">
        <v>0</v>
      </c>
      <c r="EK33">
        <v>0</v>
      </c>
      <c r="EL33">
        <v>0</v>
      </c>
      <c r="EM33" s="18">
        <v>0</v>
      </c>
      <c r="EN33" s="18">
        <v>0</v>
      </c>
      <c r="EP33">
        <v>0</v>
      </c>
      <c r="EQ33">
        <v>0</v>
      </c>
      <c r="ER33" s="18">
        <v>0</v>
      </c>
      <c r="ES33" s="18">
        <v>0</v>
      </c>
      <c r="EU33">
        <v>0</v>
      </c>
      <c r="EV33">
        <v>0</v>
      </c>
      <c r="EW33" s="18">
        <v>0</v>
      </c>
      <c r="EX33" s="18">
        <v>0</v>
      </c>
      <c r="EZ33">
        <v>0</v>
      </c>
      <c r="FA33">
        <v>0</v>
      </c>
      <c r="FB33" s="18">
        <v>0</v>
      </c>
      <c r="FC33" s="18">
        <v>0</v>
      </c>
      <c r="FE33">
        <v>0</v>
      </c>
      <c r="FF33">
        <v>0</v>
      </c>
      <c r="FG33" s="18">
        <v>0</v>
      </c>
      <c r="FH33" s="18">
        <v>0</v>
      </c>
      <c r="FJ33">
        <v>0</v>
      </c>
      <c r="FK33">
        <v>0</v>
      </c>
      <c r="FL33" s="18">
        <v>0</v>
      </c>
      <c r="FM33" s="18">
        <v>0</v>
      </c>
      <c r="FO33" s="106">
        <v>0</v>
      </c>
      <c r="FP33">
        <v>0</v>
      </c>
      <c r="FQ33">
        <v>2</v>
      </c>
      <c r="FR33" s="18">
        <v>0.15789473684210525</v>
      </c>
      <c r="FS33" s="18">
        <v>0.15789473684210525</v>
      </c>
      <c r="FU33">
        <v>0</v>
      </c>
      <c r="FV33">
        <v>2</v>
      </c>
      <c r="FW33" s="18">
        <v>0.15789473684210525</v>
      </c>
      <c r="FX33" s="18">
        <v>0.15789473684210525</v>
      </c>
      <c r="FZ33">
        <v>0</v>
      </c>
      <c r="GA33">
        <v>2</v>
      </c>
      <c r="GB33" s="18">
        <v>0.15789473684210525</v>
      </c>
      <c r="GC33" s="18">
        <v>0.15789473684210525</v>
      </c>
      <c r="GE33">
        <v>0</v>
      </c>
      <c r="GF33">
        <v>2</v>
      </c>
      <c r="GG33" s="18">
        <v>0.15789473684210525</v>
      </c>
      <c r="GH33" s="18">
        <v>0.15789473684210525</v>
      </c>
      <c r="GJ33">
        <v>0</v>
      </c>
      <c r="GK33">
        <v>1</v>
      </c>
      <c r="GL33" s="18">
        <v>9.0909090909090912E-2</v>
      </c>
      <c r="GM33" s="18">
        <v>0</v>
      </c>
      <c r="GO33">
        <v>0</v>
      </c>
      <c r="GP33">
        <v>1</v>
      </c>
      <c r="GQ33" s="18">
        <v>0.25</v>
      </c>
      <c r="GR33" s="18">
        <v>0.10526315789473684</v>
      </c>
      <c r="GT33" s="108">
        <v>0</v>
      </c>
      <c r="GU33">
        <v>0</v>
      </c>
      <c r="GV33">
        <v>1</v>
      </c>
      <c r="GW33" s="18">
        <v>5.5555555555555552E-2</v>
      </c>
      <c r="GX33" s="18">
        <v>5.5555555555555552E-2</v>
      </c>
      <c r="GZ33">
        <v>0</v>
      </c>
      <c r="HA33">
        <v>1</v>
      </c>
      <c r="HB33" s="18">
        <v>5.5555555555555552E-2</v>
      </c>
      <c r="HC33" s="18">
        <v>5.5555555555555552E-2</v>
      </c>
      <c r="HE33">
        <v>0</v>
      </c>
      <c r="HF33">
        <v>1</v>
      </c>
      <c r="HG33" s="18">
        <v>7.6923076923076927E-2</v>
      </c>
      <c r="HH33" s="18">
        <v>5.5555555555555552E-2</v>
      </c>
      <c r="HJ33">
        <v>0</v>
      </c>
      <c r="HK33">
        <v>1</v>
      </c>
      <c r="HL33" s="18">
        <v>6.25E-2</v>
      </c>
      <c r="HM33" s="18">
        <v>5.5555555555555552E-2</v>
      </c>
      <c r="HO33">
        <v>0</v>
      </c>
      <c r="HP33">
        <v>1</v>
      </c>
      <c r="HQ33" s="18">
        <v>7.1428571428571425E-2</v>
      </c>
      <c r="HR33" s="18">
        <v>5.5555555555555552E-2</v>
      </c>
      <c r="HT33">
        <v>0</v>
      </c>
      <c r="HU33">
        <v>0</v>
      </c>
      <c r="HV33" s="18">
        <v>0</v>
      </c>
      <c r="HW33" s="18">
        <v>0</v>
      </c>
      <c r="HY33">
        <v>0</v>
      </c>
      <c r="HZ33">
        <v>0</v>
      </c>
      <c r="IA33" s="18">
        <v>0</v>
      </c>
      <c r="IB33" s="18">
        <v>0</v>
      </c>
      <c r="ID33" s="108">
        <v>0</v>
      </c>
      <c r="IE33">
        <v>0</v>
      </c>
      <c r="IF33">
        <v>1</v>
      </c>
      <c r="IG33" s="18">
        <v>0.10526315789473684</v>
      </c>
      <c r="IH33" s="18">
        <v>0.10526315789473684</v>
      </c>
      <c r="IJ33">
        <v>0</v>
      </c>
      <c r="IK33">
        <v>1</v>
      </c>
      <c r="IL33" s="18">
        <v>0.10526315789473684</v>
      </c>
      <c r="IM33" s="18">
        <v>0.10526315789473684</v>
      </c>
      <c r="IO33">
        <v>0</v>
      </c>
      <c r="IP33">
        <v>0</v>
      </c>
      <c r="IQ33" s="18">
        <v>9.0909090909090912E-2</v>
      </c>
      <c r="IR33" s="18">
        <v>5.2631578947368418E-2</v>
      </c>
      <c r="IT33">
        <v>0</v>
      </c>
      <c r="IU33">
        <v>1</v>
      </c>
      <c r="IV33" s="18">
        <v>0.10526315789473684</v>
      </c>
      <c r="IW33" s="18">
        <v>0.10526315789473684</v>
      </c>
      <c r="IY33">
        <v>0</v>
      </c>
      <c r="IZ33">
        <v>1</v>
      </c>
      <c r="JA33" s="18">
        <v>0.10526315789473684</v>
      </c>
      <c r="JB33" s="18">
        <v>0.10526315789473684</v>
      </c>
      <c r="JD33">
        <v>0</v>
      </c>
      <c r="JE33">
        <v>0</v>
      </c>
      <c r="JF33" s="18">
        <v>0</v>
      </c>
      <c r="JG33" s="18">
        <v>0</v>
      </c>
      <c r="JI33" s="108">
        <v>0</v>
      </c>
      <c r="JJ33">
        <v>0</v>
      </c>
      <c r="JK33">
        <v>1</v>
      </c>
      <c r="JL33" s="18">
        <v>5.2631578947368418E-2</v>
      </c>
      <c r="JM33" s="18">
        <v>5.2631578947368418E-2</v>
      </c>
      <c r="JO33">
        <v>0</v>
      </c>
      <c r="JP33">
        <v>1</v>
      </c>
      <c r="JQ33" s="18">
        <v>5.2631578947368418E-2</v>
      </c>
      <c r="JR33" s="18">
        <v>5.2631578947368418E-2</v>
      </c>
      <c r="JT33">
        <v>0</v>
      </c>
      <c r="JU33">
        <v>1</v>
      </c>
      <c r="JV33" s="18">
        <v>5.2631578947368418E-2</v>
      </c>
      <c r="JW33" s="18">
        <v>5.2631578947368418E-2</v>
      </c>
      <c r="JY33">
        <v>0</v>
      </c>
      <c r="JZ33">
        <v>1</v>
      </c>
      <c r="KA33" s="18">
        <v>5.2631578947368418E-2</v>
      </c>
      <c r="KB33" s="18">
        <v>5.2631578947368418E-2</v>
      </c>
      <c r="KD33">
        <v>0</v>
      </c>
      <c r="KE33">
        <v>1</v>
      </c>
      <c r="KF33" s="18">
        <v>5.2631578947368418E-2</v>
      </c>
      <c r="KG33" s="18">
        <v>5.2631578947368418E-2</v>
      </c>
      <c r="KH33">
        <f>(Table4[[#This Row],[Pick-win rate47899422]]*Table4[[#This Row],[WR212]]+(Table4[[#This Row],[Respect ban59010523]]*Table4[[#This Row],[Ban Rate70121624]]))*Table4[[#This Row],[Priority7101112125425]]</f>
        <v>2.7700831024930744E-3</v>
      </c>
      <c r="KI33">
        <v>0</v>
      </c>
      <c r="KJ33">
        <v>0</v>
      </c>
      <c r="KK33">
        <v>0</v>
      </c>
      <c r="KL33" s="18">
        <v>0</v>
      </c>
      <c r="KM33" s="18"/>
      <c r="KN33" s="18">
        <v>0</v>
      </c>
      <c r="KO33">
        <v>0</v>
      </c>
      <c r="KP33">
        <v>0</v>
      </c>
      <c r="KQ33" s="18">
        <v>0</v>
      </c>
      <c r="KR33" s="18"/>
      <c r="KS33" s="18">
        <v>0</v>
      </c>
      <c r="KT33">
        <v>0</v>
      </c>
      <c r="KU33">
        <v>0</v>
      </c>
      <c r="KV33" s="18">
        <v>0</v>
      </c>
      <c r="KW33" s="18"/>
      <c r="KX33" s="18">
        <v>0</v>
      </c>
      <c r="KY33" s="108">
        <v>0</v>
      </c>
      <c r="KZ33">
        <v>0</v>
      </c>
      <c r="LA33">
        <v>0</v>
      </c>
      <c r="LB33" s="18">
        <v>0</v>
      </c>
      <c r="LD33" s="18">
        <v>0</v>
      </c>
      <c r="LE33">
        <v>1</v>
      </c>
      <c r="LF33">
        <v>0.25</v>
      </c>
      <c r="LG33" s="18">
        <v>5.5555555555555552E-2</v>
      </c>
      <c r="LI33" s="18">
        <v>0</v>
      </c>
      <c r="LJ33">
        <v>0</v>
      </c>
      <c r="LK33">
        <v>0</v>
      </c>
      <c r="LL33" s="18">
        <v>0</v>
      </c>
      <c r="LN33" s="18">
        <v>0</v>
      </c>
      <c r="LO33">
        <v>1</v>
      </c>
      <c r="LP33">
        <v>6.6666666666666666E-2</v>
      </c>
      <c r="LQ33" s="18">
        <v>5.5555555555555552E-2</v>
      </c>
      <c r="LS33" s="18">
        <v>0</v>
      </c>
      <c r="LT33">
        <v>1</v>
      </c>
      <c r="LU33">
        <v>5.5555555555555552E-2</v>
      </c>
      <c r="LV33" s="18">
        <v>5.5555555555555552E-2</v>
      </c>
      <c r="LX33" s="18">
        <v>0</v>
      </c>
      <c r="LY33">
        <v>1</v>
      </c>
      <c r="LZ33">
        <v>5.5555555555555552E-2</v>
      </c>
      <c r="MA33" s="18">
        <v>5.5555555555555552E-2</v>
      </c>
      <c r="MC33" s="18">
        <v>0</v>
      </c>
      <c r="MD33">
        <v>0</v>
      </c>
      <c r="ME33">
        <v>0</v>
      </c>
      <c r="MF33" s="18">
        <v>0</v>
      </c>
      <c r="MG33" s="18"/>
      <c r="MH33" s="18">
        <v>0</v>
      </c>
      <c r="MI33">
        <v>1</v>
      </c>
      <c r="MJ33">
        <v>5.5555555555555552E-2</v>
      </c>
      <c r="MK33" s="18">
        <v>5.5555555555555552E-2</v>
      </c>
      <c r="ML33" s="18">
        <v>5.5555555555555552E-2</v>
      </c>
      <c r="MM33" s="73"/>
    </row>
    <row r="34" spans="1:351" x14ac:dyDescent="0.35">
      <c r="A34" s="99" t="s">
        <v>3</v>
      </c>
      <c r="B34" s="106">
        <v>0</v>
      </c>
      <c r="C34">
        <v>0</v>
      </c>
      <c r="D34">
        <v>0</v>
      </c>
      <c r="E34" s="22">
        <v>0</v>
      </c>
      <c r="F34" s="19">
        <f ca="1">((COUNTIFS($H:$H,$AD34,$A:$A,#REF!,$C:$C,C$3)+COUNTIFS($L:$L,$AD34,$R:$R,#REF!,$P:$P,C$3))+(COUNTIFS($K:$K,$AD34,$A:$A,#REF!,$C:$C,C$3)+COUNTIFS($G:$G,$AD34,$R:$R,#REF!,$P:$P,C$3)))/((COUNTIF($A:$A,#REF!)+COUNTIF( $R:$R,#REF!))/5)</f>
        <v>0</v>
      </c>
      <c r="G34" s="21">
        <f ca="1">(Table4[[#This Row],[Pick-win rate Pai]]*2+(Table4[[#This Row],[Respect ban Pai]]*10)*3)*Table4[[#This Row],[Priority Pai]]</f>
        <v>0</v>
      </c>
      <c r="H34" s="20">
        <v>0</v>
      </c>
      <c r="I34">
        <v>0</v>
      </c>
      <c r="J34" s="22">
        <v>0</v>
      </c>
      <c r="K34" s="22">
        <v>0</v>
      </c>
      <c r="L34" s="21">
        <f ca="1">(Table4[[#This Row],[Pick-win rate Pai]]*2+(Table4[[#This Row],[Ban Rate Pai]]*10)*3)*Table4[[#This Row],[Priority Pai]]</f>
        <v>0</v>
      </c>
      <c r="M34" s="20">
        <v>0</v>
      </c>
      <c r="N34">
        <v>0</v>
      </c>
      <c r="O34" s="22">
        <v>0</v>
      </c>
      <c r="P34" s="22">
        <v>0</v>
      </c>
      <c r="Q34" s="21"/>
      <c r="R34" s="20">
        <v>0</v>
      </c>
      <c r="S34">
        <v>0</v>
      </c>
      <c r="T34" s="22">
        <v>0</v>
      </c>
      <c r="U34" s="22">
        <v>0</v>
      </c>
      <c r="V34" s="21"/>
      <c r="W34" s="20">
        <v>0</v>
      </c>
      <c r="X34">
        <v>0</v>
      </c>
      <c r="Y34" s="22">
        <v>0</v>
      </c>
      <c r="Z34" s="22">
        <v>0</v>
      </c>
      <c r="AA34" s="22"/>
      <c r="AB34" s="20">
        <v>0</v>
      </c>
      <c r="AC34">
        <v>0</v>
      </c>
      <c r="AD34" s="22">
        <v>0</v>
      </c>
      <c r="AE34" s="22">
        <v>0</v>
      </c>
      <c r="AF34" s="22"/>
      <c r="AG34" s="20">
        <v>0</v>
      </c>
      <c r="AH34">
        <v>0</v>
      </c>
      <c r="AI34" s="22">
        <v>0</v>
      </c>
      <c r="AJ34" s="22">
        <v>0</v>
      </c>
      <c r="AK34" s="70"/>
      <c r="AL34" s="70">
        <v>1</v>
      </c>
      <c r="AM34">
        <v>0</v>
      </c>
      <c r="AN34">
        <v>0</v>
      </c>
      <c r="AO34" s="22">
        <v>0</v>
      </c>
      <c r="AP34" s="22">
        <v>0</v>
      </c>
      <c r="AQ34" s="22"/>
      <c r="AR34" s="20">
        <v>1</v>
      </c>
      <c r="AS34">
        <v>0</v>
      </c>
      <c r="AT34" s="22">
        <v>0</v>
      </c>
      <c r="AU34" s="22">
        <v>5.5555555555555552E-2</v>
      </c>
      <c r="AV34" s="22"/>
      <c r="AW34" s="20">
        <v>1</v>
      </c>
      <c r="AX34">
        <v>0</v>
      </c>
      <c r="AY34" s="18">
        <v>0</v>
      </c>
      <c r="AZ34" s="18">
        <v>5.5555555555555552E-2</v>
      </c>
      <c r="BB34" s="20">
        <v>1</v>
      </c>
      <c r="BC34">
        <v>0</v>
      </c>
      <c r="BD34" s="18">
        <v>0</v>
      </c>
      <c r="BE34" s="18">
        <v>5.5555555555555552E-2</v>
      </c>
      <c r="BG34" s="20">
        <v>0</v>
      </c>
      <c r="BH34">
        <v>0</v>
      </c>
      <c r="BI34" s="18">
        <v>0</v>
      </c>
      <c r="BJ34" s="18">
        <v>0</v>
      </c>
      <c r="BL34" s="20">
        <v>0</v>
      </c>
      <c r="BM34">
        <v>0</v>
      </c>
      <c r="BN34" s="18">
        <v>0</v>
      </c>
      <c r="BO34" s="18">
        <v>5.5555555555555552E-2</v>
      </c>
      <c r="BQ34" s="20">
        <v>1</v>
      </c>
      <c r="BR34">
        <v>0</v>
      </c>
      <c r="BS34" s="18">
        <v>0</v>
      </c>
      <c r="BT34" s="18">
        <v>5.5555555555555552E-2</v>
      </c>
      <c r="BV34" s="20">
        <v>0</v>
      </c>
      <c r="BW34">
        <v>0</v>
      </c>
      <c r="BX34" s="18">
        <v>0</v>
      </c>
      <c r="BY34" s="18">
        <v>0</v>
      </c>
      <c r="BZ34" s="73"/>
      <c r="CA34" s="8">
        <v>0</v>
      </c>
      <c r="CB34">
        <v>0</v>
      </c>
      <c r="CC34">
        <v>0</v>
      </c>
      <c r="CD34" s="18">
        <v>5.5555555555555552E-2</v>
      </c>
      <c r="CE34" s="18">
        <v>5.5555555555555552E-2</v>
      </c>
      <c r="CG34" s="20">
        <v>0</v>
      </c>
      <c r="CH34">
        <v>0</v>
      </c>
      <c r="CI34" s="18">
        <v>0</v>
      </c>
      <c r="CJ34" s="18">
        <v>0</v>
      </c>
      <c r="CL34" s="20">
        <v>0</v>
      </c>
      <c r="CM34">
        <v>0</v>
      </c>
      <c r="CN34" s="18">
        <v>5.5555555555555552E-2</v>
      </c>
      <c r="CO34" s="18">
        <v>5.5555555555555552E-2</v>
      </c>
      <c r="CQ34" s="20">
        <v>0</v>
      </c>
      <c r="CR34">
        <v>0</v>
      </c>
      <c r="CS34" s="18">
        <v>0.1111111111111111</v>
      </c>
      <c r="CT34" s="18">
        <v>5.5555555555555552E-2</v>
      </c>
      <c r="CV34" s="20">
        <v>0</v>
      </c>
      <c r="CW34">
        <v>0</v>
      </c>
      <c r="CX34" s="18">
        <v>5.5555555555555552E-2</v>
      </c>
      <c r="CY34" s="18">
        <v>5.5555555555555552E-2</v>
      </c>
      <c r="DA34" s="20">
        <v>0</v>
      </c>
      <c r="DB34">
        <v>0</v>
      </c>
      <c r="DC34" s="18">
        <v>5.5555555555555552E-2</v>
      </c>
      <c r="DD34" s="18">
        <v>5.5555555555555552E-2</v>
      </c>
      <c r="DF34" s="20">
        <v>0</v>
      </c>
      <c r="DG34">
        <v>0</v>
      </c>
      <c r="DH34" s="18">
        <v>0</v>
      </c>
      <c r="DI34" s="18">
        <v>0</v>
      </c>
      <c r="DK34" s="20">
        <v>0</v>
      </c>
      <c r="DL34">
        <v>0</v>
      </c>
      <c r="DM34" s="18">
        <v>0</v>
      </c>
      <c r="DN34" s="18">
        <v>0</v>
      </c>
      <c r="DO34" s="73"/>
      <c r="DP34" s="108">
        <v>1</v>
      </c>
      <c r="DQ34">
        <v>0</v>
      </c>
      <c r="DR34">
        <v>0</v>
      </c>
      <c r="DS34" s="18">
        <v>0</v>
      </c>
      <c r="DT34" s="18">
        <v>0</v>
      </c>
      <c r="DV34">
        <v>1</v>
      </c>
      <c r="DW34">
        <v>1</v>
      </c>
      <c r="DX34" s="18">
        <v>0.25</v>
      </c>
      <c r="DY34" s="18">
        <v>0.15</v>
      </c>
      <c r="EA34">
        <v>0</v>
      </c>
      <c r="EB34">
        <v>0</v>
      </c>
      <c r="EC34" s="18">
        <v>0</v>
      </c>
      <c r="ED34" s="18">
        <v>0</v>
      </c>
      <c r="EF34">
        <v>1</v>
      </c>
      <c r="EG34">
        <v>1</v>
      </c>
      <c r="EH34" s="18">
        <v>0.18181818181818182</v>
      </c>
      <c r="EI34" s="18">
        <v>0.15</v>
      </c>
      <c r="EK34">
        <v>1</v>
      </c>
      <c r="EL34">
        <v>1</v>
      </c>
      <c r="EM34" s="18">
        <v>0.1</v>
      </c>
      <c r="EN34" s="18">
        <v>0.15</v>
      </c>
      <c r="EP34">
        <v>0</v>
      </c>
      <c r="EQ34">
        <v>0</v>
      </c>
      <c r="ER34" s="18">
        <v>0</v>
      </c>
      <c r="ES34" s="18">
        <v>0</v>
      </c>
      <c r="EU34">
        <v>1</v>
      </c>
      <c r="EV34">
        <v>1</v>
      </c>
      <c r="EW34" s="18">
        <v>0.25</v>
      </c>
      <c r="EX34" s="18">
        <v>0.15</v>
      </c>
      <c r="EZ34">
        <v>0</v>
      </c>
      <c r="FA34">
        <v>0</v>
      </c>
      <c r="FB34" s="18">
        <v>0</v>
      </c>
      <c r="FC34" s="18">
        <v>0</v>
      </c>
      <c r="FE34">
        <v>1</v>
      </c>
      <c r="FF34">
        <v>1</v>
      </c>
      <c r="FG34" s="18">
        <v>0.1</v>
      </c>
      <c r="FH34" s="18">
        <v>0.15</v>
      </c>
      <c r="FJ34">
        <v>0</v>
      </c>
      <c r="FK34">
        <v>0</v>
      </c>
      <c r="FL34" s="18">
        <v>0</v>
      </c>
      <c r="FM34" s="18">
        <v>0</v>
      </c>
      <c r="FO34" s="106">
        <v>0</v>
      </c>
      <c r="FP34">
        <v>0</v>
      </c>
      <c r="FQ34">
        <v>0</v>
      </c>
      <c r="FR34" s="18">
        <v>0</v>
      </c>
      <c r="FS34" s="18">
        <v>0</v>
      </c>
      <c r="FU34">
        <v>0</v>
      </c>
      <c r="FV34">
        <v>0</v>
      </c>
      <c r="FW34" s="18">
        <v>0</v>
      </c>
      <c r="FX34" s="18">
        <v>0</v>
      </c>
      <c r="FZ34">
        <v>0</v>
      </c>
      <c r="GA34">
        <v>0</v>
      </c>
      <c r="GB34" s="18">
        <v>0</v>
      </c>
      <c r="GC34" s="18">
        <v>0</v>
      </c>
      <c r="GE34">
        <v>0</v>
      </c>
      <c r="GF34">
        <v>0</v>
      </c>
      <c r="GG34" s="18">
        <v>0</v>
      </c>
      <c r="GH34" s="18">
        <v>0</v>
      </c>
      <c r="GJ34">
        <v>0</v>
      </c>
      <c r="GK34">
        <v>0</v>
      </c>
      <c r="GL34" s="18">
        <v>0</v>
      </c>
      <c r="GM34" s="18">
        <v>0</v>
      </c>
      <c r="GO34">
        <v>0</v>
      </c>
      <c r="GP34">
        <v>0</v>
      </c>
      <c r="GQ34" s="18">
        <v>0</v>
      </c>
      <c r="GR34" s="18">
        <v>0</v>
      </c>
      <c r="GT34" s="108">
        <v>0.5</v>
      </c>
      <c r="GU34">
        <v>1</v>
      </c>
      <c r="GV34">
        <v>0</v>
      </c>
      <c r="GW34" s="18">
        <v>0</v>
      </c>
      <c r="GX34" s="18">
        <v>0.1111111111111111</v>
      </c>
      <c r="GZ34">
        <v>1</v>
      </c>
      <c r="HA34">
        <v>0</v>
      </c>
      <c r="HB34" s="18">
        <v>0</v>
      </c>
      <c r="HC34" s="18">
        <v>0.1111111111111111</v>
      </c>
      <c r="HE34">
        <v>0</v>
      </c>
      <c r="HF34">
        <v>0</v>
      </c>
      <c r="HG34" s="18">
        <v>0</v>
      </c>
      <c r="HH34" s="18">
        <v>5.5555555555555552E-2</v>
      </c>
      <c r="HJ34">
        <v>1</v>
      </c>
      <c r="HK34">
        <v>0</v>
      </c>
      <c r="HL34" s="18">
        <v>0</v>
      </c>
      <c r="HM34" s="18">
        <v>0.1111111111111111</v>
      </c>
      <c r="HO34">
        <v>1</v>
      </c>
      <c r="HP34">
        <v>0</v>
      </c>
      <c r="HQ34" s="18">
        <v>0</v>
      </c>
      <c r="HR34" s="18">
        <v>5.5555555555555552E-2</v>
      </c>
      <c r="HT34">
        <v>0</v>
      </c>
      <c r="HU34">
        <v>0</v>
      </c>
      <c r="HV34" s="18">
        <v>0</v>
      </c>
      <c r="HW34" s="18">
        <v>0</v>
      </c>
      <c r="HY34">
        <v>1</v>
      </c>
      <c r="HZ34">
        <v>0</v>
      </c>
      <c r="IA34" s="18">
        <v>0</v>
      </c>
      <c r="IB34" s="18">
        <v>0.1111111111111111</v>
      </c>
      <c r="ID34" s="108">
        <v>0</v>
      </c>
      <c r="IE34">
        <v>0</v>
      </c>
      <c r="IF34">
        <v>0</v>
      </c>
      <c r="IG34" s="18">
        <v>0</v>
      </c>
      <c r="IH34" s="18">
        <v>0</v>
      </c>
      <c r="IJ34">
        <v>0</v>
      </c>
      <c r="IK34">
        <v>0</v>
      </c>
      <c r="IL34" s="18">
        <v>0</v>
      </c>
      <c r="IM34" s="18">
        <v>0</v>
      </c>
      <c r="IO34">
        <v>0</v>
      </c>
      <c r="IP34">
        <v>0</v>
      </c>
      <c r="IQ34" s="18">
        <v>0</v>
      </c>
      <c r="IR34" s="18">
        <v>0</v>
      </c>
      <c r="IT34">
        <v>0</v>
      </c>
      <c r="IU34">
        <v>0</v>
      </c>
      <c r="IV34" s="18">
        <v>0</v>
      </c>
      <c r="IW34" s="18">
        <v>0</v>
      </c>
      <c r="IY34">
        <v>0</v>
      </c>
      <c r="IZ34">
        <v>0</v>
      </c>
      <c r="JA34" s="18">
        <v>0</v>
      </c>
      <c r="JB34" s="18">
        <v>0</v>
      </c>
      <c r="JD34">
        <v>0</v>
      </c>
      <c r="JE34">
        <v>0</v>
      </c>
      <c r="JF34" s="18">
        <v>0</v>
      </c>
      <c r="JG34" s="18">
        <v>0</v>
      </c>
      <c r="JI34" s="108">
        <v>0</v>
      </c>
      <c r="JJ34">
        <v>0</v>
      </c>
      <c r="JK34">
        <v>0</v>
      </c>
      <c r="JL34" s="18">
        <v>0</v>
      </c>
      <c r="JM34" s="18">
        <v>0</v>
      </c>
      <c r="JO34">
        <v>0</v>
      </c>
      <c r="JP34">
        <v>0</v>
      </c>
      <c r="JQ34" s="18">
        <v>0</v>
      </c>
      <c r="JR34" s="18">
        <v>0</v>
      </c>
      <c r="JT34">
        <v>0</v>
      </c>
      <c r="JU34">
        <v>0</v>
      </c>
      <c r="JV34" s="18">
        <v>0</v>
      </c>
      <c r="JW34" s="18">
        <v>0</v>
      </c>
      <c r="JY34">
        <v>0</v>
      </c>
      <c r="JZ34">
        <v>0</v>
      </c>
      <c r="KA34" s="18">
        <v>0</v>
      </c>
      <c r="KB34" s="18">
        <v>0</v>
      </c>
      <c r="KD34">
        <v>0</v>
      </c>
      <c r="KE34">
        <v>0</v>
      </c>
      <c r="KF34" s="18">
        <v>0</v>
      </c>
      <c r="KG34" s="18">
        <v>0</v>
      </c>
      <c r="KH34" s="21">
        <f>(Table4[[#This Row],[Pick-win rate47899422]]*Table4[[#This Row],[WR212]]+(Table4[[#This Row],[Respect ban59010523]]*Table4[[#This Row],[Ban Rate70121624]]))*Table4[[#This Row],[Priority7101112125425]]</f>
        <v>0</v>
      </c>
      <c r="KI34">
        <v>0</v>
      </c>
      <c r="KJ34">
        <v>0</v>
      </c>
      <c r="KK34">
        <v>0</v>
      </c>
      <c r="KL34" s="18">
        <v>0</v>
      </c>
      <c r="KM34" s="18"/>
      <c r="KN34" s="18">
        <v>0</v>
      </c>
      <c r="KO34">
        <v>0</v>
      </c>
      <c r="KP34">
        <v>0</v>
      </c>
      <c r="KQ34" s="18">
        <v>0</v>
      </c>
      <c r="KR34" s="18"/>
      <c r="KS34" s="18">
        <v>0</v>
      </c>
      <c r="KT34">
        <v>0</v>
      </c>
      <c r="KU34">
        <v>0</v>
      </c>
      <c r="KV34" s="18">
        <v>0</v>
      </c>
      <c r="KW34" s="18"/>
      <c r="KX34" s="18">
        <v>0</v>
      </c>
      <c r="KY34" s="108">
        <v>0</v>
      </c>
      <c r="KZ34">
        <v>0</v>
      </c>
      <c r="LA34">
        <v>0</v>
      </c>
      <c r="LB34" s="18">
        <v>0</v>
      </c>
      <c r="LD34" s="18">
        <v>0</v>
      </c>
      <c r="LE34">
        <v>0</v>
      </c>
      <c r="LF34">
        <v>0</v>
      </c>
      <c r="LG34" s="18">
        <v>0</v>
      </c>
      <c r="LI34" s="18">
        <v>0</v>
      </c>
      <c r="LJ34">
        <v>0</v>
      </c>
      <c r="LK34">
        <v>0</v>
      </c>
      <c r="LL34" s="18">
        <v>0</v>
      </c>
      <c r="LN34" s="18">
        <v>0</v>
      </c>
      <c r="LO34">
        <v>0</v>
      </c>
      <c r="LP34">
        <v>0</v>
      </c>
      <c r="LQ34" s="18">
        <v>0</v>
      </c>
      <c r="LS34" s="18">
        <v>0</v>
      </c>
      <c r="LT34">
        <v>0</v>
      </c>
      <c r="LU34">
        <v>0</v>
      </c>
      <c r="LV34" s="18">
        <v>0</v>
      </c>
      <c r="LX34" s="18">
        <v>0</v>
      </c>
      <c r="LY34">
        <v>0</v>
      </c>
      <c r="LZ34">
        <v>0</v>
      </c>
      <c r="MA34" s="18">
        <v>0</v>
      </c>
      <c r="MC34" s="18">
        <v>0</v>
      </c>
      <c r="MD34">
        <v>0</v>
      </c>
      <c r="ME34">
        <v>0</v>
      </c>
      <c r="MF34" s="18">
        <v>0</v>
      </c>
      <c r="MG34" s="18"/>
      <c r="MH34" s="18">
        <v>0</v>
      </c>
      <c r="MI34">
        <v>0</v>
      </c>
      <c r="MJ34">
        <v>0</v>
      </c>
      <c r="MK34" s="18">
        <v>0</v>
      </c>
      <c r="ML34" s="18">
        <v>0</v>
      </c>
      <c r="MM34" s="73"/>
    </row>
    <row r="35" spans="1:351" x14ac:dyDescent="0.35">
      <c r="A35" s="99" t="s">
        <v>1</v>
      </c>
      <c r="B35" s="106">
        <v>0</v>
      </c>
      <c r="C35">
        <v>0</v>
      </c>
      <c r="D35">
        <v>0</v>
      </c>
      <c r="E35" s="22">
        <v>0</v>
      </c>
      <c r="F35" s="19">
        <f ca="1">((COUNTIFS($H:$H,$AD35,$A:$A,#REF!,$C:$C,C$3)+COUNTIFS($L:$L,$AD35,$R:$R,#REF!,$P:$P,C$3))+(COUNTIFS($K:$K,$AD35,$A:$A,#REF!,$C:$C,C$3)+COUNTIFS($G:$G,$AD35,$R:$R,#REF!,$P:$P,C$3)))/((COUNTIF($A:$A,#REF!)+COUNTIF( $R:$R,#REF!))/5)</f>
        <v>0</v>
      </c>
      <c r="G35" s="21">
        <f ca="1">(Table4[[#This Row],[Pick-win rate Pai]]*2+(Table4[[#This Row],[Respect ban Pai]]*10)*3)*Table4[[#This Row],[Priority Pai]]</f>
        <v>0</v>
      </c>
      <c r="H35" s="20">
        <v>0</v>
      </c>
      <c r="I35">
        <v>0</v>
      </c>
      <c r="J35" s="22">
        <v>0</v>
      </c>
      <c r="K35" s="22">
        <v>0</v>
      </c>
      <c r="L35" s="21">
        <f ca="1">(Table4[[#This Row],[Pick-win rate Pai]]*2+(Table4[[#This Row],[Ban Rate Pai]]*10)*3)*Table4[[#This Row],[Priority Pai]]</f>
        <v>0</v>
      </c>
      <c r="M35" s="20">
        <v>0</v>
      </c>
      <c r="N35">
        <v>0</v>
      </c>
      <c r="O35" s="22">
        <v>0</v>
      </c>
      <c r="P35" s="22">
        <v>0</v>
      </c>
      <c r="Q35" s="21"/>
      <c r="R35" s="20">
        <v>0</v>
      </c>
      <c r="S35">
        <v>0</v>
      </c>
      <c r="T35" s="22">
        <v>0</v>
      </c>
      <c r="U35" s="22">
        <v>0</v>
      </c>
      <c r="V35" s="21"/>
      <c r="W35" s="20">
        <v>0</v>
      </c>
      <c r="X35">
        <v>0</v>
      </c>
      <c r="Y35" s="22">
        <v>0</v>
      </c>
      <c r="Z35" s="22">
        <v>0</v>
      </c>
      <c r="AA35" s="22"/>
      <c r="AB35" s="20">
        <v>0</v>
      </c>
      <c r="AC35">
        <v>0</v>
      </c>
      <c r="AD35" s="22">
        <v>0</v>
      </c>
      <c r="AE35" s="22">
        <v>0</v>
      </c>
      <c r="AF35" s="22"/>
      <c r="AG35" s="20">
        <v>0</v>
      </c>
      <c r="AH35">
        <v>0</v>
      </c>
      <c r="AI35" s="22">
        <v>0</v>
      </c>
      <c r="AJ35" s="22">
        <v>0</v>
      </c>
      <c r="AK35" s="70"/>
      <c r="AL35" s="70">
        <v>0</v>
      </c>
      <c r="AM35">
        <v>0</v>
      </c>
      <c r="AN35">
        <v>0</v>
      </c>
      <c r="AO35" s="22">
        <v>0</v>
      </c>
      <c r="AP35" s="22">
        <v>0</v>
      </c>
      <c r="AQ35" s="22"/>
      <c r="AR35" s="20">
        <v>0</v>
      </c>
      <c r="AS35">
        <v>0</v>
      </c>
      <c r="AT35" s="22">
        <v>0</v>
      </c>
      <c r="AU35" s="22">
        <v>0</v>
      </c>
      <c r="AV35" s="22"/>
      <c r="AW35" s="20">
        <v>0</v>
      </c>
      <c r="AX35">
        <v>0</v>
      </c>
      <c r="AY35" s="18">
        <v>0</v>
      </c>
      <c r="AZ35" s="18">
        <v>0</v>
      </c>
      <c r="BB35" s="20">
        <v>0</v>
      </c>
      <c r="BC35">
        <v>0</v>
      </c>
      <c r="BD35" s="18">
        <v>0</v>
      </c>
      <c r="BE35" s="18">
        <v>0</v>
      </c>
      <c r="BG35" s="20">
        <v>0</v>
      </c>
      <c r="BH35">
        <v>0</v>
      </c>
      <c r="BI35" s="18">
        <v>0</v>
      </c>
      <c r="BJ35" s="18">
        <v>0</v>
      </c>
      <c r="BL35" s="20">
        <v>0</v>
      </c>
      <c r="BM35">
        <v>0</v>
      </c>
      <c r="BN35" s="18">
        <v>0</v>
      </c>
      <c r="BO35" s="18">
        <v>0</v>
      </c>
      <c r="BQ35" s="20">
        <v>0</v>
      </c>
      <c r="BR35">
        <v>0</v>
      </c>
      <c r="BS35" s="18">
        <v>0</v>
      </c>
      <c r="BT35" s="18">
        <v>0</v>
      </c>
      <c r="BV35" s="20">
        <v>0</v>
      </c>
      <c r="BW35">
        <v>0</v>
      </c>
      <c r="BX35" s="18">
        <v>0</v>
      </c>
      <c r="BY35" s="18">
        <v>0</v>
      </c>
      <c r="BZ35" s="73"/>
      <c r="CA35" s="8">
        <v>0</v>
      </c>
      <c r="CB35">
        <v>1</v>
      </c>
      <c r="CC35">
        <v>0</v>
      </c>
      <c r="CD35" s="18">
        <v>0</v>
      </c>
      <c r="CE35" s="18">
        <v>5.5555555555555552E-2</v>
      </c>
      <c r="CG35" s="20">
        <v>0</v>
      </c>
      <c r="CH35">
        <v>0</v>
      </c>
      <c r="CI35" s="18">
        <v>0</v>
      </c>
      <c r="CJ35" s="18">
        <v>0</v>
      </c>
      <c r="CL35" s="20">
        <v>1</v>
      </c>
      <c r="CM35">
        <v>0</v>
      </c>
      <c r="CN35" s="18">
        <v>0</v>
      </c>
      <c r="CO35" s="18">
        <v>5.5555555555555552E-2</v>
      </c>
      <c r="CQ35" s="20">
        <v>1</v>
      </c>
      <c r="CR35">
        <v>0</v>
      </c>
      <c r="CS35" s="18">
        <v>0</v>
      </c>
      <c r="CT35" s="18">
        <v>5.5555555555555552E-2</v>
      </c>
      <c r="CV35" s="20">
        <v>1</v>
      </c>
      <c r="CW35">
        <v>0</v>
      </c>
      <c r="CX35" s="18">
        <v>0</v>
      </c>
      <c r="CY35" s="18">
        <v>5.5555555555555552E-2</v>
      </c>
      <c r="DA35" s="20">
        <v>1</v>
      </c>
      <c r="DB35">
        <v>0</v>
      </c>
      <c r="DC35" s="18">
        <v>0</v>
      </c>
      <c r="DD35" s="18">
        <v>5.5555555555555552E-2</v>
      </c>
      <c r="DF35" s="20">
        <v>0</v>
      </c>
      <c r="DG35">
        <v>0</v>
      </c>
      <c r="DH35" s="18">
        <v>0</v>
      </c>
      <c r="DI35" s="18">
        <v>0</v>
      </c>
      <c r="DK35" s="20">
        <v>0</v>
      </c>
      <c r="DL35">
        <v>0</v>
      </c>
      <c r="DM35" s="18">
        <v>0</v>
      </c>
      <c r="DN35" s="18">
        <v>0</v>
      </c>
      <c r="DO35" s="73"/>
      <c r="DP35" s="108">
        <v>0</v>
      </c>
      <c r="DQ35">
        <v>0</v>
      </c>
      <c r="DR35">
        <v>0</v>
      </c>
      <c r="DS35" s="18">
        <v>0</v>
      </c>
      <c r="DT35" s="18">
        <v>0</v>
      </c>
      <c r="DV35">
        <v>0</v>
      </c>
      <c r="DW35">
        <v>0</v>
      </c>
      <c r="DX35" s="18">
        <v>0</v>
      </c>
      <c r="DY35" s="18">
        <v>0</v>
      </c>
      <c r="EA35">
        <v>0</v>
      </c>
      <c r="EB35">
        <v>0</v>
      </c>
      <c r="EC35" s="18">
        <v>0</v>
      </c>
      <c r="ED35" s="18">
        <v>0</v>
      </c>
      <c r="EF35">
        <v>0</v>
      </c>
      <c r="EG35">
        <v>0</v>
      </c>
      <c r="EH35" s="18">
        <v>0</v>
      </c>
      <c r="EI35" s="18">
        <v>0</v>
      </c>
      <c r="EK35">
        <v>0</v>
      </c>
      <c r="EL35">
        <v>0</v>
      </c>
      <c r="EM35" s="18">
        <v>0</v>
      </c>
      <c r="EN35" s="18">
        <v>0</v>
      </c>
      <c r="EP35">
        <v>0</v>
      </c>
      <c r="EQ35">
        <v>0</v>
      </c>
      <c r="ER35" s="18">
        <v>0</v>
      </c>
      <c r="ES35" s="18">
        <v>0</v>
      </c>
      <c r="EU35">
        <v>0</v>
      </c>
      <c r="EV35">
        <v>0</v>
      </c>
      <c r="EW35" s="18">
        <v>0</v>
      </c>
      <c r="EX35" s="18">
        <v>0</v>
      </c>
      <c r="EZ35">
        <v>0</v>
      </c>
      <c r="FA35">
        <v>0</v>
      </c>
      <c r="FB35" s="18">
        <v>0</v>
      </c>
      <c r="FC35" s="18">
        <v>0</v>
      </c>
      <c r="FE35">
        <v>0</v>
      </c>
      <c r="FF35">
        <v>0</v>
      </c>
      <c r="FG35" s="18">
        <v>0</v>
      </c>
      <c r="FH35" s="18">
        <v>0</v>
      </c>
      <c r="FJ35">
        <v>0</v>
      </c>
      <c r="FK35">
        <v>0</v>
      </c>
      <c r="FL35" s="18">
        <v>0</v>
      </c>
      <c r="FM35" s="18">
        <v>0</v>
      </c>
      <c r="FO35" s="106">
        <v>0</v>
      </c>
      <c r="FP35">
        <v>0</v>
      </c>
      <c r="FQ35">
        <v>0</v>
      </c>
      <c r="FR35" s="18">
        <v>0</v>
      </c>
      <c r="FS35" s="18">
        <v>0</v>
      </c>
      <c r="FU35">
        <v>0</v>
      </c>
      <c r="FV35">
        <v>0</v>
      </c>
      <c r="FW35" s="18">
        <v>0</v>
      </c>
      <c r="FX35" s="18">
        <v>0</v>
      </c>
      <c r="FZ35">
        <v>0</v>
      </c>
      <c r="GA35">
        <v>0</v>
      </c>
      <c r="GB35" s="18">
        <v>0</v>
      </c>
      <c r="GC35" s="18">
        <v>0</v>
      </c>
      <c r="GE35">
        <v>0</v>
      </c>
      <c r="GF35">
        <v>0</v>
      </c>
      <c r="GG35" s="18">
        <v>0</v>
      </c>
      <c r="GH35" s="18">
        <v>0</v>
      </c>
      <c r="GJ35">
        <v>0</v>
      </c>
      <c r="GK35">
        <v>0</v>
      </c>
      <c r="GL35" s="18">
        <v>0</v>
      </c>
      <c r="GM35" s="18">
        <v>0</v>
      </c>
      <c r="GO35">
        <v>0</v>
      </c>
      <c r="GP35">
        <v>0</v>
      </c>
      <c r="GQ35" s="18">
        <v>0</v>
      </c>
      <c r="GR35" s="18">
        <v>0</v>
      </c>
      <c r="GT35" s="108">
        <v>0</v>
      </c>
      <c r="GU35">
        <v>0</v>
      </c>
      <c r="GV35">
        <v>0</v>
      </c>
      <c r="GW35" s="18">
        <v>0</v>
      </c>
      <c r="GX35" s="18">
        <v>0</v>
      </c>
      <c r="GZ35">
        <v>0</v>
      </c>
      <c r="HA35">
        <v>0</v>
      </c>
      <c r="HB35" s="18">
        <v>0</v>
      </c>
      <c r="HC35" s="18">
        <v>0</v>
      </c>
      <c r="HE35">
        <v>0</v>
      </c>
      <c r="HF35">
        <v>0</v>
      </c>
      <c r="HG35" s="18">
        <v>0</v>
      </c>
      <c r="HH35" s="18">
        <v>0</v>
      </c>
      <c r="HJ35">
        <v>0</v>
      </c>
      <c r="HK35">
        <v>0</v>
      </c>
      <c r="HL35" s="18">
        <v>0</v>
      </c>
      <c r="HM35" s="18">
        <v>0</v>
      </c>
      <c r="HO35">
        <v>0</v>
      </c>
      <c r="HP35">
        <v>0</v>
      </c>
      <c r="HQ35" s="18">
        <v>0</v>
      </c>
      <c r="HR35" s="18">
        <v>0</v>
      </c>
      <c r="HT35">
        <v>0</v>
      </c>
      <c r="HU35">
        <v>0</v>
      </c>
      <c r="HV35" s="18">
        <v>0</v>
      </c>
      <c r="HW35" s="18">
        <v>0</v>
      </c>
      <c r="HY35">
        <v>0</v>
      </c>
      <c r="HZ35">
        <v>0</v>
      </c>
      <c r="IA35" s="18">
        <v>0</v>
      </c>
      <c r="IB35" s="18">
        <v>0</v>
      </c>
      <c r="ID35" s="108">
        <v>0</v>
      </c>
      <c r="IE35">
        <v>0</v>
      </c>
      <c r="IF35">
        <v>0</v>
      </c>
      <c r="IG35" s="18">
        <v>0</v>
      </c>
      <c r="IH35" s="18">
        <v>0</v>
      </c>
      <c r="IJ35">
        <v>0</v>
      </c>
      <c r="IK35">
        <v>0</v>
      </c>
      <c r="IL35" s="18">
        <v>0</v>
      </c>
      <c r="IM35" s="18">
        <v>0</v>
      </c>
      <c r="IO35">
        <v>0</v>
      </c>
      <c r="IP35">
        <v>0</v>
      </c>
      <c r="IQ35" s="18">
        <v>0</v>
      </c>
      <c r="IR35" s="18">
        <v>0</v>
      </c>
      <c r="IT35">
        <v>0</v>
      </c>
      <c r="IU35">
        <v>0</v>
      </c>
      <c r="IV35" s="18">
        <v>0</v>
      </c>
      <c r="IW35" s="18">
        <v>0</v>
      </c>
      <c r="IY35">
        <v>0</v>
      </c>
      <c r="IZ35">
        <v>0</v>
      </c>
      <c r="JA35" s="18">
        <v>0</v>
      </c>
      <c r="JB35" s="18">
        <v>0</v>
      </c>
      <c r="JD35">
        <v>0</v>
      </c>
      <c r="JE35">
        <v>0</v>
      </c>
      <c r="JF35" s="18">
        <v>0</v>
      </c>
      <c r="JG35" s="18">
        <v>0</v>
      </c>
      <c r="JI35" s="108">
        <v>0</v>
      </c>
      <c r="JJ35">
        <v>0</v>
      </c>
      <c r="JK35">
        <v>0</v>
      </c>
      <c r="JL35" s="18">
        <v>0</v>
      </c>
      <c r="JM35" s="18">
        <v>0</v>
      </c>
      <c r="JO35">
        <v>0</v>
      </c>
      <c r="JP35">
        <v>0</v>
      </c>
      <c r="JQ35" s="18">
        <v>0</v>
      </c>
      <c r="JR35" s="18">
        <v>0</v>
      </c>
      <c r="JT35">
        <v>0</v>
      </c>
      <c r="JU35">
        <v>0</v>
      </c>
      <c r="JV35" s="18">
        <v>0</v>
      </c>
      <c r="JW35" s="18">
        <v>0</v>
      </c>
      <c r="JY35">
        <v>0</v>
      </c>
      <c r="JZ35">
        <v>0</v>
      </c>
      <c r="KA35" s="18">
        <v>0</v>
      </c>
      <c r="KB35" s="18">
        <v>0</v>
      </c>
      <c r="KD35">
        <v>0</v>
      </c>
      <c r="KE35">
        <v>0</v>
      </c>
      <c r="KF35" s="18">
        <v>0</v>
      </c>
      <c r="KG35" s="18">
        <v>0</v>
      </c>
      <c r="KH35">
        <f>(Table4[[#This Row],[Pick-win rate47899422]]*Table4[[#This Row],[WR212]]+(Table4[[#This Row],[Respect ban59010523]]*Table4[[#This Row],[Ban Rate70121624]]))*Table4[[#This Row],[Priority7101112125425]]</f>
        <v>0</v>
      </c>
      <c r="KI35">
        <v>0</v>
      </c>
      <c r="KJ35">
        <v>0</v>
      </c>
      <c r="KK35">
        <v>0</v>
      </c>
      <c r="KL35" s="18">
        <v>0</v>
      </c>
      <c r="KM35" s="18"/>
      <c r="KN35" s="18">
        <v>0</v>
      </c>
      <c r="KO35">
        <v>0</v>
      </c>
      <c r="KP35">
        <v>0</v>
      </c>
      <c r="KQ35" s="18">
        <v>0</v>
      </c>
      <c r="KR35" s="18"/>
      <c r="KS35" s="18">
        <v>0</v>
      </c>
      <c r="KT35">
        <v>0</v>
      </c>
      <c r="KU35">
        <v>0</v>
      </c>
      <c r="KV35" s="18">
        <v>0</v>
      </c>
      <c r="KW35" s="18"/>
      <c r="KX35" s="18">
        <v>0</v>
      </c>
      <c r="KY35" s="108">
        <v>0</v>
      </c>
      <c r="KZ35">
        <v>0</v>
      </c>
      <c r="LA35">
        <v>0</v>
      </c>
      <c r="LB35" s="18">
        <v>0</v>
      </c>
      <c r="LD35" s="18">
        <v>0</v>
      </c>
      <c r="LE35">
        <v>0</v>
      </c>
      <c r="LF35">
        <v>0</v>
      </c>
      <c r="LG35" s="18">
        <v>0</v>
      </c>
      <c r="LI35" s="18">
        <v>0</v>
      </c>
      <c r="LJ35">
        <v>0</v>
      </c>
      <c r="LK35">
        <v>0</v>
      </c>
      <c r="LL35" s="18">
        <v>0</v>
      </c>
      <c r="LN35" s="18">
        <v>0</v>
      </c>
      <c r="LO35">
        <v>0</v>
      </c>
      <c r="LP35">
        <v>0</v>
      </c>
      <c r="LQ35" s="18">
        <v>0</v>
      </c>
      <c r="LS35" s="18">
        <v>0</v>
      </c>
      <c r="LT35">
        <v>0</v>
      </c>
      <c r="LU35">
        <v>0</v>
      </c>
      <c r="LV35" s="18">
        <v>0</v>
      </c>
      <c r="LX35" s="18">
        <v>0</v>
      </c>
      <c r="LY35">
        <v>0</v>
      </c>
      <c r="LZ35">
        <v>0</v>
      </c>
      <c r="MA35" s="18">
        <v>0</v>
      </c>
      <c r="MC35" s="18">
        <v>0</v>
      </c>
      <c r="MD35">
        <v>0</v>
      </c>
      <c r="ME35">
        <v>0</v>
      </c>
      <c r="MF35" s="18">
        <v>0</v>
      </c>
      <c r="MG35" s="18"/>
      <c r="MH35" s="18">
        <v>0</v>
      </c>
      <c r="MI35">
        <v>0</v>
      </c>
      <c r="MJ35">
        <v>0</v>
      </c>
      <c r="MK35" s="18">
        <v>0</v>
      </c>
      <c r="ML35" s="18">
        <v>0</v>
      </c>
      <c r="MM35" s="73"/>
    </row>
    <row r="36" spans="1:351" x14ac:dyDescent="0.35">
      <c r="A36" s="99" t="s">
        <v>14</v>
      </c>
      <c r="B36" s="106">
        <v>0</v>
      </c>
      <c r="C36">
        <v>0</v>
      </c>
      <c r="D36">
        <v>0</v>
      </c>
      <c r="E36" s="22">
        <v>0</v>
      </c>
      <c r="F36" s="19">
        <f ca="1">((COUNTIFS($H:$H,$AD36,$A:$A,#REF!,$C:$C,C$3)+COUNTIFS($L:$L,$AD36,$R:$R,#REF!,$P:$P,C$3))+(COUNTIFS($K:$K,$AD36,$A:$A,#REF!,$C:$C,C$3)+COUNTIFS($G:$G,$AD36,$R:$R,#REF!,$P:$P,C$3)))/((COUNTIF($A:$A,#REF!)+COUNTIF( $R:$R,#REF!))/5)</f>
        <v>0</v>
      </c>
      <c r="G36" s="21">
        <f ca="1">(Table4[[#This Row],[Pick-win rate Pai]]*2+(Table4[[#This Row],[Respect ban Pai]]*10)*3)*Table4[[#This Row],[Priority Pai]]</f>
        <v>0</v>
      </c>
      <c r="H36" s="20">
        <v>0</v>
      </c>
      <c r="I36">
        <v>0</v>
      </c>
      <c r="J36" s="22">
        <v>0</v>
      </c>
      <c r="K36" s="22">
        <v>0</v>
      </c>
      <c r="L36" s="21">
        <f ca="1">(Table4[[#This Row],[Pick-win rate Pai]]*2+(Table4[[#This Row],[Ban Rate Pai]]*10)*3)*Table4[[#This Row],[Priority Pai]]</f>
        <v>0</v>
      </c>
      <c r="M36" s="20">
        <v>0</v>
      </c>
      <c r="N36">
        <v>0</v>
      </c>
      <c r="O36" s="22">
        <v>0</v>
      </c>
      <c r="P36" s="22">
        <v>0</v>
      </c>
      <c r="Q36" s="21"/>
      <c r="R36" s="20">
        <v>0</v>
      </c>
      <c r="S36">
        <v>0</v>
      </c>
      <c r="T36" s="22">
        <v>0</v>
      </c>
      <c r="U36" s="22">
        <v>0</v>
      </c>
      <c r="V36" s="21"/>
      <c r="W36" s="20">
        <v>0</v>
      </c>
      <c r="X36">
        <v>0</v>
      </c>
      <c r="Y36" s="22">
        <v>0</v>
      </c>
      <c r="Z36" s="22">
        <v>0</v>
      </c>
      <c r="AA36" s="22"/>
      <c r="AB36" s="20">
        <v>0</v>
      </c>
      <c r="AC36">
        <v>0</v>
      </c>
      <c r="AD36" s="22">
        <v>0</v>
      </c>
      <c r="AE36" s="22">
        <v>0</v>
      </c>
      <c r="AF36" s="22"/>
      <c r="AG36" s="20">
        <v>0</v>
      </c>
      <c r="AH36">
        <v>0</v>
      </c>
      <c r="AI36" s="22">
        <v>0</v>
      </c>
      <c r="AJ36" s="22">
        <v>0</v>
      </c>
      <c r="AK36" s="70"/>
      <c r="AL36" s="70">
        <v>0</v>
      </c>
      <c r="AM36">
        <v>0</v>
      </c>
      <c r="AN36">
        <v>0</v>
      </c>
      <c r="AO36" s="22">
        <v>0</v>
      </c>
      <c r="AP36" s="22">
        <v>0</v>
      </c>
      <c r="AQ36" s="22"/>
      <c r="AR36" s="20">
        <v>0</v>
      </c>
      <c r="AS36">
        <v>0</v>
      </c>
      <c r="AT36" s="22">
        <v>0</v>
      </c>
      <c r="AU36" s="22">
        <v>0</v>
      </c>
      <c r="AV36" s="22"/>
      <c r="AW36" s="20">
        <v>0</v>
      </c>
      <c r="AX36">
        <v>0</v>
      </c>
      <c r="AY36" s="18">
        <v>0</v>
      </c>
      <c r="AZ36" s="18">
        <v>0</v>
      </c>
      <c r="BB36" s="20">
        <v>0</v>
      </c>
      <c r="BC36">
        <v>0</v>
      </c>
      <c r="BD36" s="18">
        <v>0</v>
      </c>
      <c r="BE36" s="18">
        <v>0</v>
      </c>
      <c r="BG36" s="20">
        <v>0</v>
      </c>
      <c r="BH36">
        <v>0</v>
      </c>
      <c r="BI36" s="18">
        <v>0</v>
      </c>
      <c r="BJ36" s="18">
        <v>0</v>
      </c>
      <c r="BL36" s="20">
        <v>0</v>
      </c>
      <c r="BM36">
        <v>0</v>
      </c>
      <c r="BN36" s="18">
        <v>0</v>
      </c>
      <c r="BO36" s="18">
        <v>0</v>
      </c>
      <c r="BQ36" s="20">
        <v>0</v>
      </c>
      <c r="BR36">
        <v>0</v>
      </c>
      <c r="BS36" s="18">
        <v>0</v>
      </c>
      <c r="BT36" s="18">
        <v>0</v>
      </c>
      <c r="BV36" s="20">
        <v>0</v>
      </c>
      <c r="BW36">
        <v>0</v>
      </c>
      <c r="BX36" s="18">
        <v>0</v>
      </c>
      <c r="BY36" s="18">
        <v>0</v>
      </c>
      <c r="BZ36" s="73"/>
      <c r="CA36" s="8">
        <v>0</v>
      </c>
      <c r="CB36">
        <v>1</v>
      </c>
      <c r="CC36">
        <v>0</v>
      </c>
      <c r="CD36" s="18">
        <v>0</v>
      </c>
      <c r="CE36" s="18">
        <v>5.5555555555555552E-2</v>
      </c>
      <c r="CG36" s="20">
        <v>0</v>
      </c>
      <c r="CH36">
        <v>0</v>
      </c>
      <c r="CI36" s="18">
        <v>0</v>
      </c>
      <c r="CJ36" s="18">
        <v>0</v>
      </c>
      <c r="CL36" s="20">
        <v>1</v>
      </c>
      <c r="CM36">
        <v>0</v>
      </c>
      <c r="CN36" s="18">
        <v>0</v>
      </c>
      <c r="CO36" s="18">
        <v>5.5555555555555552E-2</v>
      </c>
      <c r="CQ36" s="20">
        <v>1</v>
      </c>
      <c r="CR36">
        <v>0</v>
      </c>
      <c r="CS36" s="18">
        <v>0</v>
      </c>
      <c r="CT36" s="18">
        <v>5.5555555555555552E-2</v>
      </c>
      <c r="CV36" s="20">
        <v>1</v>
      </c>
      <c r="CW36">
        <v>0</v>
      </c>
      <c r="CX36" s="18">
        <v>0</v>
      </c>
      <c r="CY36" s="18">
        <v>5.5555555555555552E-2</v>
      </c>
      <c r="DA36" s="20">
        <v>1</v>
      </c>
      <c r="DB36">
        <v>0</v>
      </c>
      <c r="DC36" s="18">
        <v>0</v>
      </c>
      <c r="DD36" s="18">
        <v>5.5555555555555552E-2</v>
      </c>
      <c r="DF36" s="20">
        <v>0</v>
      </c>
      <c r="DG36">
        <v>0</v>
      </c>
      <c r="DH36" s="18">
        <v>0</v>
      </c>
      <c r="DI36" s="18">
        <v>0</v>
      </c>
      <c r="DK36" s="20">
        <v>0</v>
      </c>
      <c r="DL36">
        <v>0</v>
      </c>
      <c r="DM36" s="18">
        <v>0</v>
      </c>
      <c r="DN36" s="18">
        <v>0</v>
      </c>
      <c r="DO36" s="73"/>
      <c r="DP36" s="108">
        <v>0</v>
      </c>
      <c r="DQ36">
        <v>0</v>
      </c>
      <c r="DR36">
        <v>0</v>
      </c>
      <c r="DS36" s="18">
        <v>0</v>
      </c>
      <c r="DT36" s="18">
        <v>0</v>
      </c>
      <c r="DV36">
        <v>0</v>
      </c>
      <c r="DW36">
        <v>0</v>
      </c>
      <c r="DX36" s="18">
        <v>0</v>
      </c>
      <c r="DY36" s="18">
        <v>0</v>
      </c>
      <c r="EA36">
        <v>0</v>
      </c>
      <c r="EB36">
        <v>0</v>
      </c>
      <c r="EC36" s="18">
        <v>0</v>
      </c>
      <c r="ED36" s="18">
        <v>0</v>
      </c>
      <c r="EF36">
        <v>0</v>
      </c>
      <c r="EG36">
        <v>0</v>
      </c>
      <c r="EH36" s="18">
        <v>0</v>
      </c>
      <c r="EI36" s="18">
        <v>0</v>
      </c>
      <c r="EK36">
        <v>0</v>
      </c>
      <c r="EL36">
        <v>0</v>
      </c>
      <c r="EM36" s="18">
        <v>0</v>
      </c>
      <c r="EN36" s="18">
        <v>0</v>
      </c>
      <c r="EP36">
        <v>0</v>
      </c>
      <c r="EQ36">
        <v>0</v>
      </c>
      <c r="ER36" s="18">
        <v>0</v>
      </c>
      <c r="ES36" s="18">
        <v>0</v>
      </c>
      <c r="EU36">
        <v>0</v>
      </c>
      <c r="EV36">
        <v>0</v>
      </c>
      <c r="EW36" s="18">
        <v>0</v>
      </c>
      <c r="EX36" s="18">
        <v>0</v>
      </c>
      <c r="EZ36">
        <v>0</v>
      </c>
      <c r="FA36">
        <v>0</v>
      </c>
      <c r="FB36" s="18">
        <v>0</v>
      </c>
      <c r="FC36" s="18">
        <v>0</v>
      </c>
      <c r="FE36">
        <v>0</v>
      </c>
      <c r="FF36">
        <v>0</v>
      </c>
      <c r="FG36" s="18">
        <v>0</v>
      </c>
      <c r="FH36" s="18">
        <v>0</v>
      </c>
      <c r="FJ36">
        <v>0</v>
      </c>
      <c r="FK36">
        <v>0</v>
      </c>
      <c r="FL36" s="18">
        <v>0</v>
      </c>
      <c r="FM36" s="18">
        <v>0</v>
      </c>
      <c r="FO36" s="106">
        <v>1</v>
      </c>
      <c r="FP36">
        <v>2</v>
      </c>
      <c r="FQ36">
        <v>0</v>
      </c>
      <c r="FR36" s="18">
        <v>0</v>
      </c>
      <c r="FS36" s="18">
        <v>0.10526315789473684</v>
      </c>
      <c r="FU36">
        <v>2</v>
      </c>
      <c r="FV36">
        <v>0</v>
      </c>
      <c r="FW36" s="18">
        <v>0</v>
      </c>
      <c r="FX36" s="18">
        <v>0.10526315789473684</v>
      </c>
      <c r="FZ36">
        <v>2</v>
      </c>
      <c r="GA36">
        <v>0</v>
      </c>
      <c r="GB36" s="18">
        <v>0</v>
      </c>
      <c r="GC36" s="18">
        <v>0.10526315789473684</v>
      </c>
      <c r="GE36">
        <v>2</v>
      </c>
      <c r="GF36">
        <v>0</v>
      </c>
      <c r="GG36" s="18">
        <v>0</v>
      </c>
      <c r="GH36" s="18">
        <v>0.10526315789473684</v>
      </c>
      <c r="GJ36">
        <v>2</v>
      </c>
      <c r="GK36">
        <v>0</v>
      </c>
      <c r="GL36" s="18">
        <v>0</v>
      </c>
      <c r="GM36" s="18">
        <v>0</v>
      </c>
      <c r="GO36">
        <v>0</v>
      </c>
      <c r="GP36">
        <v>0</v>
      </c>
      <c r="GQ36" s="18">
        <v>0</v>
      </c>
      <c r="GR36" s="18">
        <v>0</v>
      </c>
      <c r="GT36" s="108">
        <v>0</v>
      </c>
      <c r="GU36">
        <v>0</v>
      </c>
      <c r="GV36">
        <v>0</v>
      </c>
      <c r="GW36" s="18">
        <v>0</v>
      </c>
      <c r="GX36" s="18">
        <v>5.5555555555555552E-2</v>
      </c>
      <c r="GZ36">
        <v>0</v>
      </c>
      <c r="HA36">
        <v>0</v>
      </c>
      <c r="HB36" s="18">
        <v>0</v>
      </c>
      <c r="HC36" s="18">
        <v>5.5555555555555552E-2</v>
      </c>
      <c r="HE36">
        <v>0</v>
      </c>
      <c r="HF36">
        <v>0</v>
      </c>
      <c r="HG36" s="18">
        <v>0</v>
      </c>
      <c r="HH36" s="18">
        <v>5.5555555555555552E-2</v>
      </c>
      <c r="HJ36">
        <v>0</v>
      </c>
      <c r="HK36">
        <v>0</v>
      </c>
      <c r="HL36" s="18">
        <v>0</v>
      </c>
      <c r="HM36" s="18">
        <v>5.5555555555555552E-2</v>
      </c>
      <c r="HO36">
        <v>0</v>
      </c>
      <c r="HP36">
        <v>0</v>
      </c>
      <c r="HQ36" s="18">
        <v>0</v>
      </c>
      <c r="HR36" s="18">
        <v>5.5555555555555552E-2</v>
      </c>
      <c r="HT36">
        <v>0</v>
      </c>
      <c r="HU36">
        <v>0</v>
      </c>
      <c r="HV36" s="18">
        <v>0</v>
      </c>
      <c r="HW36" s="18">
        <v>0</v>
      </c>
      <c r="HY36">
        <v>0</v>
      </c>
      <c r="HZ36">
        <v>0</v>
      </c>
      <c r="IA36" s="18">
        <v>0</v>
      </c>
      <c r="IB36" s="18">
        <v>0</v>
      </c>
      <c r="ID36" s="108">
        <v>0</v>
      </c>
      <c r="IE36">
        <v>0</v>
      </c>
      <c r="IF36">
        <v>0</v>
      </c>
      <c r="IG36" s="18">
        <v>0</v>
      </c>
      <c r="IH36" s="18">
        <v>0</v>
      </c>
      <c r="IJ36">
        <v>0</v>
      </c>
      <c r="IK36">
        <v>0</v>
      </c>
      <c r="IL36" s="18">
        <v>0</v>
      </c>
      <c r="IM36" s="18">
        <v>0</v>
      </c>
      <c r="IO36">
        <v>0</v>
      </c>
      <c r="IP36">
        <v>0</v>
      </c>
      <c r="IQ36" s="18">
        <v>0</v>
      </c>
      <c r="IR36" s="18">
        <v>0</v>
      </c>
      <c r="IT36">
        <v>0</v>
      </c>
      <c r="IU36">
        <v>0</v>
      </c>
      <c r="IV36" s="18">
        <v>0</v>
      </c>
      <c r="IW36" s="18">
        <v>0</v>
      </c>
      <c r="IY36">
        <v>0</v>
      </c>
      <c r="IZ36">
        <v>0</v>
      </c>
      <c r="JA36" s="18">
        <v>0</v>
      </c>
      <c r="JB36" s="18">
        <v>0</v>
      </c>
      <c r="JD36">
        <v>0</v>
      </c>
      <c r="JE36">
        <v>0</v>
      </c>
      <c r="JF36" s="18">
        <v>0</v>
      </c>
      <c r="JG36" s="18">
        <v>0</v>
      </c>
      <c r="JI36" s="108">
        <v>0</v>
      </c>
      <c r="JJ36">
        <v>0</v>
      </c>
      <c r="JK36">
        <v>0</v>
      </c>
      <c r="JL36" s="18">
        <v>0</v>
      </c>
      <c r="JM36" s="18">
        <v>0</v>
      </c>
      <c r="JO36">
        <v>0</v>
      </c>
      <c r="JP36">
        <v>0</v>
      </c>
      <c r="JQ36" s="18">
        <v>0</v>
      </c>
      <c r="JR36" s="18">
        <v>0</v>
      </c>
      <c r="JT36">
        <v>0</v>
      </c>
      <c r="JU36">
        <v>0</v>
      </c>
      <c r="JV36" s="18">
        <v>0</v>
      </c>
      <c r="JW36" s="18">
        <v>0</v>
      </c>
      <c r="JY36">
        <v>0</v>
      </c>
      <c r="JZ36">
        <v>0</v>
      </c>
      <c r="KA36" s="18">
        <v>0</v>
      </c>
      <c r="KB36" s="18">
        <v>0</v>
      </c>
      <c r="KD36">
        <v>0</v>
      </c>
      <c r="KE36">
        <v>0</v>
      </c>
      <c r="KF36" s="18">
        <v>0</v>
      </c>
      <c r="KG36" s="18">
        <v>0</v>
      </c>
      <c r="KH36">
        <f>(Table4[[#This Row],[Pick-win rate47899422]]*Table4[[#This Row],[WR212]]+(Table4[[#This Row],[Respect ban59010523]]*Table4[[#This Row],[Ban Rate70121624]]))*Table4[[#This Row],[Priority7101112125425]]</f>
        <v>0</v>
      </c>
      <c r="KI36">
        <v>0</v>
      </c>
      <c r="KJ36">
        <v>0</v>
      </c>
      <c r="KK36">
        <v>0</v>
      </c>
      <c r="KL36" s="18">
        <v>0</v>
      </c>
      <c r="KM36" s="18"/>
      <c r="KN36" s="18">
        <v>0</v>
      </c>
      <c r="KO36">
        <v>0</v>
      </c>
      <c r="KP36">
        <v>0</v>
      </c>
      <c r="KQ36" s="18">
        <v>0</v>
      </c>
      <c r="KR36" s="18"/>
      <c r="KS36" s="18">
        <v>0</v>
      </c>
      <c r="KT36">
        <v>0</v>
      </c>
      <c r="KU36">
        <v>0</v>
      </c>
      <c r="KV36" s="18">
        <v>0</v>
      </c>
      <c r="KW36" s="18"/>
      <c r="KX36" s="18">
        <v>0</v>
      </c>
      <c r="KY36" s="108">
        <v>0</v>
      </c>
      <c r="KZ36">
        <v>0</v>
      </c>
      <c r="LA36">
        <v>0</v>
      </c>
      <c r="LB36" s="18">
        <v>0</v>
      </c>
      <c r="LD36" s="18">
        <v>0</v>
      </c>
      <c r="LE36">
        <v>0</v>
      </c>
      <c r="LF36">
        <v>0</v>
      </c>
      <c r="LG36" s="18">
        <v>0</v>
      </c>
      <c r="LI36" s="18">
        <v>0</v>
      </c>
      <c r="LJ36">
        <v>0</v>
      </c>
      <c r="LK36">
        <v>0</v>
      </c>
      <c r="LL36" s="18">
        <v>0</v>
      </c>
      <c r="LN36" s="18">
        <v>0</v>
      </c>
      <c r="LO36">
        <v>0</v>
      </c>
      <c r="LP36">
        <v>0</v>
      </c>
      <c r="LQ36" s="18">
        <v>0</v>
      </c>
      <c r="LS36" s="18">
        <v>0</v>
      </c>
      <c r="LT36">
        <v>0</v>
      </c>
      <c r="LU36">
        <v>0</v>
      </c>
      <c r="LV36" s="18">
        <v>0</v>
      </c>
      <c r="LX36" s="18">
        <v>0</v>
      </c>
      <c r="LY36">
        <v>0</v>
      </c>
      <c r="LZ36">
        <v>0</v>
      </c>
      <c r="MA36" s="18">
        <v>0</v>
      </c>
      <c r="MC36" s="18">
        <v>0</v>
      </c>
      <c r="MD36">
        <v>0</v>
      </c>
      <c r="ME36">
        <v>0</v>
      </c>
      <c r="MF36" s="18">
        <v>0</v>
      </c>
      <c r="MG36" s="18"/>
      <c r="MH36" s="18">
        <v>0</v>
      </c>
      <c r="MI36">
        <v>0</v>
      </c>
      <c r="MJ36">
        <v>0</v>
      </c>
      <c r="MK36" s="18">
        <v>0</v>
      </c>
      <c r="ML36" s="18">
        <v>0</v>
      </c>
      <c r="MM36" s="73"/>
    </row>
    <row r="37" spans="1:351" x14ac:dyDescent="0.35">
      <c r="A37" s="99" t="s">
        <v>27</v>
      </c>
      <c r="B37" s="106">
        <v>0.5</v>
      </c>
      <c r="C37">
        <v>1</v>
      </c>
      <c r="D37">
        <v>8</v>
      </c>
      <c r="E37" s="22">
        <v>0.58823529411764708</v>
      </c>
      <c r="F37" s="19">
        <f ca="1">((COUNTIFS($H:$H,$AD37,$A:$A,#REF!,$C:$C,C$3)+COUNTIFS($L:$L,$AD37,$R:$R,#REF!,$P:$P,C$3))+(COUNTIFS($K:$K,$AD37,$A:$A,#REF!,$C:$C,C$3)+COUNTIFS($G:$G,$AD37,$R:$R,#REF!,$P:$P,C$3)))/((COUNTIF($A:$A,#REF!)+COUNTIF( $R:$R,#REF!))/5)</f>
        <v>0.70588235294117652</v>
      </c>
      <c r="G37" s="21">
        <f ca="1">(Table4[[#This Row],[Pick-win rate Pai]]*2+(Table4[[#This Row],[Respect ban Pai]]*10)*3)*Table4[[#This Row],[Priority Pai]]</f>
        <v>170.82352941176472</v>
      </c>
      <c r="H37" s="20">
        <v>1</v>
      </c>
      <c r="I37">
        <v>8</v>
      </c>
      <c r="J37" s="22">
        <v>0.58823529411764708</v>
      </c>
      <c r="K37" s="22">
        <v>0.70588235294117652</v>
      </c>
      <c r="L37" s="21">
        <f ca="1">(Table4[[#This Row],[Pick-win rate Pai]]*2+(Table4[[#This Row],[Ban Rate Pai]]*10)*3)*Table4[[#This Row],[Priority Pai]]</f>
        <v>13.868512110726645</v>
      </c>
      <c r="M37" s="20">
        <v>1</v>
      </c>
      <c r="N37">
        <v>8</v>
      </c>
      <c r="O37" s="22">
        <v>0.58823529411764708</v>
      </c>
      <c r="P37" s="22">
        <v>0.70588235294117652</v>
      </c>
      <c r="Q37" s="21"/>
      <c r="R37" s="20">
        <v>0</v>
      </c>
      <c r="S37">
        <v>0</v>
      </c>
      <c r="T37" s="22">
        <v>0.25</v>
      </c>
      <c r="U37" s="22">
        <v>0.17647058823529413</v>
      </c>
      <c r="V37" s="21"/>
      <c r="W37" s="20">
        <v>1</v>
      </c>
      <c r="X37">
        <v>8</v>
      </c>
      <c r="Y37" s="22">
        <v>0.58823529411764708</v>
      </c>
      <c r="Z37" s="22">
        <v>0.70588235294117652</v>
      </c>
      <c r="AA37" s="22"/>
      <c r="AB37" s="20">
        <v>1</v>
      </c>
      <c r="AC37">
        <v>8</v>
      </c>
      <c r="AD37" s="22">
        <v>0.88888888888888884</v>
      </c>
      <c r="AE37" s="22">
        <v>0.29411764705882354</v>
      </c>
      <c r="AF37" s="22"/>
      <c r="AG37" s="20">
        <v>0</v>
      </c>
      <c r="AH37">
        <v>0</v>
      </c>
      <c r="AI37" s="22">
        <v>0</v>
      </c>
      <c r="AJ37" s="22">
        <v>0</v>
      </c>
      <c r="AK37" s="70"/>
      <c r="AL37" s="70">
        <v>0</v>
      </c>
      <c r="AM37">
        <v>0</v>
      </c>
      <c r="AN37">
        <v>0</v>
      </c>
      <c r="AO37" s="22">
        <v>0</v>
      </c>
      <c r="AP37" s="22">
        <v>5.5555555555555552E-2</v>
      </c>
      <c r="AQ37" s="22"/>
      <c r="AR37" s="20">
        <v>0</v>
      </c>
      <c r="AS37">
        <v>0</v>
      </c>
      <c r="AT37" s="22">
        <v>0.35714285714285715</v>
      </c>
      <c r="AU37" s="22">
        <v>0.44444444444444442</v>
      </c>
      <c r="AV37" s="22"/>
      <c r="AW37" s="20">
        <v>0</v>
      </c>
      <c r="AX37">
        <v>0</v>
      </c>
      <c r="AY37" s="18">
        <v>0.35714285714285715</v>
      </c>
      <c r="AZ37" s="18">
        <v>0.44444444444444442</v>
      </c>
      <c r="BB37" s="20">
        <v>0</v>
      </c>
      <c r="BC37">
        <v>0</v>
      </c>
      <c r="BD37" s="18">
        <v>0.35714285714285715</v>
      </c>
      <c r="BE37" s="18">
        <v>0.44444444444444442</v>
      </c>
      <c r="BG37" s="20">
        <v>0</v>
      </c>
      <c r="BH37">
        <v>0</v>
      </c>
      <c r="BI37" s="18">
        <v>0.14285714285714285</v>
      </c>
      <c r="BJ37" s="18">
        <v>0.22222222222222221</v>
      </c>
      <c r="BL37" s="20">
        <v>0</v>
      </c>
      <c r="BM37">
        <v>0</v>
      </c>
      <c r="BN37" s="18">
        <v>0.375</v>
      </c>
      <c r="BO37" s="18">
        <v>0.44444444444444442</v>
      </c>
      <c r="BQ37" s="20">
        <v>0</v>
      </c>
      <c r="BR37">
        <v>0</v>
      </c>
      <c r="BS37" s="18">
        <v>0.5714285714285714</v>
      </c>
      <c r="BT37" s="18">
        <v>0.22222222222222221</v>
      </c>
      <c r="BV37" s="20">
        <v>0</v>
      </c>
      <c r="BW37">
        <v>0</v>
      </c>
      <c r="BX37" s="18">
        <v>0</v>
      </c>
      <c r="BY37" s="18">
        <v>0</v>
      </c>
      <c r="BZ37" s="73"/>
      <c r="CA37" s="8">
        <v>0</v>
      </c>
      <c r="CB37">
        <v>2</v>
      </c>
      <c r="CC37">
        <v>5</v>
      </c>
      <c r="CD37" s="18">
        <v>0.5</v>
      </c>
      <c r="CE37" s="18">
        <v>0.66666666666666663</v>
      </c>
      <c r="CG37" s="20">
        <v>0</v>
      </c>
      <c r="CH37">
        <v>3</v>
      </c>
      <c r="CI37" s="18">
        <v>0.77777777777777779</v>
      </c>
      <c r="CJ37" s="18">
        <v>0.44444444444444442</v>
      </c>
      <c r="CL37" s="20">
        <v>2</v>
      </c>
      <c r="CM37">
        <v>5</v>
      </c>
      <c r="CN37" s="18">
        <v>0.5</v>
      </c>
      <c r="CO37" s="18">
        <v>0.66666666666666663</v>
      </c>
      <c r="CQ37" s="20">
        <v>2</v>
      </c>
      <c r="CR37">
        <v>2</v>
      </c>
      <c r="CS37" s="18">
        <v>0.22222222222222221</v>
      </c>
      <c r="CT37" s="18">
        <v>0.22222222222222221</v>
      </c>
      <c r="CV37" s="20">
        <v>2</v>
      </c>
      <c r="CW37">
        <v>5</v>
      </c>
      <c r="CX37" s="18">
        <v>0.5</v>
      </c>
      <c r="CY37" s="18">
        <v>0.66666666666666663</v>
      </c>
      <c r="DA37" s="20">
        <v>2</v>
      </c>
      <c r="DB37">
        <v>5</v>
      </c>
      <c r="DC37" s="18">
        <v>0.5</v>
      </c>
      <c r="DD37" s="18">
        <v>0.3888888888888889</v>
      </c>
      <c r="DF37" s="20">
        <v>0</v>
      </c>
      <c r="DG37">
        <v>0</v>
      </c>
      <c r="DH37" s="18">
        <v>0</v>
      </c>
      <c r="DI37" s="18">
        <v>0</v>
      </c>
      <c r="DK37" s="20">
        <v>0</v>
      </c>
      <c r="DL37">
        <v>0</v>
      </c>
      <c r="DM37" s="18">
        <v>0</v>
      </c>
      <c r="DN37" s="18">
        <v>0</v>
      </c>
      <c r="DO37" s="73"/>
      <c r="DP37" s="108">
        <v>1</v>
      </c>
      <c r="DQ37">
        <v>2</v>
      </c>
      <c r="DR37">
        <v>4</v>
      </c>
      <c r="DS37" s="18">
        <v>0.41666666666666669</v>
      </c>
      <c r="DT37" s="18">
        <v>0.35</v>
      </c>
      <c r="DV37">
        <v>1</v>
      </c>
      <c r="DW37">
        <v>0</v>
      </c>
      <c r="DX37" s="18">
        <v>0</v>
      </c>
      <c r="DY37" s="18">
        <v>0.05</v>
      </c>
      <c r="EA37">
        <v>2</v>
      </c>
      <c r="EB37">
        <v>2</v>
      </c>
      <c r="EC37" s="18">
        <v>0.22222222222222221</v>
      </c>
      <c r="ED37" s="18">
        <v>0.2</v>
      </c>
      <c r="EF37">
        <v>1</v>
      </c>
      <c r="EG37">
        <v>2</v>
      </c>
      <c r="EH37" s="18">
        <v>0.27272727272727271</v>
      </c>
      <c r="EI37" s="18">
        <v>0.2</v>
      </c>
      <c r="EK37">
        <v>3</v>
      </c>
      <c r="EL37">
        <v>4</v>
      </c>
      <c r="EM37" s="18">
        <v>0.25</v>
      </c>
      <c r="EN37" s="18">
        <v>0.4</v>
      </c>
      <c r="EP37">
        <v>0</v>
      </c>
      <c r="EQ37">
        <v>0</v>
      </c>
      <c r="ER37" s="18">
        <v>0</v>
      </c>
      <c r="ES37" s="18">
        <v>0</v>
      </c>
      <c r="EU37">
        <v>1</v>
      </c>
      <c r="EV37">
        <v>0</v>
      </c>
      <c r="EW37" s="18">
        <v>0</v>
      </c>
      <c r="EX37" s="18">
        <v>0.05</v>
      </c>
      <c r="EZ37">
        <v>2</v>
      </c>
      <c r="FA37">
        <v>4</v>
      </c>
      <c r="FB37" s="18">
        <v>0.41666666666666669</v>
      </c>
      <c r="FC37" s="18">
        <v>0.35</v>
      </c>
      <c r="FE37">
        <v>3</v>
      </c>
      <c r="FF37">
        <v>4</v>
      </c>
      <c r="FG37" s="18">
        <v>0.25</v>
      </c>
      <c r="FH37" s="18">
        <v>0.4</v>
      </c>
      <c r="FJ37">
        <v>0</v>
      </c>
      <c r="FK37">
        <v>0</v>
      </c>
      <c r="FL37" s="18">
        <v>0</v>
      </c>
      <c r="FM37" s="18">
        <v>0</v>
      </c>
      <c r="FO37" s="106">
        <v>0</v>
      </c>
      <c r="FP37">
        <v>0</v>
      </c>
      <c r="FQ37">
        <v>0</v>
      </c>
      <c r="FR37" s="18">
        <v>0</v>
      </c>
      <c r="FS37" s="18">
        <v>0</v>
      </c>
      <c r="FU37">
        <v>0</v>
      </c>
      <c r="FV37">
        <v>0</v>
      </c>
      <c r="FW37" s="18">
        <v>0</v>
      </c>
      <c r="FX37" s="18">
        <v>0</v>
      </c>
      <c r="FZ37">
        <v>0</v>
      </c>
      <c r="GA37">
        <v>0</v>
      </c>
      <c r="GB37" s="18">
        <v>0</v>
      </c>
      <c r="GC37" s="18">
        <v>0</v>
      </c>
      <c r="GE37">
        <v>0</v>
      </c>
      <c r="GF37">
        <v>0</v>
      </c>
      <c r="GG37" s="18">
        <v>0</v>
      </c>
      <c r="GH37" s="18">
        <v>0</v>
      </c>
      <c r="GJ37">
        <v>0</v>
      </c>
      <c r="GK37">
        <v>0</v>
      </c>
      <c r="GL37" s="18">
        <v>0</v>
      </c>
      <c r="GM37" s="18">
        <v>0</v>
      </c>
      <c r="GO37">
        <v>0</v>
      </c>
      <c r="GP37">
        <v>0</v>
      </c>
      <c r="GQ37" s="18">
        <v>0</v>
      </c>
      <c r="GR37" s="18">
        <v>0</v>
      </c>
      <c r="GT37" s="108">
        <v>1</v>
      </c>
      <c r="GU37">
        <v>1</v>
      </c>
      <c r="GV37">
        <v>0</v>
      </c>
      <c r="GW37" s="18">
        <v>5.5555555555555552E-2</v>
      </c>
      <c r="GX37" s="18">
        <v>0.1111111111111111</v>
      </c>
      <c r="GZ37">
        <v>1</v>
      </c>
      <c r="HA37">
        <v>0</v>
      </c>
      <c r="HB37" s="18">
        <v>5.5555555555555552E-2</v>
      </c>
      <c r="HC37" s="18">
        <v>0.1111111111111111</v>
      </c>
      <c r="HE37">
        <v>1</v>
      </c>
      <c r="HF37">
        <v>0</v>
      </c>
      <c r="HG37" s="18">
        <v>7.6923076923076927E-2</v>
      </c>
      <c r="HH37" s="18">
        <v>0.1111111111111111</v>
      </c>
      <c r="HJ37">
        <v>0</v>
      </c>
      <c r="HK37">
        <v>0</v>
      </c>
      <c r="HL37" s="18">
        <v>0</v>
      </c>
      <c r="HM37" s="18">
        <v>0</v>
      </c>
      <c r="HO37">
        <v>1</v>
      </c>
      <c r="HP37">
        <v>0</v>
      </c>
      <c r="HQ37" s="18">
        <v>7.1428571428571425E-2</v>
      </c>
      <c r="HR37" s="18">
        <v>0.1111111111111111</v>
      </c>
      <c r="HT37">
        <v>1</v>
      </c>
      <c r="HU37">
        <v>0</v>
      </c>
      <c r="HV37" s="18">
        <v>0.5</v>
      </c>
      <c r="HW37" s="18">
        <v>0.1111111111111111</v>
      </c>
      <c r="HY37">
        <v>0</v>
      </c>
      <c r="HZ37">
        <v>0</v>
      </c>
      <c r="IA37" s="18">
        <v>0</v>
      </c>
      <c r="IB37" s="18">
        <v>0</v>
      </c>
      <c r="ID37" s="108">
        <v>0.25</v>
      </c>
      <c r="IE37">
        <v>1</v>
      </c>
      <c r="IF37">
        <v>1</v>
      </c>
      <c r="IG37" s="18">
        <v>0.15789473684210525</v>
      </c>
      <c r="IH37" s="18">
        <v>0.36842105263157893</v>
      </c>
      <c r="IJ37">
        <v>1</v>
      </c>
      <c r="IK37">
        <v>1</v>
      </c>
      <c r="IL37" s="18">
        <v>0.15789473684210525</v>
      </c>
      <c r="IM37" s="18">
        <v>0.36842105263157893</v>
      </c>
      <c r="IO37">
        <v>0</v>
      </c>
      <c r="IP37">
        <v>1</v>
      </c>
      <c r="IQ37" s="18">
        <v>0.27272727272727271</v>
      </c>
      <c r="IR37" s="18">
        <v>0.31578947368421051</v>
      </c>
      <c r="IT37">
        <v>1</v>
      </c>
      <c r="IU37">
        <v>1</v>
      </c>
      <c r="IV37" s="18">
        <v>0.15789473684210525</v>
      </c>
      <c r="IW37" s="18">
        <v>0.36842105263157893</v>
      </c>
      <c r="IY37">
        <v>1</v>
      </c>
      <c r="IZ37">
        <v>1</v>
      </c>
      <c r="JA37" s="18">
        <v>0.15789473684210525</v>
      </c>
      <c r="JB37" s="18">
        <v>0.36842105263157893</v>
      </c>
      <c r="JD37">
        <v>0</v>
      </c>
      <c r="JE37">
        <v>0</v>
      </c>
      <c r="JF37" s="18">
        <v>0</v>
      </c>
      <c r="JG37" s="18">
        <v>0</v>
      </c>
      <c r="JI37" s="108">
        <v>0</v>
      </c>
      <c r="JJ37">
        <v>0</v>
      </c>
      <c r="JK37">
        <v>0</v>
      </c>
      <c r="JL37" s="18">
        <v>0.10526315789473684</v>
      </c>
      <c r="JM37" s="18">
        <v>0.15789473684210525</v>
      </c>
      <c r="JO37">
        <v>0</v>
      </c>
      <c r="JP37">
        <v>0</v>
      </c>
      <c r="JQ37" s="18">
        <v>0.10526315789473684</v>
      </c>
      <c r="JR37" s="18">
        <v>0.15789473684210525</v>
      </c>
      <c r="JT37">
        <v>0</v>
      </c>
      <c r="JU37">
        <v>0</v>
      </c>
      <c r="JV37" s="18">
        <v>0.10526315789473684</v>
      </c>
      <c r="JW37" s="18">
        <v>0.15789473684210525</v>
      </c>
      <c r="JY37">
        <v>0</v>
      </c>
      <c r="JZ37">
        <v>0</v>
      </c>
      <c r="KA37" s="18">
        <v>0.10526315789473684</v>
      </c>
      <c r="KB37" s="18">
        <v>0.15789473684210525</v>
      </c>
      <c r="KD37">
        <v>0</v>
      </c>
      <c r="KE37">
        <v>0</v>
      </c>
      <c r="KF37" s="18">
        <v>0.10526315789473684</v>
      </c>
      <c r="KG37" s="18">
        <v>0.15789473684210525</v>
      </c>
      <c r="KH37">
        <f>(Table4[[#This Row],[Pick-win rate47899422]]*Table4[[#This Row],[WR212]]+(Table4[[#This Row],[Respect ban59010523]]*Table4[[#This Row],[Ban Rate70121624]]))*Table4[[#This Row],[Priority7101112125425]]</f>
        <v>0</v>
      </c>
      <c r="KI37">
        <v>0</v>
      </c>
      <c r="KJ37">
        <v>0</v>
      </c>
      <c r="KK37">
        <v>0</v>
      </c>
      <c r="KL37" s="18">
        <v>0</v>
      </c>
      <c r="KM37" s="18"/>
      <c r="KN37" s="18">
        <v>0</v>
      </c>
      <c r="KO37">
        <v>0</v>
      </c>
      <c r="KP37">
        <v>0</v>
      </c>
      <c r="KQ37" s="18">
        <v>0</v>
      </c>
      <c r="KR37" s="18"/>
      <c r="KS37" s="18">
        <v>0</v>
      </c>
      <c r="KT37">
        <v>0</v>
      </c>
      <c r="KU37">
        <v>0</v>
      </c>
      <c r="KV37" s="18">
        <v>0</v>
      </c>
      <c r="KW37" s="18"/>
      <c r="KX37" s="18">
        <v>0</v>
      </c>
      <c r="KY37" s="108">
        <v>0</v>
      </c>
      <c r="KZ37">
        <v>0</v>
      </c>
      <c r="LA37">
        <v>0</v>
      </c>
      <c r="LB37" s="18">
        <v>0</v>
      </c>
      <c r="LD37" s="18">
        <v>0</v>
      </c>
      <c r="LE37">
        <v>0</v>
      </c>
      <c r="LF37">
        <v>0</v>
      </c>
      <c r="LG37" s="18">
        <v>0</v>
      </c>
      <c r="LI37" s="18">
        <v>0</v>
      </c>
      <c r="LJ37">
        <v>0</v>
      </c>
      <c r="LK37">
        <v>0</v>
      </c>
      <c r="LL37" s="18">
        <v>0</v>
      </c>
      <c r="LN37" s="18">
        <v>0</v>
      </c>
      <c r="LO37">
        <v>0</v>
      </c>
      <c r="LP37">
        <v>0</v>
      </c>
      <c r="LQ37" s="18">
        <v>0</v>
      </c>
      <c r="LS37" s="18">
        <v>0</v>
      </c>
      <c r="LT37">
        <v>0</v>
      </c>
      <c r="LU37">
        <v>0</v>
      </c>
      <c r="LV37" s="18">
        <v>0</v>
      </c>
      <c r="LX37" s="18">
        <v>0</v>
      </c>
      <c r="LY37">
        <v>0</v>
      </c>
      <c r="LZ37">
        <v>0</v>
      </c>
      <c r="MA37" s="18">
        <v>0</v>
      </c>
      <c r="MC37" s="18">
        <v>0</v>
      </c>
      <c r="MD37">
        <v>0</v>
      </c>
      <c r="ME37">
        <v>0</v>
      </c>
      <c r="MF37" s="18">
        <v>0</v>
      </c>
      <c r="MG37" s="18"/>
      <c r="MH37" s="18">
        <v>0</v>
      </c>
      <c r="MI37">
        <v>0</v>
      </c>
      <c r="MJ37">
        <v>0</v>
      </c>
      <c r="MK37" s="18">
        <v>0</v>
      </c>
      <c r="ML37" s="18">
        <v>0</v>
      </c>
      <c r="MM37" s="73"/>
    </row>
    <row r="38" spans="1:351" x14ac:dyDescent="0.35">
      <c r="A38" s="99" t="s">
        <v>48</v>
      </c>
      <c r="B38" s="106">
        <v>0</v>
      </c>
      <c r="C38">
        <v>0</v>
      </c>
      <c r="D38">
        <v>0</v>
      </c>
      <c r="E38" s="22">
        <v>0</v>
      </c>
      <c r="F38" s="19">
        <f ca="1">((COUNTIFS($H:$H,$AD38,$A:$A,#REF!,$C:$C,C$3)+COUNTIFS($L:$L,$AD38,$R:$R,#REF!,$P:$P,C$3))+(COUNTIFS($K:$K,$AD38,$A:$A,#REF!,$C:$C,C$3)+COUNTIFS($G:$G,$AD38,$R:$R,#REF!,$P:$P,C$3)))/((COUNTIF($A:$A,#REF!)+COUNTIF( $R:$R,#REF!))/5)</f>
        <v>0</v>
      </c>
      <c r="G38" s="21">
        <f ca="1">(Table4[[#This Row],[Pick-win rate Pai]]*2+(Table4[[#This Row],[Respect ban Pai]]*10)*3)*Table4[[#This Row],[Priority Pai]]</f>
        <v>0</v>
      </c>
      <c r="H38" s="20">
        <v>0</v>
      </c>
      <c r="I38">
        <v>0</v>
      </c>
      <c r="J38" s="22">
        <v>0</v>
      </c>
      <c r="K38" s="22">
        <v>0</v>
      </c>
      <c r="L38" s="21">
        <f ca="1">(Table4[[#This Row],[Pick-win rate Pai]]*2+(Table4[[#This Row],[Ban Rate Pai]]*10)*3)*Table4[[#This Row],[Priority Pai]]</f>
        <v>0</v>
      </c>
      <c r="M38" s="20">
        <v>0</v>
      </c>
      <c r="N38">
        <v>0</v>
      </c>
      <c r="O38" s="22">
        <v>0</v>
      </c>
      <c r="P38" s="22">
        <v>0</v>
      </c>
      <c r="Q38" s="21"/>
      <c r="R38" s="20">
        <v>0</v>
      </c>
      <c r="S38">
        <v>0</v>
      </c>
      <c r="T38" s="22">
        <v>0</v>
      </c>
      <c r="U38" s="22">
        <v>0</v>
      </c>
      <c r="V38" s="21"/>
      <c r="W38" s="20">
        <v>0</v>
      </c>
      <c r="X38">
        <v>0</v>
      </c>
      <c r="Y38" s="22">
        <v>0</v>
      </c>
      <c r="Z38" s="22">
        <v>0</v>
      </c>
      <c r="AA38" s="22"/>
      <c r="AB38" s="20">
        <v>0</v>
      </c>
      <c r="AC38">
        <v>0</v>
      </c>
      <c r="AD38" s="22">
        <v>0</v>
      </c>
      <c r="AE38" s="22">
        <v>0</v>
      </c>
      <c r="AF38" s="22"/>
      <c r="AG38" s="20">
        <v>0</v>
      </c>
      <c r="AH38">
        <v>0</v>
      </c>
      <c r="AI38" s="22">
        <v>0</v>
      </c>
      <c r="AJ38" s="22">
        <v>0</v>
      </c>
      <c r="AK38" s="70"/>
      <c r="AL38" s="70">
        <v>0</v>
      </c>
      <c r="AM38">
        <v>0</v>
      </c>
      <c r="AN38">
        <v>0</v>
      </c>
      <c r="AO38" s="22">
        <v>0</v>
      </c>
      <c r="AP38" s="22">
        <v>0</v>
      </c>
      <c r="AQ38" s="22"/>
      <c r="AR38" s="20">
        <v>0</v>
      </c>
      <c r="AS38">
        <v>0</v>
      </c>
      <c r="AT38" s="22">
        <v>0</v>
      </c>
      <c r="AU38" s="22">
        <v>0</v>
      </c>
      <c r="AV38" s="22"/>
      <c r="AW38" s="20">
        <v>0</v>
      </c>
      <c r="AX38">
        <v>0</v>
      </c>
      <c r="AY38" s="18">
        <v>0</v>
      </c>
      <c r="AZ38" s="18">
        <v>0</v>
      </c>
      <c r="BB38" s="20">
        <v>0</v>
      </c>
      <c r="BC38">
        <v>0</v>
      </c>
      <c r="BD38" s="18">
        <v>0</v>
      </c>
      <c r="BE38" s="18">
        <v>0</v>
      </c>
      <c r="BG38" s="20">
        <v>0</v>
      </c>
      <c r="BH38">
        <v>0</v>
      </c>
      <c r="BI38" s="18">
        <v>0</v>
      </c>
      <c r="BJ38" s="18">
        <v>0</v>
      </c>
      <c r="BL38" s="20">
        <v>0</v>
      </c>
      <c r="BM38">
        <v>0</v>
      </c>
      <c r="BN38" s="18">
        <v>0</v>
      </c>
      <c r="BO38" s="18">
        <v>0</v>
      </c>
      <c r="BQ38" s="20">
        <v>0</v>
      </c>
      <c r="BR38">
        <v>0</v>
      </c>
      <c r="BS38" s="18">
        <v>0</v>
      </c>
      <c r="BT38" s="18">
        <v>0</v>
      </c>
      <c r="BV38" s="20">
        <v>0</v>
      </c>
      <c r="BW38">
        <v>0</v>
      </c>
      <c r="BX38" s="18">
        <v>0</v>
      </c>
      <c r="BY38" s="18">
        <v>0</v>
      </c>
      <c r="BZ38" s="73"/>
      <c r="CA38" s="8">
        <v>0</v>
      </c>
      <c r="CB38">
        <v>0</v>
      </c>
      <c r="CC38">
        <v>0</v>
      </c>
      <c r="CD38" s="18">
        <v>0</v>
      </c>
      <c r="CE38" s="18">
        <v>0</v>
      </c>
      <c r="CG38" s="20">
        <v>0</v>
      </c>
      <c r="CH38">
        <v>0</v>
      </c>
      <c r="CI38" s="18">
        <v>0</v>
      </c>
      <c r="CJ38" s="18">
        <v>0</v>
      </c>
      <c r="CL38" s="20">
        <v>0</v>
      </c>
      <c r="CM38">
        <v>0</v>
      </c>
      <c r="CN38" s="18">
        <v>0</v>
      </c>
      <c r="CO38" s="18">
        <v>0</v>
      </c>
      <c r="CQ38" s="20">
        <v>0</v>
      </c>
      <c r="CR38">
        <v>0</v>
      </c>
      <c r="CS38" s="18">
        <v>0</v>
      </c>
      <c r="CT38" s="18">
        <v>0</v>
      </c>
      <c r="CV38" s="20">
        <v>0</v>
      </c>
      <c r="CW38">
        <v>0</v>
      </c>
      <c r="CX38" s="18">
        <v>0</v>
      </c>
      <c r="CY38" s="18">
        <v>0</v>
      </c>
      <c r="DA38" s="20">
        <v>0</v>
      </c>
      <c r="DB38">
        <v>0</v>
      </c>
      <c r="DC38" s="18">
        <v>0</v>
      </c>
      <c r="DD38" s="18">
        <v>0</v>
      </c>
      <c r="DF38" s="20">
        <v>0</v>
      </c>
      <c r="DG38">
        <v>0</v>
      </c>
      <c r="DH38" s="18">
        <v>0</v>
      </c>
      <c r="DI38" s="18">
        <v>0</v>
      </c>
      <c r="DK38" s="20">
        <v>0</v>
      </c>
      <c r="DL38">
        <v>0</v>
      </c>
      <c r="DM38" s="18">
        <v>0</v>
      </c>
      <c r="DN38" s="18">
        <v>0</v>
      </c>
      <c r="DO38" s="73"/>
      <c r="DP38" s="108">
        <v>0.5</v>
      </c>
      <c r="DQ38">
        <v>0</v>
      </c>
      <c r="DR38">
        <v>1</v>
      </c>
      <c r="DS38" s="18">
        <v>8.3333333333333329E-2</v>
      </c>
      <c r="DT38" s="18">
        <v>0.1</v>
      </c>
      <c r="DV38">
        <v>1</v>
      </c>
      <c r="DW38">
        <v>0</v>
      </c>
      <c r="DX38" s="18">
        <v>0</v>
      </c>
      <c r="DY38" s="18">
        <v>0.05</v>
      </c>
      <c r="EA38">
        <v>0</v>
      </c>
      <c r="EB38">
        <v>0</v>
      </c>
      <c r="EC38" s="18">
        <v>0</v>
      </c>
      <c r="ED38" s="18">
        <v>0.05</v>
      </c>
      <c r="EF38">
        <v>1</v>
      </c>
      <c r="EG38">
        <v>1</v>
      </c>
      <c r="EH38" s="18">
        <v>9.0909090909090912E-2</v>
      </c>
      <c r="EI38" s="18">
        <v>0.1</v>
      </c>
      <c r="EK38">
        <v>1</v>
      </c>
      <c r="EL38">
        <v>1</v>
      </c>
      <c r="EM38" s="18">
        <v>0.05</v>
      </c>
      <c r="EN38" s="18">
        <v>0.15</v>
      </c>
      <c r="EP38">
        <v>0</v>
      </c>
      <c r="EQ38">
        <v>0</v>
      </c>
      <c r="ER38" s="18">
        <v>0</v>
      </c>
      <c r="ES38" s="18">
        <v>0</v>
      </c>
      <c r="EU38">
        <v>1</v>
      </c>
      <c r="EV38">
        <v>0</v>
      </c>
      <c r="EW38" s="18">
        <v>0</v>
      </c>
      <c r="EX38" s="18">
        <v>0.05</v>
      </c>
      <c r="EZ38">
        <v>0</v>
      </c>
      <c r="FA38">
        <v>1</v>
      </c>
      <c r="FB38" s="18">
        <v>8.3333333333333329E-2</v>
      </c>
      <c r="FC38" s="18">
        <v>0.1</v>
      </c>
      <c r="FE38">
        <v>1</v>
      </c>
      <c r="FF38">
        <v>1</v>
      </c>
      <c r="FG38" s="18">
        <v>0.05</v>
      </c>
      <c r="FH38" s="18">
        <v>0.15</v>
      </c>
      <c r="FJ38">
        <v>0</v>
      </c>
      <c r="FK38">
        <v>0</v>
      </c>
      <c r="FL38" s="18">
        <v>0</v>
      </c>
      <c r="FM38" s="18">
        <v>0</v>
      </c>
      <c r="FO38" s="106">
        <v>0</v>
      </c>
      <c r="FP38">
        <v>0</v>
      </c>
      <c r="FQ38">
        <v>1</v>
      </c>
      <c r="FR38" s="18">
        <v>5.2631578947368418E-2</v>
      </c>
      <c r="FS38" s="18">
        <v>5.2631578947368418E-2</v>
      </c>
      <c r="FU38">
        <v>0</v>
      </c>
      <c r="FV38">
        <v>1</v>
      </c>
      <c r="FW38" s="18">
        <v>5.2631578947368418E-2</v>
      </c>
      <c r="FX38" s="18">
        <v>5.2631578947368418E-2</v>
      </c>
      <c r="FZ38">
        <v>0</v>
      </c>
      <c r="GA38">
        <v>1</v>
      </c>
      <c r="GB38" s="18">
        <v>5.2631578947368418E-2</v>
      </c>
      <c r="GC38" s="18">
        <v>5.2631578947368418E-2</v>
      </c>
      <c r="GE38">
        <v>0</v>
      </c>
      <c r="GF38">
        <v>1</v>
      </c>
      <c r="GG38" s="18">
        <v>5.2631578947368418E-2</v>
      </c>
      <c r="GH38" s="18">
        <v>5.2631578947368418E-2</v>
      </c>
      <c r="GJ38">
        <v>0</v>
      </c>
      <c r="GK38">
        <v>0</v>
      </c>
      <c r="GL38" s="18">
        <v>0</v>
      </c>
      <c r="GM38" s="18">
        <v>0</v>
      </c>
      <c r="GO38">
        <v>0</v>
      </c>
      <c r="GP38">
        <v>1</v>
      </c>
      <c r="GQ38" s="18">
        <v>0.125</v>
      </c>
      <c r="GR38" s="18">
        <v>5.2631578947368418E-2</v>
      </c>
      <c r="GT38" s="108">
        <v>0</v>
      </c>
      <c r="GU38">
        <v>0</v>
      </c>
      <c r="GV38">
        <v>0</v>
      </c>
      <c r="GW38" s="18">
        <v>0</v>
      </c>
      <c r="GX38" s="18">
        <v>0</v>
      </c>
      <c r="GZ38">
        <v>0</v>
      </c>
      <c r="HA38">
        <v>0</v>
      </c>
      <c r="HB38" s="18">
        <v>0</v>
      </c>
      <c r="HC38" s="18">
        <v>0</v>
      </c>
      <c r="HE38">
        <v>0</v>
      </c>
      <c r="HF38">
        <v>0</v>
      </c>
      <c r="HG38" s="18">
        <v>0</v>
      </c>
      <c r="HH38" s="18">
        <v>0</v>
      </c>
      <c r="HJ38">
        <v>0</v>
      </c>
      <c r="HK38">
        <v>0</v>
      </c>
      <c r="HL38" s="18">
        <v>0</v>
      </c>
      <c r="HM38" s="18">
        <v>0</v>
      </c>
      <c r="HO38">
        <v>0</v>
      </c>
      <c r="HP38">
        <v>0</v>
      </c>
      <c r="HQ38" s="18">
        <v>0</v>
      </c>
      <c r="HR38" s="18">
        <v>0</v>
      </c>
      <c r="HT38">
        <v>0</v>
      </c>
      <c r="HU38">
        <v>0</v>
      </c>
      <c r="HV38" s="18">
        <v>0</v>
      </c>
      <c r="HW38" s="18">
        <v>0</v>
      </c>
      <c r="HY38">
        <v>0</v>
      </c>
      <c r="HZ38">
        <v>0</v>
      </c>
      <c r="IA38" s="18">
        <v>0</v>
      </c>
      <c r="IB38" s="18">
        <v>0</v>
      </c>
      <c r="ID38" s="108">
        <v>1</v>
      </c>
      <c r="IE38">
        <v>1</v>
      </c>
      <c r="IF38">
        <v>1</v>
      </c>
      <c r="IG38" s="18">
        <v>5.2631578947368418E-2</v>
      </c>
      <c r="IH38" s="18">
        <v>0.10526315789473684</v>
      </c>
      <c r="IJ38">
        <v>1</v>
      </c>
      <c r="IK38">
        <v>1</v>
      </c>
      <c r="IL38" s="18">
        <v>5.2631578947368418E-2</v>
      </c>
      <c r="IM38" s="18">
        <v>0.10526315789473684</v>
      </c>
      <c r="IO38">
        <v>0</v>
      </c>
      <c r="IP38">
        <v>1</v>
      </c>
      <c r="IQ38" s="18">
        <v>9.0909090909090912E-2</v>
      </c>
      <c r="IR38" s="18">
        <v>5.2631578947368418E-2</v>
      </c>
      <c r="IT38">
        <v>1</v>
      </c>
      <c r="IU38">
        <v>1</v>
      </c>
      <c r="IV38" s="18">
        <v>5.2631578947368418E-2</v>
      </c>
      <c r="IW38" s="18">
        <v>0.10526315789473684</v>
      </c>
      <c r="IY38">
        <v>1</v>
      </c>
      <c r="IZ38">
        <v>1</v>
      </c>
      <c r="JA38" s="18">
        <v>5.2631578947368418E-2</v>
      </c>
      <c r="JB38" s="18">
        <v>0.10526315789473684</v>
      </c>
      <c r="JD38">
        <v>0</v>
      </c>
      <c r="JE38">
        <v>0</v>
      </c>
      <c r="JF38" s="18">
        <v>0</v>
      </c>
      <c r="JG38" s="18">
        <v>0</v>
      </c>
      <c r="JI38" s="108">
        <v>0</v>
      </c>
      <c r="JJ38">
        <v>0</v>
      </c>
      <c r="JK38">
        <v>0</v>
      </c>
      <c r="JL38" s="18">
        <v>0</v>
      </c>
      <c r="JM38" s="18">
        <v>0</v>
      </c>
      <c r="JO38">
        <v>0</v>
      </c>
      <c r="JP38">
        <v>0</v>
      </c>
      <c r="JQ38" s="18">
        <v>0</v>
      </c>
      <c r="JR38" s="18">
        <v>0</v>
      </c>
      <c r="JT38">
        <v>0</v>
      </c>
      <c r="JU38">
        <v>0</v>
      </c>
      <c r="JV38" s="18">
        <v>0</v>
      </c>
      <c r="JW38" s="18">
        <v>0</v>
      </c>
      <c r="JY38">
        <v>0</v>
      </c>
      <c r="JZ38">
        <v>0</v>
      </c>
      <c r="KA38" s="18">
        <v>0</v>
      </c>
      <c r="KB38" s="18">
        <v>0</v>
      </c>
      <c r="KD38">
        <v>0</v>
      </c>
      <c r="KE38">
        <v>0</v>
      </c>
      <c r="KF38" s="18">
        <v>0</v>
      </c>
      <c r="KG38" s="18">
        <v>0</v>
      </c>
      <c r="KH38">
        <f>(Table4[[#This Row],[Pick-win rate47899422]]*Table4[[#This Row],[WR212]]+(Table4[[#This Row],[Respect ban59010523]]*Table4[[#This Row],[Ban Rate70121624]]))*Table4[[#This Row],[Priority7101112125425]]</f>
        <v>0</v>
      </c>
      <c r="KI38">
        <v>0</v>
      </c>
      <c r="KJ38">
        <v>0</v>
      </c>
      <c r="KK38">
        <v>0</v>
      </c>
      <c r="KL38" s="18">
        <v>0</v>
      </c>
      <c r="KM38" s="18"/>
      <c r="KN38" s="18">
        <v>0</v>
      </c>
      <c r="KO38">
        <v>0</v>
      </c>
      <c r="KP38">
        <v>0</v>
      </c>
      <c r="KQ38" s="18">
        <v>0</v>
      </c>
      <c r="KR38" s="18"/>
      <c r="KS38" s="18">
        <v>0</v>
      </c>
      <c r="KT38">
        <v>0</v>
      </c>
      <c r="KU38">
        <v>0</v>
      </c>
      <c r="KV38" s="18">
        <v>0</v>
      </c>
      <c r="KW38" s="18"/>
      <c r="KX38" s="18">
        <v>0</v>
      </c>
      <c r="KY38" s="108">
        <v>0</v>
      </c>
      <c r="KZ38">
        <v>0</v>
      </c>
      <c r="LA38">
        <v>0</v>
      </c>
      <c r="LB38" s="18">
        <v>0</v>
      </c>
      <c r="LD38" s="18">
        <v>0</v>
      </c>
      <c r="LE38">
        <v>0</v>
      </c>
      <c r="LF38">
        <v>0</v>
      </c>
      <c r="LG38" s="18">
        <v>0</v>
      </c>
      <c r="LI38" s="18">
        <v>0</v>
      </c>
      <c r="LJ38">
        <v>0</v>
      </c>
      <c r="LK38">
        <v>0</v>
      </c>
      <c r="LL38" s="18">
        <v>0</v>
      </c>
      <c r="LN38" s="18">
        <v>0</v>
      </c>
      <c r="LO38">
        <v>0</v>
      </c>
      <c r="LP38">
        <v>0</v>
      </c>
      <c r="LQ38" s="18">
        <v>0</v>
      </c>
      <c r="LS38" s="18">
        <v>0</v>
      </c>
      <c r="LT38">
        <v>0</v>
      </c>
      <c r="LU38">
        <v>0</v>
      </c>
      <c r="LV38" s="18">
        <v>0</v>
      </c>
      <c r="LX38" s="18">
        <v>0</v>
      </c>
      <c r="LY38">
        <v>0</v>
      </c>
      <c r="LZ38">
        <v>0</v>
      </c>
      <c r="MA38" s="18">
        <v>0</v>
      </c>
      <c r="MC38" s="18">
        <v>0</v>
      </c>
      <c r="MD38">
        <v>0</v>
      </c>
      <c r="ME38">
        <v>0</v>
      </c>
      <c r="MF38" s="18">
        <v>0</v>
      </c>
      <c r="MG38" s="18"/>
      <c r="MH38" s="18">
        <v>0</v>
      </c>
      <c r="MI38">
        <v>0</v>
      </c>
      <c r="MJ38">
        <v>0</v>
      </c>
      <c r="MK38" s="18">
        <v>0</v>
      </c>
      <c r="ML38" s="18">
        <v>0</v>
      </c>
      <c r="MM38" s="73"/>
    </row>
    <row r="39" spans="1:351" x14ac:dyDescent="0.35">
      <c r="A39" s="99" t="s">
        <v>39</v>
      </c>
      <c r="B39" s="106">
        <v>0</v>
      </c>
      <c r="C39">
        <v>0</v>
      </c>
      <c r="D39">
        <v>0</v>
      </c>
      <c r="E39" s="22">
        <v>0</v>
      </c>
      <c r="F39" s="19">
        <f ca="1">((COUNTIFS($H:$H,$AD39,$A:$A,#REF!,$C:$C,C$3)+COUNTIFS($L:$L,$AD39,$R:$R,#REF!,$P:$P,C$3))+(COUNTIFS($K:$K,$AD39,$A:$A,#REF!,$C:$C,C$3)+COUNTIFS($G:$G,$AD39,$R:$R,#REF!,$P:$P,C$3)))/((COUNTIF($A:$A,#REF!)+COUNTIF( $R:$R,#REF!))/5)</f>
        <v>0</v>
      </c>
      <c r="G39" s="21">
        <f ca="1">(Table4[[#This Row],[Pick-win rate Pai]]*2+(Table4[[#This Row],[Respect ban Pai]]*10)*3)*Table4[[#This Row],[Priority Pai]]</f>
        <v>0</v>
      </c>
      <c r="H39" s="20">
        <v>0</v>
      </c>
      <c r="I39">
        <v>0</v>
      </c>
      <c r="J39" s="22">
        <v>0</v>
      </c>
      <c r="K39" s="22">
        <v>0</v>
      </c>
      <c r="L39" s="21">
        <f ca="1">(Table4[[#This Row],[Pick-win rate Pai]]*2+(Table4[[#This Row],[Ban Rate Pai]]*10)*3)*Table4[[#This Row],[Priority Pai]]</f>
        <v>0</v>
      </c>
      <c r="M39" s="20">
        <v>0</v>
      </c>
      <c r="N39">
        <v>0</v>
      </c>
      <c r="O39" s="22">
        <v>0</v>
      </c>
      <c r="P39" s="22">
        <v>0</v>
      </c>
      <c r="Q39" s="21"/>
      <c r="R39" s="20">
        <v>0</v>
      </c>
      <c r="S39">
        <v>0</v>
      </c>
      <c r="T39" s="22">
        <v>0</v>
      </c>
      <c r="U39" s="22">
        <v>0</v>
      </c>
      <c r="V39" s="21"/>
      <c r="W39" s="20">
        <v>0</v>
      </c>
      <c r="X39">
        <v>0</v>
      </c>
      <c r="Y39" s="22">
        <v>0</v>
      </c>
      <c r="Z39" s="22">
        <v>0</v>
      </c>
      <c r="AA39" s="22"/>
      <c r="AB39" s="20">
        <v>0</v>
      </c>
      <c r="AC39">
        <v>0</v>
      </c>
      <c r="AD39" s="22">
        <v>0</v>
      </c>
      <c r="AE39" s="22">
        <v>0</v>
      </c>
      <c r="AF39" s="22"/>
      <c r="AG39" s="20">
        <v>0</v>
      </c>
      <c r="AH39">
        <v>0</v>
      </c>
      <c r="AI39" s="22">
        <v>0</v>
      </c>
      <c r="AJ39" s="22">
        <v>0</v>
      </c>
      <c r="AK39" s="70"/>
      <c r="AL39" s="70">
        <v>1</v>
      </c>
      <c r="AM39">
        <v>0</v>
      </c>
      <c r="AN39">
        <v>0</v>
      </c>
      <c r="AO39" s="22">
        <v>0</v>
      </c>
      <c r="AP39" s="22">
        <v>0</v>
      </c>
      <c r="AQ39" s="22"/>
      <c r="AR39" s="20">
        <v>1</v>
      </c>
      <c r="AS39">
        <v>0</v>
      </c>
      <c r="AT39" s="22">
        <v>0</v>
      </c>
      <c r="AU39" s="22">
        <v>5.5555555555555552E-2</v>
      </c>
      <c r="AV39" s="22"/>
      <c r="AW39" s="20">
        <v>1</v>
      </c>
      <c r="AX39">
        <v>0</v>
      </c>
      <c r="AY39" s="18">
        <v>0</v>
      </c>
      <c r="AZ39" s="18">
        <v>5.5555555555555552E-2</v>
      </c>
      <c r="BB39" s="20">
        <v>1</v>
      </c>
      <c r="BC39">
        <v>0</v>
      </c>
      <c r="BD39" s="18">
        <v>0</v>
      </c>
      <c r="BE39" s="18">
        <v>5.5555555555555552E-2</v>
      </c>
      <c r="BG39" s="20">
        <v>0</v>
      </c>
      <c r="BH39">
        <v>0</v>
      </c>
      <c r="BI39" s="18">
        <v>0</v>
      </c>
      <c r="BJ39" s="18">
        <v>0</v>
      </c>
      <c r="BL39" s="20">
        <v>0</v>
      </c>
      <c r="BM39">
        <v>0</v>
      </c>
      <c r="BN39" s="18">
        <v>0</v>
      </c>
      <c r="BO39" s="18">
        <v>5.5555555555555552E-2</v>
      </c>
      <c r="BQ39" s="20">
        <v>1</v>
      </c>
      <c r="BR39">
        <v>0</v>
      </c>
      <c r="BS39" s="18">
        <v>0</v>
      </c>
      <c r="BT39" s="18">
        <v>5.5555555555555552E-2</v>
      </c>
      <c r="BV39" s="20">
        <v>0</v>
      </c>
      <c r="BW39">
        <v>0</v>
      </c>
      <c r="BX39" s="18">
        <v>0</v>
      </c>
      <c r="BY39" s="18">
        <v>0</v>
      </c>
      <c r="BZ39" s="73"/>
      <c r="CA39" s="8">
        <v>0</v>
      </c>
      <c r="CB39">
        <v>0</v>
      </c>
      <c r="CC39">
        <v>0</v>
      </c>
      <c r="CD39" s="18">
        <v>0</v>
      </c>
      <c r="CE39" s="18">
        <v>0</v>
      </c>
      <c r="CG39" s="20">
        <v>0</v>
      </c>
      <c r="CH39">
        <v>0</v>
      </c>
      <c r="CI39" s="18">
        <v>0</v>
      </c>
      <c r="CJ39" s="18">
        <v>0</v>
      </c>
      <c r="CL39" s="20">
        <v>0</v>
      </c>
      <c r="CM39">
        <v>0</v>
      </c>
      <c r="CN39" s="18">
        <v>0</v>
      </c>
      <c r="CO39" s="18">
        <v>0</v>
      </c>
      <c r="CQ39" s="20">
        <v>0</v>
      </c>
      <c r="CR39">
        <v>0</v>
      </c>
      <c r="CS39" s="18">
        <v>0</v>
      </c>
      <c r="CT39" s="18">
        <v>0</v>
      </c>
      <c r="CV39" s="20">
        <v>0</v>
      </c>
      <c r="CW39">
        <v>0</v>
      </c>
      <c r="CX39" s="18">
        <v>0</v>
      </c>
      <c r="CY39" s="18">
        <v>0</v>
      </c>
      <c r="DA39" s="20">
        <v>0</v>
      </c>
      <c r="DB39">
        <v>0</v>
      </c>
      <c r="DC39" s="18">
        <v>0</v>
      </c>
      <c r="DD39" s="18">
        <v>0</v>
      </c>
      <c r="DF39" s="20">
        <v>0</v>
      </c>
      <c r="DG39">
        <v>0</v>
      </c>
      <c r="DH39" s="18">
        <v>0</v>
      </c>
      <c r="DI39" s="18">
        <v>0</v>
      </c>
      <c r="DK39" s="20">
        <v>0</v>
      </c>
      <c r="DL39">
        <v>0</v>
      </c>
      <c r="DM39" s="18">
        <v>0</v>
      </c>
      <c r="DN39" s="18">
        <v>0</v>
      </c>
      <c r="DO39" s="73"/>
      <c r="DP39" s="108">
        <v>0</v>
      </c>
      <c r="DQ39">
        <v>0</v>
      </c>
      <c r="DR39">
        <v>0</v>
      </c>
      <c r="DS39" s="18">
        <v>0</v>
      </c>
      <c r="DT39" s="18">
        <v>0</v>
      </c>
      <c r="DV39">
        <v>0</v>
      </c>
      <c r="DW39">
        <v>0</v>
      </c>
      <c r="DX39" s="18">
        <v>0</v>
      </c>
      <c r="DY39" s="18">
        <v>0</v>
      </c>
      <c r="EA39">
        <v>0</v>
      </c>
      <c r="EB39">
        <v>0</v>
      </c>
      <c r="EC39" s="18">
        <v>0</v>
      </c>
      <c r="ED39" s="18">
        <v>0</v>
      </c>
      <c r="EF39">
        <v>0</v>
      </c>
      <c r="EG39">
        <v>0</v>
      </c>
      <c r="EH39" s="18">
        <v>0</v>
      </c>
      <c r="EI39" s="18">
        <v>0</v>
      </c>
      <c r="EK39">
        <v>0</v>
      </c>
      <c r="EL39">
        <v>0</v>
      </c>
      <c r="EM39" s="18">
        <v>0</v>
      </c>
      <c r="EN39" s="18">
        <v>0</v>
      </c>
      <c r="EP39">
        <v>0</v>
      </c>
      <c r="EQ39">
        <v>0</v>
      </c>
      <c r="ER39" s="18">
        <v>0</v>
      </c>
      <c r="ES39" s="18">
        <v>0</v>
      </c>
      <c r="EU39">
        <v>0</v>
      </c>
      <c r="EV39">
        <v>0</v>
      </c>
      <c r="EW39" s="18">
        <v>0</v>
      </c>
      <c r="EX39" s="18">
        <v>0</v>
      </c>
      <c r="EZ39">
        <v>0</v>
      </c>
      <c r="FA39">
        <v>0</v>
      </c>
      <c r="FB39" s="18">
        <v>0</v>
      </c>
      <c r="FC39" s="18">
        <v>0</v>
      </c>
      <c r="FE39">
        <v>0</v>
      </c>
      <c r="FF39">
        <v>0</v>
      </c>
      <c r="FG39" s="18">
        <v>0</v>
      </c>
      <c r="FH39" s="18">
        <v>0</v>
      </c>
      <c r="FJ39">
        <v>0</v>
      </c>
      <c r="FK39">
        <v>0</v>
      </c>
      <c r="FL39" s="18">
        <v>0</v>
      </c>
      <c r="FM39" s="18">
        <v>0</v>
      </c>
      <c r="FO39" s="106">
        <v>0</v>
      </c>
      <c r="FP39">
        <v>0</v>
      </c>
      <c r="FQ39">
        <v>0</v>
      </c>
      <c r="FR39" s="18">
        <v>0</v>
      </c>
      <c r="FS39" s="18">
        <v>0</v>
      </c>
      <c r="FU39">
        <v>0</v>
      </c>
      <c r="FV39">
        <v>0</v>
      </c>
      <c r="FW39" s="18">
        <v>0</v>
      </c>
      <c r="FX39" s="18">
        <v>0</v>
      </c>
      <c r="FZ39">
        <v>0</v>
      </c>
      <c r="GA39">
        <v>0</v>
      </c>
      <c r="GB39" s="18">
        <v>0</v>
      </c>
      <c r="GC39" s="18">
        <v>0</v>
      </c>
      <c r="GE39">
        <v>0</v>
      </c>
      <c r="GF39">
        <v>0</v>
      </c>
      <c r="GG39" s="18">
        <v>0</v>
      </c>
      <c r="GH39" s="18">
        <v>0</v>
      </c>
      <c r="GJ39">
        <v>0</v>
      </c>
      <c r="GK39">
        <v>0</v>
      </c>
      <c r="GL39" s="18">
        <v>0</v>
      </c>
      <c r="GM39" s="18">
        <v>0</v>
      </c>
      <c r="GO39">
        <v>0</v>
      </c>
      <c r="GP39">
        <v>0</v>
      </c>
      <c r="GQ39" s="18">
        <v>0</v>
      </c>
      <c r="GR39" s="18">
        <v>0</v>
      </c>
      <c r="GT39" s="108">
        <v>0</v>
      </c>
      <c r="GU39">
        <v>0</v>
      </c>
      <c r="GV39">
        <v>0</v>
      </c>
      <c r="GW39" s="18">
        <v>0</v>
      </c>
      <c r="GX39" s="18">
        <v>0</v>
      </c>
      <c r="GZ39">
        <v>0</v>
      </c>
      <c r="HA39">
        <v>0</v>
      </c>
      <c r="HB39" s="18">
        <v>0</v>
      </c>
      <c r="HC39" s="18">
        <v>0</v>
      </c>
      <c r="HE39">
        <v>0</v>
      </c>
      <c r="HF39">
        <v>0</v>
      </c>
      <c r="HG39" s="18">
        <v>0</v>
      </c>
      <c r="HH39" s="18">
        <v>0</v>
      </c>
      <c r="HJ39">
        <v>0</v>
      </c>
      <c r="HK39">
        <v>0</v>
      </c>
      <c r="HL39" s="18">
        <v>0</v>
      </c>
      <c r="HM39" s="18">
        <v>0</v>
      </c>
      <c r="HO39">
        <v>0</v>
      </c>
      <c r="HP39">
        <v>0</v>
      </c>
      <c r="HQ39" s="18">
        <v>0</v>
      </c>
      <c r="HR39" s="18">
        <v>0</v>
      </c>
      <c r="HT39">
        <v>0</v>
      </c>
      <c r="HU39">
        <v>0</v>
      </c>
      <c r="HV39" s="18">
        <v>0</v>
      </c>
      <c r="HW39" s="18">
        <v>0</v>
      </c>
      <c r="HY39">
        <v>0</v>
      </c>
      <c r="HZ39">
        <v>0</v>
      </c>
      <c r="IA39" s="18">
        <v>0</v>
      </c>
      <c r="IB39" s="18">
        <v>0</v>
      </c>
      <c r="ID39" s="108">
        <v>0</v>
      </c>
      <c r="IE39">
        <v>0</v>
      </c>
      <c r="IF39">
        <v>0</v>
      </c>
      <c r="IG39" s="18">
        <v>0</v>
      </c>
      <c r="IH39" s="18">
        <v>0</v>
      </c>
      <c r="IJ39">
        <v>0</v>
      </c>
      <c r="IK39">
        <v>0</v>
      </c>
      <c r="IL39" s="18">
        <v>0</v>
      </c>
      <c r="IM39" s="18">
        <v>0</v>
      </c>
      <c r="IO39">
        <v>0</v>
      </c>
      <c r="IP39">
        <v>0</v>
      </c>
      <c r="IQ39" s="18">
        <v>0</v>
      </c>
      <c r="IR39" s="18">
        <v>0</v>
      </c>
      <c r="IT39">
        <v>0</v>
      </c>
      <c r="IU39">
        <v>0</v>
      </c>
      <c r="IV39" s="18">
        <v>0</v>
      </c>
      <c r="IW39" s="18">
        <v>0</v>
      </c>
      <c r="IY39">
        <v>0</v>
      </c>
      <c r="IZ39">
        <v>0</v>
      </c>
      <c r="JA39" s="18">
        <v>0</v>
      </c>
      <c r="JB39" s="18">
        <v>0</v>
      </c>
      <c r="JD39">
        <v>0</v>
      </c>
      <c r="JE39">
        <v>0</v>
      </c>
      <c r="JF39" s="18">
        <v>0</v>
      </c>
      <c r="JG39" s="18">
        <v>0</v>
      </c>
      <c r="JI39" s="108">
        <v>0</v>
      </c>
      <c r="JJ39">
        <v>0</v>
      </c>
      <c r="JK39">
        <v>0</v>
      </c>
      <c r="JL39" s="18">
        <v>0</v>
      </c>
      <c r="JM39" s="18">
        <v>0</v>
      </c>
      <c r="JO39">
        <v>0</v>
      </c>
      <c r="JP39">
        <v>0</v>
      </c>
      <c r="JQ39" s="18">
        <v>0</v>
      </c>
      <c r="JR39" s="18">
        <v>0</v>
      </c>
      <c r="JT39">
        <v>0</v>
      </c>
      <c r="JU39">
        <v>0</v>
      </c>
      <c r="JV39" s="18">
        <v>0</v>
      </c>
      <c r="JW39" s="18">
        <v>0</v>
      </c>
      <c r="JY39">
        <v>0</v>
      </c>
      <c r="JZ39">
        <v>0</v>
      </c>
      <c r="KA39" s="18">
        <v>0</v>
      </c>
      <c r="KB39" s="18">
        <v>0</v>
      </c>
      <c r="KD39">
        <v>0</v>
      </c>
      <c r="KE39">
        <v>0</v>
      </c>
      <c r="KF39" s="18">
        <v>0</v>
      </c>
      <c r="KG39" s="18">
        <v>0</v>
      </c>
      <c r="KH39">
        <f>(Table4[[#This Row],[Pick-win rate47899422]]*Table4[[#This Row],[WR212]]+(Table4[[#This Row],[Respect ban59010523]]*Table4[[#This Row],[Ban Rate70121624]]))*Table4[[#This Row],[Priority7101112125425]]</f>
        <v>0</v>
      </c>
      <c r="KI39">
        <v>0</v>
      </c>
      <c r="KJ39">
        <v>0</v>
      </c>
      <c r="KK39">
        <v>0</v>
      </c>
      <c r="KL39" s="18">
        <v>0</v>
      </c>
      <c r="KM39" s="18"/>
      <c r="KN39" s="18">
        <v>0</v>
      </c>
      <c r="KO39">
        <v>0</v>
      </c>
      <c r="KP39">
        <v>0</v>
      </c>
      <c r="KQ39" s="18">
        <v>0</v>
      </c>
      <c r="KR39" s="18"/>
      <c r="KS39" s="18">
        <v>0</v>
      </c>
      <c r="KT39">
        <v>0</v>
      </c>
      <c r="KU39">
        <v>0</v>
      </c>
      <c r="KV39" s="18">
        <v>0</v>
      </c>
      <c r="KW39" s="18"/>
      <c r="KX39" s="18">
        <v>0</v>
      </c>
      <c r="KY39" s="108">
        <v>0</v>
      </c>
      <c r="KZ39">
        <v>0</v>
      </c>
      <c r="LA39">
        <v>0</v>
      </c>
      <c r="LB39" s="18">
        <v>0</v>
      </c>
      <c r="LD39" s="18">
        <v>0</v>
      </c>
      <c r="LE39">
        <v>0</v>
      </c>
      <c r="LF39">
        <v>0</v>
      </c>
      <c r="LG39" s="18">
        <v>0</v>
      </c>
      <c r="LI39" s="18">
        <v>0</v>
      </c>
      <c r="LJ39">
        <v>0</v>
      </c>
      <c r="LK39">
        <v>0</v>
      </c>
      <c r="LL39" s="18">
        <v>0</v>
      </c>
      <c r="LN39" s="18">
        <v>0</v>
      </c>
      <c r="LO39">
        <v>0</v>
      </c>
      <c r="LP39">
        <v>0</v>
      </c>
      <c r="LQ39" s="18">
        <v>0</v>
      </c>
      <c r="LS39" s="18">
        <v>0</v>
      </c>
      <c r="LT39">
        <v>0</v>
      </c>
      <c r="LU39">
        <v>0</v>
      </c>
      <c r="LV39" s="18">
        <v>0</v>
      </c>
      <c r="LX39" s="18">
        <v>0</v>
      </c>
      <c r="LY39">
        <v>0</v>
      </c>
      <c r="LZ39">
        <v>0</v>
      </c>
      <c r="MA39" s="18">
        <v>0</v>
      </c>
      <c r="MC39" s="18">
        <v>0</v>
      </c>
      <c r="MD39">
        <v>0</v>
      </c>
      <c r="ME39">
        <v>0</v>
      </c>
      <c r="MF39" s="18">
        <v>0</v>
      </c>
      <c r="MG39" s="18"/>
      <c r="MH39" s="18">
        <v>0</v>
      </c>
      <c r="MI39">
        <v>0</v>
      </c>
      <c r="MJ39">
        <v>0</v>
      </c>
      <c r="MK39" s="18">
        <v>0</v>
      </c>
      <c r="ML39" s="18">
        <v>0</v>
      </c>
      <c r="MM39" s="73"/>
    </row>
    <row r="40" spans="1:351" x14ac:dyDescent="0.35">
      <c r="A40" s="99" t="s">
        <v>5</v>
      </c>
      <c r="B40" s="106">
        <v>0</v>
      </c>
      <c r="C40">
        <v>0</v>
      </c>
      <c r="D40">
        <v>0</v>
      </c>
      <c r="E40" s="22">
        <v>0</v>
      </c>
      <c r="F40" s="19">
        <f ca="1">((COUNTIFS($H:$H,$AD40,$A:$A,#REF!,$C:$C,C$3)+COUNTIFS($L:$L,$AD40,$R:$R,#REF!,$P:$P,C$3))+(COUNTIFS($K:$K,$AD40,$A:$A,#REF!,$C:$C,C$3)+COUNTIFS($G:$G,$AD40,$R:$R,#REF!,$P:$P,C$3)))/((COUNTIF($A:$A,#REF!)+COUNTIF( $R:$R,#REF!))/5)</f>
        <v>5.8823529411764705E-2</v>
      </c>
      <c r="G40" s="21">
        <f ca="1">(Table4[[#This Row],[Pick-win rate Pai]]*2+(Table4[[#This Row],[Respect ban Pai]]*10)*3)*Table4[[#This Row],[Priority Pai]]</f>
        <v>0</v>
      </c>
      <c r="H40" s="20">
        <v>0</v>
      </c>
      <c r="I40">
        <v>0</v>
      </c>
      <c r="J40" s="22">
        <v>0</v>
      </c>
      <c r="K40" s="22">
        <v>5.8823529411764705E-2</v>
      </c>
      <c r="L40" s="21">
        <f ca="1">(Table4[[#This Row],[Pick-win rate Pai]]*2+(Table4[[#This Row],[Ban Rate Pai]]*10)*3)*Table4[[#This Row],[Priority Pai]]</f>
        <v>0</v>
      </c>
      <c r="M40" s="20">
        <v>0</v>
      </c>
      <c r="N40">
        <v>0</v>
      </c>
      <c r="O40" s="22">
        <v>0</v>
      </c>
      <c r="P40" s="22">
        <v>5.8823529411764705E-2</v>
      </c>
      <c r="Q40" s="21"/>
      <c r="R40" s="20">
        <v>0</v>
      </c>
      <c r="S40">
        <v>0</v>
      </c>
      <c r="T40" s="22">
        <v>0</v>
      </c>
      <c r="U40" s="22">
        <v>0</v>
      </c>
      <c r="V40" s="21"/>
      <c r="W40" s="20">
        <v>0</v>
      </c>
      <c r="X40">
        <v>0</v>
      </c>
      <c r="Y40" s="22">
        <v>0</v>
      </c>
      <c r="Z40" s="22">
        <v>5.8823529411764705E-2</v>
      </c>
      <c r="AA40" s="22"/>
      <c r="AB40" s="20">
        <v>0</v>
      </c>
      <c r="AC40">
        <v>0</v>
      </c>
      <c r="AD40" s="22">
        <v>0</v>
      </c>
      <c r="AE40" s="22">
        <v>5.8823529411764705E-2</v>
      </c>
      <c r="AF40" s="22"/>
      <c r="AG40" s="20">
        <v>0</v>
      </c>
      <c r="AH40">
        <v>0</v>
      </c>
      <c r="AI40" s="22">
        <v>0</v>
      </c>
      <c r="AJ40" s="22">
        <v>0</v>
      </c>
      <c r="AK40" s="70"/>
      <c r="AL40" s="70">
        <v>0</v>
      </c>
      <c r="AM40">
        <v>0</v>
      </c>
      <c r="AN40">
        <v>0</v>
      </c>
      <c r="AO40" s="22">
        <v>0</v>
      </c>
      <c r="AP40" s="22">
        <v>0</v>
      </c>
      <c r="AQ40" s="22"/>
      <c r="AR40" s="20">
        <v>0</v>
      </c>
      <c r="AS40">
        <v>1</v>
      </c>
      <c r="AT40" s="22">
        <v>7.1428571428571425E-2</v>
      </c>
      <c r="AU40" s="22">
        <v>5.5555555555555552E-2</v>
      </c>
      <c r="AV40" s="22"/>
      <c r="AW40" s="20">
        <v>0</v>
      </c>
      <c r="AX40">
        <v>1</v>
      </c>
      <c r="AY40" s="18">
        <v>7.1428571428571425E-2</v>
      </c>
      <c r="AZ40" s="18">
        <v>5.5555555555555552E-2</v>
      </c>
      <c r="BB40" s="20">
        <v>0</v>
      </c>
      <c r="BC40">
        <v>1</v>
      </c>
      <c r="BD40" s="18">
        <v>7.1428571428571425E-2</v>
      </c>
      <c r="BE40" s="18">
        <v>5.5555555555555552E-2</v>
      </c>
      <c r="BG40" s="20">
        <v>0</v>
      </c>
      <c r="BH40">
        <v>1</v>
      </c>
      <c r="BI40" s="18">
        <v>0.14285714285714285</v>
      </c>
      <c r="BJ40" s="18">
        <v>5.5555555555555552E-2</v>
      </c>
      <c r="BL40" s="20">
        <v>0</v>
      </c>
      <c r="BM40">
        <v>1</v>
      </c>
      <c r="BN40" s="18">
        <v>6.25E-2</v>
      </c>
      <c r="BO40" s="18">
        <v>5.5555555555555552E-2</v>
      </c>
      <c r="BQ40" s="20">
        <v>0</v>
      </c>
      <c r="BR40">
        <v>0</v>
      </c>
      <c r="BS40" s="18">
        <v>0</v>
      </c>
      <c r="BT40" s="18">
        <v>0</v>
      </c>
      <c r="BV40" s="20">
        <v>0</v>
      </c>
      <c r="BW40">
        <v>0</v>
      </c>
      <c r="BX40" s="18">
        <v>0</v>
      </c>
      <c r="BY40" s="18">
        <v>0</v>
      </c>
      <c r="BZ40" s="73"/>
      <c r="CA40" s="8">
        <v>0</v>
      </c>
      <c r="CB40">
        <v>0</v>
      </c>
      <c r="CC40">
        <v>0</v>
      </c>
      <c r="CD40" s="18">
        <v>0</v>
      </c>
      <c r="CE40" s="18">
        <v>0.1111111111111111</v>
      </c>
      <c r="CG40" s="20">
        <v>0</v>
      </c>
      <c r="CH40">
        <v>0</v>
      </c>
      <c r="CI40" s="18">
        <v>0</v>
      </c>
      <c r="CJ40" s="18">
        <v>0.1111111111111111</v>
      </c>
      <c r="CL40" s="20">
        <v>0</v>
      </c>
      <c r="CM40">
        <v>0</v>
      </c>
      <c r="CN40" s="18">
        <v>0</v>
      </c>
      <c r="CO40" s="18">
        <v>0.1111111111111111</v>
      </c>
      <c r="CQ40" s="20">
        <v>0</v>
      </c>
      <c r="CR40">
        <v>0</v>
      </c>
      <c r="CS40" s="18">
        <v>0</v>
      </c>
      <c r="CT40" s="18">
        <v>0</v>
      </c>
      <c r="CV40" s="20">
        <v>0</v>
      </c>
      <c r="CW40">
        <v>0</v>
      </c>
      <c r="CX40" s="18">
        <v>0</v>
      </c>
      <c r="CY40" s="18">
        <v>0.1111111111111111</v>
      </c>
      <c r="DA40" s="20">
        <v>0</v>
      </c>
      <c r="DB40">
        <v>0</v>
      </c>
      <c r="DC40" s="18">
        <v>0</v>
      </c>
      <c r="DD40" s="18">
        <v>0</v>
      </c>
      <c r="DF40" s="20">
        <v>0</v>
      </c>
      <c r="DG40">
        <v>0</v>
      </c>
      <c r="DH40" s="18">
        <v>0</v>
      </c>
      <c r="DI40" s="18">
        <v>0</v>
      </c>
      <c r="DK40" s="20">
        <v>0</v>
      </c>
      <c r="DL40">
        <v>0</v>
      </c>
      <c r="DM40" s="18">
        <v>0</v>
      </c>
      <c r="DN40" s="18">
        <v>0</v>
      </c>
      <c r="DO40" s="73"/>
      <c r="DP40" s="108">
        <v>0.5</v>
      </c>
      <c r="DQ40">
        <v>0</v>
      </c>
      <c r="DR40">
        <v>0</v>
      </c>
      <c r="DS40" s="18">
        <v>0</v>
      </c>
      <c r="DT40" s="18">
        <v>0</v>
      </c>
      <c r="DV40">
        <v>1</v>
      </c>
      <c r="DW40">
        <v>0</v>
      </c>
      <c r="DX40" s="18">
        <v>0</v>
      </c>
      <c r="DY40" s="18">
        <v>0.1</v>
      </c>
      <c r="EA40">
        <v>0</v>
      </c>
      <c r="EB40">
        <v>0</v>
      </c>
      <c r="EC40" s="18">
        <v>0</v>
      </c>
      <c r="ED40" s="18">
        <v>0</v>
      </c>
      <c r="EF40">
        <v>1</v>
      </c>
      <c r="EG40">
        <v>0</v>
      </c>
      <c r="EH40" s="18">
        <v>0</v>
      </c>
      <c r="EI40" s="18">
        <v>0.1</v>
      </c>
      <c r="EK40">
        <v>1</v>
      </c>
      <c r="EL40">
        <v>0</v>
      </c>
      <c r="EM40" s="18">
        <v>0</v>
      </c>
      <c r="EN40" s="18">
        <v>0.1</v>
      </c>
      <c r="EP40">
        <v>0</v>
      </c>
      <c r="EQ40">
        <v>0</v>
      </c>
      <c r="ER40" s="18">
        <v>0</v>
      </c>
      <c r="ES40" s="18">
        <v>0</v>
      </c>
      <c r="EU40">
        <v>1</v>
      </c>
      <c r="EV40">
        <v>0</v>
      </c>
      <c r="EW40" s="18">
        <v>0</v>
      </c>
      <c r="EX40" s="18">
        <v>0.1</v>
      </c>
      <c r="EZ40">
        <v>0</v>
      </c>
      <c r="FA40">
        <v>0</v>
      </c>
      <c r="FB40" s="18">
        <v>0</v>
      </c>
      <c r="FC40" s="18">
        <v>0</v>
      </c>
      <c r="FE40">
        <v>1</v>
      </c>
      <c r="FF40">
        <v>0</v>
      </c>
      <c r="FG40" s="18">
        <v>0</v>
      </c>
      <c r="FH40" s="18">
        <v>0.1</v>
      </c>
      <c r="FJ40">
        <v>0</v>
      </c>
      <c r="FK40">
        <v>0</v>
      </c>
      <c r="FL40" s="18">
        <v>0</v>
      </c>
      <c r="FM40" s="18">
        <v>0</v>
      </c>
      <c r="FO40" s="106">
        <v>0.5</v>
      </c>
      <c r="FP40">
        <v>1</v>
      </c>
      <c r="FQ40">
        <v>0</v>
      </c>
      <c r="FR40" s="18">
        <v>0</v>
      </c>
      <c r="FS40" s="18">
        <v>0.10526315789473684</v>
      </c>
      <c r="FU40">
        <v>1</v>
      </c>
      <c r="FV40">
        <v>0</v>
      </c>
      <c r="FW40" s="18">
        <v>0</v>
      </c>
      <c r="FX40" s="18">
        <v>0.10526315789473684</v>
      </c>
      <c r="FZ40">
        <v>1</v>
      </c>
      <c r="GA40">
        <v>0</v>
      </c>
      <c r="GB40" s="18">
        <v>0</v>
      </c>
      <c r="GC40" s="18">
        <v>0.10526315789473684</v>
      </c>
      <c r="GE40">
        <v>1</v>
      </c>
      <c r="GF40">
        <v>0</v>
      </c>
      <c r="GG40" s="18">
        <v>0</v>
      </c>
      <c r="GH40" s="18">
        <v>0.10526315789473684</v>
      </c>
      <c r="GJ40">
        <v>1</v>
      </c>
      <c r="GK40">
        <v>0</v>
      </c>
      <c r="GL40" s="18">
        <v>0</v>
      </c>
      <c r="GM40" s="18">
        <v>0</v>
      </c>
      <c r="GO40">
        <v>0</v>
      </c>
      <c r="GP40">
        <v>0</v>
      </c>
      <c r="GQ40" s="18">
        <v>0</v>
      </c>
      <c r="GR40" s="18">
        <v>5.2631578947368418E-2</v>
      </c>
      <c r="GT40" s="108">
        <v>0</v>
      </c>
      <c r="GU40">
        <v>0</v>
      </c>
      <c r="GV40">
        <v>0</v>
      </c>
      <c r="GW40" s="18">
        <v>0</v>
      </c>
      <c r="GX40" s="18">
        <v>5.5555555555555552E-2</v>
      </c>
      <c r="GZ40">
        <v>0</v>
      </c>
      <c r="HA40">
        <v>0</v>
      </c>
      <c r="HB40" s="18">
        <v>0</v>
      </c>
      <c r="HC40" s="18">
        <v>5.5555555555555552E-2</v>
      </c>
      <c r="HE40">
        <v>0</v>
      </c>
      <c r="HF40">
        <v>0</v>
      </c>
      <c r="HG40" s="18">
        <v>0</v>
      </c>
      <c r="HH40" s="18">
        <v>0</v>
      </c>
      <c r="HJ40">
        <v>0</v>
      </c>
      <c r="HK40">
        <v>0</v>
      </c>
      <c r="HL40" s="18">
        <v>0</v>
      </c>
      <c r="HM40" s="18">
        <v>5.5555555555555552E-2</v>
      </c>
      <c r="HO40">
        <v>0</v>
      </c>
      <c r="HP40">
        <v>0</v>
      </c>
      <c r="HQ40" s="18">
        <v>0</v>
      </c>
      <c r="HR40" s="18">
        <v>5.5555555555555552E-2</v>
      </c>
      <c r="HT40">
        <v>0</v>
      </c>
      <c r="HU40">
        <v>0</v>
      </c>
      <c r="HV40" s="18">
        <v>0</v>
      </c>
      <c r="HW40" s="18">
        <v>5.5555555555555552E-2</v>
      </c>
      <c r="HY40">
        <v>0</v>
      </c>
      <c r="HZ40">
        <v>0</v>
      </c>
      <c r="IA40" s="18">
        <v>0</v>
      </c>
      <c r="IB40" s="18">
        <v>0</v>
      </c>
      <c r="ID40" s="108">
        <v>0</v>
      </c>
      <c r="IE40">
        <v>0</v>
      </c>
      <c r="IF40">
        <v>0</v>
      </c>
      <c r="IG40" s="18">
        <v>5.2631578947368418E-2</v>
      </c>
      <c r="IH40" s="18">
        <v>5.2631578947368418E-2</v>
      </c>
      <c r="IJ40">
        <v>0</v>
      </c>
      <c r="IK40">
        <v>0</v>
      </c>
      <c r="IL40" s="18">
        <v>5.2631578947368418E-2</v>
      </c>
      <c r="IM40" s="18">
        <v>5.2631578947368418E-2</v>
      </c>
      <c r="IO40">
        <v>0</v>
      </c>
      <c r="IP40">
        <v>0</v>
      </c>
      <c r="IQ40" s="18">
        <v>9.0909090909090912E-2</v>
      </c>
      <c r="IR40" s="18">
        <v>5.2631578947368418E-2</v>
      </c>
      <c r="IT40">
        <v>0</v>
      </c>
      <c r="IU40">
        <v>0</v>
      </c>
      <c r="IV40" s="18">
        <v>5.2631578947368418E-2</v>
      </c>
      <c r="IW40" s="18">
        <v>5.2631578947368418E-2</v>
      </c>
      <c r="IY40">
        <v>0</v>
      </c>
      <c r="IZ40">
        <v>0</v>
      </c>
      <c r="JA40" s="18">
        <v>5.2631578947368418E-2</v>
      </c>
      <c r="JB40" s="18">
        <v>5.2631578947368418E-2</v>
      </c>
      <c r="JD40">
        <v>0</v>
      </c>
      <c r="JE40">
        <v>0</v>
      </c>
      <c r="JF40" s="18">
        <v>0</v>
      </c>
      <c r="JG40" s="18">
        <v>0</v>
      </c>
      <c r="JI40" s="108">
        <v>0</v>
      </c>
      <c r="JJ40">
        <v>0</v>
      </c>
      <c r="JK40">
        <v>0</v>
      </c>
      <c r="JL40" s="18">
        <v>0</v>
      </c>
      <c r="JM40" s="18">
        <v>5.2631578947368418E-2</v>
      </c>
      <c r="JO40">
        <v>0</v>
      </c>
      <c r="JP40">
        <v>0</v>
      </c>
      <c r="JQ40" s="18">
        <v>0</v>
      </c>
      <c r="JR40" s="18">
        <v>5.2631578947368418E-2</v>
      </c>
      <c r="JT40">
        <v>0</v>
      </c>
      <c r="JU40">
        <v>0</v>
      </c>
      <c r="JV40" s="18">
        <v>0</v>
      </c>
      <c r="JW40" s="18">
        <v>5.2631578947368418E-2</v>
      </c>
      <c r="JY40">
        <v>0</v>
      </c>
      <c r="JZ40">
        <v>0</v>
      </c>
      <c r="KA40" s="18">
        <v>0</v>
      </c>
      <c r="KB40" s="18">
        <v>5.2631578947368418E-2</v>
      </c>
      <c r="KD40">
        <v>0</v>
      </c>
      <c r="KE40">
        <v>0</v>
      </c>
      <c r="KF40" s="18">
        <v>0</v>
      </c>
      <c r="KG40" s="18">
        <v>5.2631578947368418E-2</v>
      </c>
      <c r="KH40">
        <f>(Table4[[#This Row],[Pick-win rate47899422]]*Table4[[#This Row],[WR212]]+(Table4[[#This Row],[Respect ban59010523]]*Table4[[#This Row],[Ban Rate70121624]]))*Table4[[#This Row],[Priority7101112125425]]</f>
        <v>0</v>
      </c>
      <c r="KI40">
        <v>0</v>
      </c>
      <c r="KJ40">
        <v>0</v>
      </c>
      <c r="KK40">
        <v>0</v>
      </c>
      <c r="KL40" s="18">
        <v>0</v>
      </c>
      <c r="KM40" s="18"/>
      <c r="KN40" s="18">
        <v>0</v>
      </c>
      <c r="KO40">
        <v>0</v>
      </c>
      <c r="KP40">
        <v>0</v>
      </c>
      <c r="KQ40" s="18">
        <v>0</v>
      </c>
      <c r="KR40" s="18"/>
      <c r="KS40" s="18">
        <v>0</v>
      </c>
      <c r="KT40">
        <v>0</v>
      </c>
      <c r="KU40">
        <v>0</v>
      </c>
      <c r="KV40" s="18">
        <v>0</v>
      </c>
      <c r="KW40" s="18"/>
      <c r="KX40" s="18">
        <v>0</v>
      </c>
      <c r="KY40" s="108">
        <v>0</v>
      </c>
      <c r="KZ40">
        <v>0</v>
      </c>
      <c r="LA40">
        <v>0</v>
      </c>
      <c r="LB40" s="18">
        <v>5.5555555555555552E-2</v>
      </c>
      <c r="LD40" s="18">
        <v>0</v>
      </c>
      <c r="LE40">
        <v>0</v>
      </c>
      <c r="LF40">
        <v>0</v>
      </c>
      <c r="LG40" s="18">
        <v>0</v>
      </c>
      <c r="LI40" s="18">
        <v>0</v>
      </c>
      <c r="LJ40">
        <v>0</v>
      </c>
      <c r="LK40">
        <v>0</v>
      </c>
      <c r="LL40" s="18">
        <v>0</v>
      </c>
      <c r="LN40" s="18">
        <v>0</v>
      </c>
      <c r="LO40">
        <v>0</v>
      </c>
      <c r="LP40">
        <v>0</v>
      </c>
      <c r="LQ40" s="18">
        <v>5.5555555555555552E-2</v>
      </c>
      <c r="LS40" s="18">
        <v>0</v>
      </c>
      <c r="LT40">
        <v>0</v>
      </c>
      <c r="LU40">
        <v>0</v>
      </c>
      <c r="LV40" s="18">
        <v>5.5555555555555552E-2</v>
      </c>
      <c r="LX40" s="18">
        <v>0</v>
      </c>
      <c r="LY40">
        <v>0</v>
      </c>
      <c r="LZ40">
        <v>0</v>
      </c>
      <c r="MA40" s="18">
        <v>5.5555555555555552E-2</v>
      </c>
      <c r="MC40" s="18">
        <v>0</v>
      </c>
      <c r="MD40">
        <v>0</v>
      </c>
      <c r="ME40">
        <v>0</v>
      </c>
      <c r="MF40" s="18">
        <v>0</v>
      </c>
      <c r="MG40" s="18"/>
      <c r="MH40" s="18">
        <v>0</v>
      </c>
      <c r="MI40">
        <v>0</v>
      </c>
      <c r="MJ40">
        <v>0</v>
      </c>
      <c r="MK40" s="18">
        <v>5.5555555555555552E-2</v>
      </c>
      <c r="ML40" s="18">
        <v>0</v>
      </c>
      <c r="MM40" s="73"/>
    </row>
    <row r="41" spans="1:351" x14ac:dyDescent="0.35">
      <c r="A41" s="99" t="s">
        <v>6</v>
      </c>
      <c r="B41" s="106">
        <v>0</v>
      </c>
      <c r="C41">
        <v>0</v>
      </c>
      <c r="D41">
        <v>0</v>
      </c>
      <c r="E41" s="22">
        <v>0</v>
      </c>
      <c r="F41" s="19">
        <f ca="1">((COUNTIFS($H:$H,$AD41,$A:$A,#REF!,$C:$C,C$3)+COUNTIFS($L:$L,$AD41,$R:$R,#REF!,$P:$P,C$3))+(COUNTIFS($K:$K,$AD41,$A:$A,#REF!,$C:$C,C$3)+COUNTIFS($G:$G,$AD41,$R:$R,#REF!,$P:$P,C$3)))/((COUNTIF($A:$A,#REF!)+COUNTIF( $R:$R,#REF!))/5)</f>
        <v>0</v>
      </c>
      <c r="G41" s="21">
        <f ca="1">(Table4[[#This Row],[Pick-win rate Pai]]*2+(Table4[[#This Row],[Respect ban Pai]]*10)*3)*Table4[[#This Row],[Priority Pai]]</f>
        <v>0</v>
      </c>
      <c r="H41" s="20">
        <v>0</v>
      </c>
      <c r="I41">
        <v>0</v>
      </c>
      <c r="J41" s="22">
        <v>0</v>
      </c>
      <c r="K41" s="22">
        <v>0</v>
      </c>
      <c r="L41" s="21">
        <f ca="1">(Table4[[#This Row],[Pick-win rate Pai]]*2+(Table4[[#This Row],[Ban Rate Pai]]*10)*3)*Table4[[#This Row],[Priority Pai]]</f>
        <v>0</v>
      </c>
      <c r="M41" s="20">
        <v>0</v>
      </c>
      <c r="N41">
        <v>0</v>
      </c>
      <c r="O41" s="22">
        <v>0</v>
      </c>
      <c r="P41" s="22">
        <v>0</v>
      </c>
      <c r="Q41" s="21"/>
      <c r="R41" s="20">
        <v>0</v>
      </c>
      <c r="S41">
        <v>0</v>
      </c>
      <c r="T41" s="22">
        <v>0</v>
      </c>
      <c r="U41" s="22">
        <v>0</v>
      </c>
      <c r="V41" s="21"/>
      <c r="W41" s="20">
        <v>0</v>
      </c>
      <c r="X41">
        <v>0</v>
      </c>
      <c r="Y41" s="22">
        <v>0</v>
      </c>
      <c r="Z41" s="22">
        <v>0</v>
      </c>
      <c r="AA41" s="22"/>
      <c r="AB41" s="20">
        <v>0</v>
      </c>
      <c r="AC41">
        <v>0</v>
      </c>
      <c r="AD41" s="22">
        <v>0</v>
      </c>
      <c r="AE41" s="22">
        <v>0</v>
      </c>
      <c r="AF41" s="22"/>
      <c r="AG41" s="20">
        <v>0</v>
      </c>
      <c r="AH41">
        <v>0</v>
      </c>
      <c r="AI41" s="22">
        <v>0</v>
      </c>
      <c r="AJ41" s="22">
        <v>0</v>
      </c>
      <c r="AK41" s="70"/>
      <c r="AL41" s="70">
        <v>0</v>
      </c>
      <c r="AM41">
        <v>0</v>
      </c>
      <c r="AN41">
        <v>0</v>
      </c>
      <c r="AO41" s="22">
        <v>0</v>
      </c>
      <c r="AP41" s="22">
        <v>0</v>
      </c>
      <c r="AQ41" s="22"/>
      <c r="AR41" s="20">
        <v>0</v>
      </c>
      <c r="AS41">
        <v>0</v>
      </c>
      <c r="AT41" s="22">
        <v>0</v>
      </c>
      <c r="AU41" s="22">
        <v>0</v>
      </c>
      <c r="AV41" s="22"/>
      <c r="AW41" s="20">
        <v>0</v>
      </c>
      <c r="AX41">
        <v>0</v>
      </c>
      <c r="AY41" s="18">
        <v>0</v>
      </c>
      <c r="AZ41" s="18">
        <v>0</v>
      </c>
      <c r="BB41" s="20">
        <v>0</v>
      </c>
      <c r="BC41">
        <v>0</v>
      </c>
      <c r="BD41" s="18">
        <v>0</v>
      </c>
      <c r="BE41" s="18">
        <v>0</v>
      </c>
      <c r="BG41" s="20">
        <v>0</v>
      </c>
      <c r="BH41">
        <v>0</v>
      </c>
      <c r="BI41" s="18">
        <v>0</v>
      </c>
      <c r="BJ41" s="18">
        <v>0</v>
      </c>
      <c r="BL41" s="20">
        <v>0</v>
      </c>
      <c r="BM41">
        <v>0</v>
      </c>
      <c r="BN41" s="18">
        <v>0</v>
      </c>
      <c r="BO41" s="18">
        <v>0</v>
      </c>
      <c r="BQ41" s="20">
        <v>0</v>
      </c>
      <c r="BR41">
        <v>0</v>
      </c>
      <c r="BS41" s="18">
        <v>0</v>
      </c>
      <c r="BT41" s="18">
        <v>0</v>
      </c>
      <c r="BV41" s="20">
        <v>0</v>
      </c>
      <c r="BW41">
        <v>0</v>
      </c>
      <c r="BX41" s="18">
        <v>0</v>
      </c>
      <c r="BY41" s="18">
        <v>0</v>
      </c>
      <c r="BZ41" s="73"/>
      <c r="CA41" s="8">
        <v>0</v>
      </c>
      <c r="CB41">
        <v>0</v>
      </c>
      <c r="CC41">
        <v>0</v>
      </c>
      <c r="CD41" s="18">
        <v>0</v>
      </c>
      <c r="CE41" s="18">
        <v>0</v>
      </c>
      <c r="CG41" s="20">
        <v>0</v>
      </c>
      <c r="CH41">
        <v>0</v>
      </c>
      <c r="CI41" s="18">
        <v>0</v>
      </c>
      <c r="CJ41" s="18">
        <v>0</v>
      </c>
      <c r="CL41" s="20">
        <v>0</v>
      </c>
      <c r="CM41">
        <v>0</v>
      </c>
      <c r="CN41" s="18">
        <v>0</v>
      </c>
      <c r="CO41" s="18">
        <v>0</v>
      </c>
      <c r="CQ41" s="20">
        <v>0</v>
      </c>
      <c r="CR41">
        <v>0</v>
      </c>
      <c r="CS41" s="18">
        <v>0</v>
      </c>
      <c r="CT41" s="18">
        <v>0</v>
      </c>
      <c r="CV41" s="20">
        <v>0</v>
      </c>
      <c r="CW41">
        <v>0</v>
      </c>
      <c r="CX41" s="18">
        <v>0</v>
      </c>
      <c r="CY41" s="18">
        <v>0</v>
      </c>
      <c r="DA41" s="20">
        <v>0</v>
      </c>
      <c r="DB41">
        <v>0</v>
      </c>
      <c r="DC41" s="18">
        <v>0</v>
      </c>
      <c r="DD41" s="18">
        <v>0</v>
      </c>
      <c r="DF41" s="20">
        <v>0</v>
      </c>
      <c r="DG41">
        <v>0</v>
      </c>
      <c r="DH41" s="18">
        <v>0</v>
      </c>
      <c r="DI41" s="18">
        <v>0</v>
      </c>
      <c r="DK41" s="20">
        <v>0</v>
      </c>
      <c r="DL41">
        <v>0</v>
      </c>
      <c r="DM41" s="18">
        <v>0</v>
      </c>
      <c r="DN41" s="18">
        <v>0</v>
      </c>
      <c r="DO41" s="73"/>
      <c r="DP41" s="108">
        <v>1</v>
      </c>
      <c r="DQ41">
        <v>1</v>
      </c>
      <c r="DR41">
        <v>0</v>
      </c>
      <c r="DS41" s="18">
        <v>0</v>
      </c>
      <c r="DT41" s="18">
        <v>0.05</v>
      </c>
      <c r="DV41">
        <v>0</v>
      </c>
      <c r="DW41">
        <v>0</v>
      </c>
      <c r="DX41" s="18">
        <v>0</v>
      </c>
      <c r="DY41" s="18">
        <v>0</v>
      </c>
      <c r="EA41">
        <v>0</v>
      </c>
      <c r="EB41">
        <v>0</v>
      </c>
      <c r="EC41" s="18">
        <v>0</v>
      </c>
      <c r="ED41" s="18">
        <v>0</v>
      </c>
      <c r="EF41">
        <v>1</v>
      </c>
      <c r="EG41">
        <v>0</v>
      </c>
      <c r="EH41" s="18">
        <v>0</v>
      </c>
      <c r="EI41" s="18">
        <v>0.05</v>
      </c>
      <c r="EK41">
        <v>1</v>
      </c>
      <c r="EL41">
        <v>0</v>
      </c>
      <c r="EM41" s="18">
        <v>0</v>
      </c>
      <c r="EN41" s="18">
        <v>0.05</v>
      </c>
      <c r="EP41">
        <v>0</v>
      </c>
      <c r="EQ41">
        <v>0</v>
      </c>
      <c r="ER41" s="18">
        <v>0</v>
      </c>
      <c r="ES41" s="18">
        <v>0</v>
      </c>
      <c r="EU41">
        <v>0</v>
      </c>
      <c r="EV41">
        <v>0</v>
      </c>
      <c r="EW41" s="18">
        <v>0</v>
      </c>
      <c r="EX41" s="18">
        <v>0</v>
      </c>
      <c r="EZ41">
        <v>1</v>
      </c>
      <c r="FA41">
        <v>0</v>
      </c>
      <c r="FB41" s="18">
        <v>0</v>
      </c>
      <c r="FC41" s="18">
        <v>0.05</v>
      </c>
      <c r="FE41">
        <v>1</v>
      </c>
      <c r="FF41">
        <v>0</v>
      </c>
      <c r="FG41" s="18">
        <v>0</v>
      </c>
      <c r="FH41" s="18">
        <v>0.05</v>
      </c>
      <c r="FJ41">
        <v>0</v>
      </c>
      <c r="FK41">
        <v>0</v>
      </c>
      <c r="FL41" s="18">
        <v>0</v>
      </c>
      <c r="FM41" s="18">
        <v>0</v>
      </c>
      <c r="FO41" s="106">
        <v>0</v>
      </c>
      <c r="FP41">
        <v>0</v>
      </c>
      <c r="FQ41">
        <v>0</v>
      </c>
      <c r="FR41" s="18">
        <v>0</v>
      </c>
      <c r="FS41" s="18">
        <v>0</v>
      </c>
      <c r="FU41">
        <v>0</v>
      </c>
      <c r="FV41">
        <v>0</v>
      </c>
      <c r="FW41" s="18">
        <v>0</v>
      </c>
      <c r="FX41" s="18">
        <v>0</v>
      </c>
      <c r="FZ41">
        <v>0</v>
      </c>
      <c r="GA41">
        <v>0</v>
      </c>
      <c r="GB41" s="18">
        <v>0</v>
      </c>
      <c r="GC41" s="18">
        <v>0</v>
      </c>
      <c r="GE41">
        <v>0</v>
      </c>
      <c r="GF41">
        <v>0</v>
      </c>
      <c r="GG41" s="18">
        <v>0</v>
      </c>
      <c r="GH41" s="18">
        <v>0</v>
      </c>
      <c r="GJ41">
        <v>0</v>
      </c>
      <c r="GK41">
        <v>0</v>
      </c>
      <c r="GL41" s="18">
        <v>0</v>
      </c>
      <c r="GM41" s="18">
        <v>0</v>
      </c>
      <c r="GO41">
        <v>0</v>
      </c>
      <c r="GP41">
        <v>0</v>
      </c>
      <c r="GQ41" s="18">
        <v>0</v>
      </c>
      <c r="GR41" s="18">
        <v>0</v>
      </c>
      <c r="GT41" s="108">
        <v>1</v>
      </c>
      <c r="GU41">
        <v>1</v>
      </c>
      <c r="GV41">
        <v>0</v>
      </c>
      <c r="GW41" s="18">
        <v>0</v>
      </c>
      <c r="GX41" s="18">
        <v>5.5555555555555552E-2</v>
      </c>
      <c r="GZ41">
        <v>1</v>
      </c>
      <c r="HA41">
        <v>0</v>
      </c>
      <c r="HB41" s="18">
        <v>0</v>
      </c>
      <c r="HC41" s="18">
        <v>5.5555555555555552E-2</v>
      </c>
      <c r="HE41">
        <v>1</v>
      </c>
      <c r="HF41">
        <v>0</v>
      </c>
      <c r="HG41" s="18">
        <v>0</v>
      </c>
      <c r="HH41" s="18">
        <v>5.5555555555555552E-2</v>
      </c>
      <c r="HJ41">
        <v>1</v>
      </c>
      <c r="HK41">
        <v>0</v>
      </c>
      <c r="HL41" s="18">
        <v>0</v>
      </c>
      <c r="HM41" s="18">
        <v>5.5555555555555552E-2</v>
      </c>
      <c r="HO41">
        <v>1</v>
      </c>
      <c r="HP41">
        <v>0</v>
      </c>
      <c r="HQ41" s="18">
        <v>0</v>
      </c>
      <c r="HR41" s="18">
        <v>5.5555555555555552E-2</v>
      </c>
      <c r="HT41">
        <v>0</v>
      </c>
      <c r="HU41">
        <v>0</v>
      </c>
      <c r="HV41" s="18">
        <v>0</v>
      </c>
      <c r="HW41" s="18">
        <v>0</v>
      </c>
      <c r="HY41">
        <v>0</v>
      </c>
      <c r="HZ41">
        <v>0</v>
      </c>
      <c r="IA41" s="18">
        <v>0</v>
      </c>
      <c r="IB41" s="18">
        <v>0</v>
      </c>
      <c r="ID41" s="108">
        <v>0</v>
      </c>
      <c r="IE41">
        <v>0</v>
      </c>
      <c r="IF41">
        <v>0</v>
      </c>
      <c r="IG41" s="18">
        <v>0</v>
      </c>
      <c r="IH41" s="18">
        <v>0</v>
      </c>
      <c r="IJ41">
        <v>0</v>
      </c>
      <c r="IK41">
        <v>0</v>
      </c>
      <c r="IL41" s="18">
        <v>0</v>
      </c>
      <c r="IM41" s="18">
        <v>0</v>
      </c>
      <c r="IO41">
        <v>0</v>
      </c>
      <c r="IP41">
        <v>0</v>
      </c>
      <c r="IQ41" s="18">
        <v>0</v>
      </c>
      <c r="IR41" s="18">
        <v>0</v>
      </c>
      <c r="IT41">
        <v>0</v>
      </c>
      <c r="IU41">
        <v>0</v>
      </c>
      <c r="IV41" s="18">
        <v>0</v>
      </c>
      <c r="IW41" s="18">
        <v>0</v>
      </c>
      <c r="IY41">
        <v>0</v>
      </c>
      <c r="IZ41">
        <v>0</v>
      </c>
      <c r="JA41" s="18">
        <v>0</v>
      </c>
      <c r="JB41" s="18">
        <v>0</v>
      </c>
      <c r="JD41">
        <v>0</v>
      </c>
      <c r="JE41">
        <v>0</v>
      </c>
      <c r="JF41" s="18">
        <v>0</v>
      </c>
      <c r="JG41" s="18">
        <v>0</v>
      </c>
      <c r="JI41" s="108">
        <v>0</v>
      </c>
      <c r="JJ41">
        <v>0</v>
      </c>
      <c r="JK41">
        <v>0</v>
      </c>
      <c r="JL41" s="18">
        <v>0</v>
      </c>
      <c r="JM41" s="18">
        <v>0</v>
      </c>
      <c r="JO41">
        <v>0</v>
      </c>
      <c r="JP41">
        <v>0</v>
      </c>
      <c r="JQ41" s="18">
        <v>0</v>
      </c>
      <c r="JR41" s="18">
        <v>0</v>
      </c>
      <c r="JT41">
        <v>0</v>
      </c>
      <c r="JU41">
        <v>0</v>
      </c>
      <c r="JV41" s="18">
        <v>0</v>
      </c>
      <c r="JW41" s="18">
        <v>0</v>
      </c>
      <c r="JY41">
        <v>0</v>
      </c>
      <c r="JZ41">
        <v>0</v>
      </c>
      <c r="KA41" s="18">
        <v>0</v>
      </c>
      <c r="KB41" s="18">
        <v>0</v>
      </c>
      <c r="KD41">
        <v>0</v>
      </c>
      <c r="KE41">
        <v>0</v>
      </c>
      <c r="KF41" s="18">
        <v>0</v>
      </c>
      <c r="KG41" s="18">
        <v>0</v>
      </c>
      <c r="KH41">
        <f>(Table4[[#This Row],[Pick-win rate47899422]]*Table4[[#This Row],[WR212]]+(Table4[[#This Row],[Respect ban59010523]]*Table4[[#This Row],[Ban Rate70121624]]))*Table4[[#This Row],[Priority7101112125425]]</f>
        <v>0</v>
      </c>
      <c r="KI41">
        <v>0</v>
      </c>
      <c r="KJ41">
        <v>0</v>
      </c>
      <c r="KK41">
        <v>0</v>
      </c>
      <c r="KL41" s="18">
        <v>0</v>
      </c>
      <c r="KM41" s="18"/>
      <c r="KN41" s="18">
        <v>0</v>
      </c>
      <c r="KO41">
        <v>0</v>
      </c>
      <c r="KP41">
        <v>0</v>
      </c>
      <c r="KQ41" s="18">
        <v>0</v>
      </c>
      <c r="KR41" s="18"/>
      <c r="KS41" s="18">
        <v>0</v>
      </c>
      <c r="KT41">
        <v>0</v>
      </c>
      <c r="KU41">
        <v>0</v>
      </c>
      <c r="KV41" s="18">
        <v>0</v>
      </c>
      <c r="KW41" s="18"/>
      <c r="KX41" s="18">
        <v>0</v>
      </c>
      <c r="KY41" s="108">
        <v>0</v>
      </c>
      <c r="KZ41">
        <v>0</v>
      </c>
      <c r="LA41">
        <v>0</v>
      </c>
      <c r="LB41" s="18">
        <v>0</v>
      </c>
      <c r="LD41" s="18">
        <v>0</v>
      </c>
      <c r="LE41">
        <v>0</v>
      </c>
      <c r="LF41">
        <v>0</v>
      </c>
      <c r="LG41" s="18">
        <v>0</v>
      </c>
      <c r="LI41" s="18">
        <v>0</v>
      </c>
      <c r="LJ41">
        <v>0</v>
      </c>
      <c r="LK41">
        <v>0</v>
      </c>
      <c r="LL41" s="18">
        <v>0</v>
      </c>
      <c r="LN41" s="18">
        <v>0</v>
      </c>
      <c r="LO41">
        <v>0</v>
      </c>
      <c r="LP41">
        <v>0</v>
      </c>
      <c r="LQ41" s="18">
        <v>0</v>
      </c>
      <c r="LS41" s="18">
        <v>0</v>
      </c>
      <c r="LT41">
        <v>0</v>
      </c>
      <c r="LU41">
        <v>0</v>
      </c>
      <c r="LV41" s="18">
        <v>0</v>
      </c>
      <c r="LX41" s="18">
        <v>0</v>
      </c>
      <c r="LY41">
        <v>0</v>
      </c>
      <c r="LZ41">
        <v>0</v>
      </c>
      <c r="MA41" s="18">
        <v>0</v>
      </c>
      <c r="MC41" s="18">
        <v>0</v>
      </c>
      <c r="MD41">
        <v>0</v>
      </c>
      <c r="ME41">
        <v>0</v>
      </c>
      <c r="MF41" s="18">
        <v>0</v>
      </c>
      <c r="MG41" s="18"/>
      <c r="MH41" s="18">
        <v>0</v>
      </c>
      <c r="MI41">
        <v>0</v>
      </c>
      <c r="MJ41">
        <v>0</v>
      </c>
      <c r="MK41" s="18">
        <v>0</v>
      </c>
      <c r="ML41" s="18">
        <v>0</v>
      </c>
      <c r="MM41" s="73"/>
    </row>
    <row r="42" spans="1:351" x14ac:dyDescent="0.35">
      <c r="A42" s="99" t="s">
        <v>22</v>
      </c>
      <c r="B42" s="106">
        <v>0</v>
      </c>
      <c r="C42">
        <v>0</v>
      </c>
      <c r="D42">
        <v>0</v>
      </c>
      <c r="E42" s="22">
        <v>0</v>
      </c>
      <c r="F42" s="19">
        <f ca="1">((COUNTIFS($H:$H,$AD42,$A:$A,#REF!,$C:$C,C$3)+COUNTIFS($L:$L,$AD42,$R:$R,#REF!,$P:$P,C$3))+(COUNTIFS($K:$K,$AD42,$A:$A,#REF!,$C:$C,C$3)+COUNTIFS($G:$G,$AD42,$R:$R,#REF!,$P:$P,C$3)))/((COUNTIF($A:$A,#REF!)+COUNTIF( $R:$R,#REF!))/5)</f>
        <v>5.8823529411764705E-2</v>
      </c>
      <c r="G42" s="21">
        <f ca="1">(Table4[[#This Row],[Pick-win rate Pai]]*2+(Table4[[#This Row],[Respect ban Pai]]*10)*3)*Table4[[#This Row],[Priority Pai]]</f>
        <v>0</v>
      </c>
      <c r="H42" s="20">
        <v>0</v>
      </c>
      <c r="I42">
        <v>0</v>
      </c>
      <c r="J42" s="22">
        <v>0</v>
      </c>
      <c r="K42" s="22">
        <v>5.8823529411764705E-2</v>
      </c>
      <c r="L42" s="21">
        <f ca="1">(Table4[[#This Row],[Pick-win rate Pai]]*2+(Table4[[#This Row],[Ban Rate Pai]]*10)*3)*Table4[[#This Row],[Priority Pai]]</f>
        <v>0</v>
      </c>
      <c r="M42" s="20">
        <v>0</v>
      </c>
      <c r="N42">
        <v>0</v>
      </c>
      <c r="O42" s="22">
        <v>0</v>
      </c>
      <c r="P42" s="22">
        <v>5.8823529411764705E-2</v>
      </c>
      <c r="Q42" s="21"/>
      <c r="R42" s="20">
        <v>0</v>
      </c>
      <c r="S42">
        <v>0</v>
      </c>
      <c r="T42" s="22">
        <v>0</v>
      </c>
      <c r="U42" s="22">
        <v>0</v>
      </c>
      <c r="V42" s="21"/>
      <c r="W42" s="20">
        <v>0</v>
      </c>
      <c r="X42">
        <v>0</v>
      </c>
      <c r="Y42" s="22">
        <v>0</v>
      </c>
      <c r="Z42" s="22">
        <v>5.8823529411764705E-2</v>
      </c>
      <c r="AA42" s="22"/>
      <c r="AB42" s="20">
        <v>0</v>
      </c>
      <c r="AC42">
        <v>0</v>
      </c>
      <c r="AD42" s="22">
        <v>0</v>
      </c>
      <c r="AE42" s="22">
        <v>5.8823529411764705E-2</v>
      </c>
      <c r="AF42" s="22"/>
      <c r="AG42" s="20">
        <v>0</v>
      </c>
      <c r="AH42">
        <v>0</v>
      </c>
      <c r="AI42" s="22">
        <v>0</v>
      </c>
      <c r="AJ42" s="22">
        <v>0</v>
      </c>
      <c r="AK42" s="70"/>
      <c r="AL42" s="70">
        <v>0</v>
      </c>
      <c r="AM42">
        <v>0</v>
      </c>
      <c r="AN42">
        <v>0</v>
      </c>
      <c r="AO42" s="22">
        <v>0</v>
      </c>
      <c r="AP42" s="22">
        <v>0</v>
      </c>
      <c r="AQ42" s="22"/>
      <c r="AR42" s="20">
        <v>0</v>
      </c>
      <c r="AS42">
        <v>0</v>
      </c>
      <c r="AT42" s="22">
        <v>0</v>
      </c>
      <c r="AU42" s="22">
        <v>0</v>
      </c>
      <c r="AV42" s="22"/>
      <c r="AW42" s="20">
        <v>0</v>
      </c>
      <c r="AX42">
        <v>0</v>
      </c>
      <c r="AY42" s="18">
        <v>0</v>
      </c>
      <c r="AZ42" s="18">
        <v>0</v>
      </c>
      <c r="BB42" s="20">
        <v>0</v>
      </c>
      <c r="BC42">
        <v>0</v>
      </c>
      <c r="BD42" s="18">
        <v>0</v>
      </c>
      <c r="BE42" s="18">
        <v>0</v>
      </c>
      <c r="BG42" s="20">
        <v>0</v>
      </c>
      <c r="BH42">
        <v>0</v>
      </c>
      <c r="BI42" s="18">
        <v>0</v>
      </c>
      <c r="BJ42" s="18">
        <v>0</v>
      </c>
      <c r="BL42" s="20">
        <v>0</v>
      </c>
      <c r="BM42">
        <v>0</v>
      </c>
      <c r="BN42" s="18">
        <v>0</v>
      </c>
      <c r="BO42" s="18">
        <v>0</v>
      </c>
      <c r="BQ42" s="20">
        <v>0</v>
      </c>
      <c r="BR42">
        <v>0</v>
      </c>
      <c r="BS42" s="18">
        <v>0</v>
      </c>
      <c r="BT42" s="18">
        <v>0</v>
      </c>
      <c r="BV42" s="20">
        <v>0</v>
      </c>
      <c r="BW42">
        <v>0</v>
      </c>
      <c r="BX42" s="18">
        <v>0</v>
      </c>
      <c r="BY42" s="18">
        <v>0</v>
      </c>
      <c r="BZ42" s="73"/>
      <c r="CA42" s="8">
        <v>0</v>
      </c>
      <c r="CB42">
        <v>1</v>
      </c>
      <c r="CC42">
        <v>1</v>
      </c>
      <c r="CD42" s="18">
        <v>5.5555555555555552E-2</v>
      </c>
      <c r="CE42" s="18">
        <v>0.1111111111111111</v>
      </c>
      <c r="CG42" s="20">
        <v>1</v>
      </c>
      <c r="CH42">
        <v>0</v>
      </c>
      <c r="CI42" s="18">
        <v>0</v>
      </c>
      <c r="CJ42" s="18">
        <v>5.5555555555555552E-2</v>
      </c>
      <c r="CL42" s="20">
        <v>1</v>
      </c>
      <c r="CM42">
        <v>1</v>
      </c>
      <c r="CN42" s="18">
        <v>5.5555555555555552E-2</v>
      </c>
      <c r="CO42" s="18">
        <v>0.1111111111111111</v>
      </c>
      <c r="CQ42" s="20">
        <v>0</v>
      </c>
      <c r="CR42">
        <v>1</v>
      </c>
      <c r="CS42" s="18">
        <v>0.1111111111111111</v>
      </c>
      <c r="CT42" s="18">
        <v>5.5555555555555552E-2</v>
      </c>
      <c r="CV42" s="20">
        <v>1</v>
      </c>
      <c r="CW42">
        <v>1</v>
      </c>
      <c r="CX42" s="18">
        <v>5.5555555555555552E-2</v>
      </c>
      <c r="CY42" s="18">
        <v>0.1111111111111111</v>
      </c>
      <c r="DA42" s="20">
        <v>1</v>
      </c>
      <c r="DB42">
        <v>1</v>
      </c>
      <c r="DC42" s="18">
        <v>5.5555555555555552E-2</v>
      </c>
      <c r="DD42" s="18">
        <v>0.1111111111111111</v>
      </c>
      <c r="DF42" s="20">
        <v>0</v>
      </c>
      <c r="DG42">
        <v>0</v>
      </c>
      <c r="DH42" s="18">
        <v>0</v>
      </c>
      <c r="DI42" s="18">
        <v>0</v>
      </c>
      <c r="DK42" s="20">
        <v>0</v>
      </c>
      <c r="DL42">
        <v>0</v>
      </c>
      <c r="DM42" s="18">
        <v>0</v>
      </c>
      <c r="DN42" s="18">
        <v>0</v>
      </c>
      <c r="DO42" s="73"/>
      <c r="DP42" s="108">
        <v>0</v>
      </c>
      <c r="DQ42">
        <v>0</v>
      </c>
      <c r="DR42">
        <v>0</v>
      </c>
      <c r="DS42" s="18">
        <v>0</v>
      </c>
      <c r="DT42" s="18">
        <v>0</v>
      </c>
      <c r="DV42">
        <v>0</v>
      </c>
      <c r="DW42">
        <v>0</v>
      </c>
      <c r="DX42" s="18">
        <v>0</v>
      </c>
      <c r="DY42" s="18">
        <v>0</v>
      </c>
      <c r="EA42">
        <v>0</v>
      </c>
      <c r="EB42">
        <v>0</v>
      </c>
      <c r="EC42" s="18">
        <v>0</v>
      </c>
      <c r="ED42" s="18">
        <v>0</v>
      </c>
      <c r="EF42">
        <v>0</v>
      </c>
      <c r="EG42">
        <v>0</v>
      </c>
      <c r="EH42" s="18">
        <v>0</v>
      </c>
      <c r="EI42" s="18">
        <v>0</v>
      </c>
      <c r="EK42">
        <v>0</v>
      </c>
      <c r="EL42">
        <v>0</v>
      </c>
      <c r="EM42" s="18">
        <v>0</v>
      </c>
      <c r="EN42" s="18">
        <v>0</v>
      </c>
      <c r="EP42">
        <v>0</v>
      </c>
      <c r="EQ42">
        <v>0</v>
      </c>
      <c r="ER42" s="18">
        <v>0</v>
      </c>
      <c r="ES42" s="18">
        <v>0</v>
      </c>
      <c r="EU42">
        <v>0</v>
      </c>
      <c r="EV42">
        <v>0</v>
      </c>
      <c r="EW42" s="18">
        <v>0</v>
      </c>
      <c r="EX42" s="18">
        <v>0</v>
      </c>
      <c r="EZ42">
        <v>0</v>
      </c>
      <c r="FA42">
        <v>0</v>
      </c>
      <c r="FB42" s="18">
        <v>0</v>
      </c>
      <c r="FC42" s="18">
        <v>0</v>
      </c>
      <c r="FE42">
        <v>0</v>
      </c>
      <c r="FF42">
        <v>0</v>
      </c>
      <c r="FG42" s="18">
        <v>0</v>
      </c>
      <c r="FH42" s="18">
        <v>0</v>
      </c>
      <c r="FJ42">
        <v>0</v>
      </c>
      <c r="FK42">
        <v>0</v>
      </c>
      <c r="FL42" s="18">
        <v>0</v>
      </c>
      <c r="FM42" s="18">
        <v>0</v>
      </c>
      <c r="FO42" s="106">
        <v>0</v>
      </c>
      <c r="FP42">
        <v>0</v>
      </c>
      <c r="FQ42">
        <v>1</v>
      </c>
      <c r="FR42" s="18">
        <v>5.2631578947368418E-2</v>
      </c>
      <c r="FS42" s="18">
        <v>5.2631578947368418E-2</v>
      </c>
      <c r="FU42">
        <v>0</v>
      </c>
      <c r="FV42">
        <v>1</v>
      </c>
      <c r="FW42" s="18">
        <v>5.2631578947368418E-2</v>
      </c>
      <c r="FX42" s="18">
        <v>5.2631578947368418E-2</v>
      </c>
      <c r="FZ42">
        <v>0</v>
      </c>
      <c r="GA42">
        <v>1</v>
      </c>
      <c r="GB42" s="18">
        <v>5.2631578947368418E-2</v>
      </c>
      <c r="GC42" s="18">
        <v>5.2631578947368418E-2</v>
      </c>
      <c r="GE42">
        <v>0</v>
      </c>
      <c r="GF42">
        <v>1</v>
      </c>
      <c r="GG42" s="18">
        <v>5.2631578947368418E-2</v>
      </c>
      <c r="GH42" s="18">
        <v>5.2631578947368418E-2</v>
      </c>
      <c r="GJ42">
        <v>0</v>
      </c>
      <c r="GK42">
        <v>1</v>
      </c>
      <c r="GL42" s="18">
        <v>9.0909090909090912E-2</v>
      </c>
      <c r="GM42" s="18">
        <v>0</v>
      </c>
      <c r="GO42">
        <v>0</v>
      </c>
      <c r="GP42">
        <v>0</v>
      </c>
      <c r="GQ42" s="18">
        <v>0</v>
      </c>
      <c r="GR42" s="18">
        <v>0</v>
      </c>
      <c r="GT42" s="108">
        <v>0</v>
      </c>
      <c r="GU42">
        <v>0</v>
      </c>
      <c r="GV42">
        <v>0</v>
      </c>
      <c r="GW42" s="18">
        <v>0</v>
      </c>
      <c r="GX42" s="18">
        <v>0</v>
      </c>
      <c r="GZ42">
        <v>0</v>
      </c>
      <c r="HA42">
        <v>0</v>
      </c>
      <c r="HB42" s="18">
        <v>0</v>
      </c>
      <c r="HC42" s="18">
        <v>0</v>
      </c>
      <c r="HE42">
        <v>0</v>
      </c>
      <c r="HF42">
        <v>0</v>
      </c>
      <c r="HG42" s="18">
        <v>0</v>
      </c>
      <c r="HH42" s="18">
        <v>0</v>
      </c>
      <c r="HJ42">
        <v>0</v>
      </c>
      <c r="HK42">
        <v>0</v>
      </c>
      <c r="HL42" s="18">
        <v>0</v>
      </c>
      <c r="HM42" s="18">
        <v>0</v>
      </c>
      <c r="HO42">
        <v>0</v>
      </c>
      <c r="HP42">
        <v>0</v>
      </c>
      <c r="HQ42" s="18">
        <v>0</v>
      </c>
      <c r="HR42" s="18">
        <v>0</v>
      </c>
      <c r="HT42">
        <v>0</v>
      </c>
      <c r="HU42">
        <v>0</v>
      </c>
      <c r="HV42" s="18">
        <v>0</v>
      </c>
      <c r="HW42" s="18">
        <v>0</v>
      </c>
      <c r="HY42">
        <v>0</v>
      </c>
      <c r="HZ42">
        <v>0</v>
      </c>
      <c r="IA42" s="18">
        <v>0</v>
      </c>
      <c r="IB42" s="18">
        <v>0</v>
      </c>
      <c r="ID42" s="108">
        <v>0</v>
      </c>
      <c r="IE42">
        <v>0</v>
      </c>
      <c r="IF42">
        <v>0</v>
      </c>
      <c r="IG42" s="18">
        <v>0</v>
      </c>
      <c r="IH42" s="18">
        <v>0</v>
      </c>
      <c r="IJ42">
        <v>0</v>
      </c>
      <c r="IK42">
        <v>0</v>
      </c>
      <c r="IL42" s="18">
        <v>0</v>
      </c>
      <c r="IM42" s="18">
        <v>0</v>
      </c>
      <c r="IO42">
        <v>0</v>
      </c>
      <c r="IP42">
        <v>0</v>
      </c>
      <c r="IQ42" s="18">
        <v>0</v>
      </c>
      <c r="IR42" s="18">
        <v>0</v>
      </c>
      <c r="IT42">
        <v>0</v>
      </c>
      <c r="IU42">
        <v>0</v>
      </c>
      <c r="IV42" s="18">
        <v>0</v>
      </c>
      <c r="IW42" s="18">
        <v>0</v>
      </c>
      <c r="IY42">
        <v>0</v>
      </c>
      <c r="IZ42">
        <v>0</v>
      </c>
      <c r="JA42" s="18">
        <v>0</v>
      </c>
      <c r="JB42" s="18">
        <v>0</v>
      </c>
      <c r="JD42">
        <v>0</v>
      </c>
      <c r="JE42">
        <v>0</v>
      </c>
      <c r="JF42" s="18">
        <v>0</v>
      </c>
      <c r="JG42" s="18">
        <v>0</v>
      </c>
      <c r="JI42" s="108">
        <v>0</v>
      </c>
      <c r="JJ42">
        <v>0</v>
      </c>
      <c r="JK42">
        <v>0</v>
      </c>
      <c r="JL42" s="18">
        <v>0</v>
      </c>
      <c r="JM42" s="18">
        <v>0</v>
      </c>
      <c r="JO42">
        <v>0</v>
      </c>
      <c r="JP42">
        <v>0</v>
      </c>
      <c r="JQ42" s="18">
        <v>0</v>
      </c>
      <c r="JR42" s="18">
        <v>0</v>
      </c>
      <c r="JT42">
        <v>0</v>
      </c>
      <c r="JU42">
        <v>0</v>
      </c>
      <c r="JV42" s="18">
        <v>0</v>
      </c>
      <c r="JW42" s="18">
        <v>0</v>
      </c>
      <c r="JY42">
        <v>0</v>
      </c>
      <c r="JZ42">
        <v>0</v>
      </c>
      <c r="KA42" s="18">
        <v>0</v>
      </c>
      <c r="KB42" s="18">
        <v>0</v>
      </c>
      <c r="KD42">
        <v>0</v>
      </c>
      <c r="KE42">
        <v>0</v>
      </c>
      <c r="KF42" s="18">
        <v>0</v>
      </c>
      <c r="KG42" s="18">
        <v>0</v>
      </c>
      <c r="KH42">
        <f>(Table4[[#This Row],[Pick-win rate47899422]]*Table4[[#This Row],[WR212]]+(Table4[[#This Row],[Respect ban59010523]]*Table4[[#This Row],[Ban Rate70121624]]))*Table4[[#This Row],[Priority7101112125425]]</f>
        <v>0</v>
      </c>
      <c r="KI42">
        <v>0</v>
      </c>
      <c r="KJ42">
        <v>0</v>
      </c>
      <c r="KK42">
        <v>0</v>
      </c>
      <c r="KL42" s="18">
        <v>0</v>
      </c>
      <c r="KM42" s="18"/>
      <c r="KN42" s="18">
        <v>0</v>
      </c>
      <c r="KO42">
        <v>0</v>
      </c>
      <c r="KP42">
        <v>0</v>
      </c>
      <c r="KQ42" s="18">
        <v>0</v>
      </c>
      <c r="KR42" s="18"/>
      <c r="KS42" s="18">
        <v>0</v>
      </c>
      <c r="KT42">
        <v>0</v>
      </c>
      <c r="KU42">
        <v>0</v>
      </c>
      <c r="KV42" s="18">
        <v>0</v>
      </c>
      <c r="KW42" s="18"/>
      <c r="KX42" s="18">
        <v>0</v>
      </c>
      <c r="KY42" s="108">
        <v>0</v>
      </c>
      <c r="KZ42">
        <v>0</v>
      </c>
      <c r="LA42">
        <v>0</v>
      </c>
      <c r="LB42" s="18">
        <v>0</v>
      </c>
      <c r="LD42" s="18">
        <v>0</v>
      </c>
      <c r="LE42">
        <v>0</v>
      </c>
      <c r="LF42">
        <v>0</v>
      </c>
      <c r="LG42" s="18">
        <v>0</v>
      </c>
      <c r="LI42" s="18">
        <v>0</v>
      </c>
      <c r="LJ42">
        <v>0</v>
      </c>
      <c r="LK42">
        <v>0</v>
      </c>
      <c r="LL42" s="18">
        <v>0</v>
      </c>
      <c r="LN42" s="18">
        <v>0</v>
      </c>
      <c r="LO42">
        <v>0</v>
      </c>
      <c r="LP42">
        <v>0</v>
      </c>
      <c r="LQ42" s="18">
        <v>0</v>
      </c>
      <c r="LS42" s="18">
        <v>0</v>
      </c>
      <c r="LT42">
        <v>0</v>
      </c>
      <c r="LU42">
        <v>0</v>
      </c>
      <c r="LV42" s="18">
        <v>0</v>
      </c>
      <c r="LX42" s="18">
        <v>0</v>
      </c>
      <c r="LY42">
        <v>0</v>
      </c>
      <c r="LZ42">
        <v>0</v>
      </c>
      <c r="MA42" s="18">
        <v>0</v>
      </c>
      <c r="MC42" s="18">
        <v>0</v>
      </c>
      <c r="MD42">
        <v>0</v>
      </c>
      <c r="ME42">
        <v>0</v>
      </c>
      <c r="MF42" s="18">
        <v>0</v>
      </c>
      <c r="MG42" s="18"/>
      <c r="MH42" s="18">
        <v>0</v>
      </c>
      <c r="MI42">
        <v>0</v>
      </c>
      <c r="MJ42">
        <v>0</v>
      </c>
      <c r="MK42" s="18">
        <v>0</v>
      </c>
      <c r="ML42" s="18">
        <v>0</v>
      </c>
      <c r="MM42" s="73"/>
    </row>
    <row r="43" spans="1:351" x14ac:dyDescent="0.35">
      <c r="A43" s="99" t="s">
        <v>58</v>
      </c>
      <c r="B43" s="106">
        <v>0.5</v>
      </c>
      <c r="C43">
        <v>1</v>
      </c>
      <c r="D43">
        <v>2</v>
      </c>
      <c r="E43" s="22">
        <v>0.17647058823529413</v>
      </c>
      <c r="F43" s="19">
        <f ca="1">((COUNTIFS($H:$H,$AD43,$A:$A,#REF!,$C:$C,C$3)+COUNTIFS($L:$L,$AD43,$R:$R,#REF!,$P:$P,C$3))+(COUNTIFS($K:$K,$AD43,$A:$A,#REF!,$C:$C,C$3)+COUNTIFS($G:$G,$AD43,$R:$R,#REF!,$P:$P,C$3)))/((COUNTIF($A:$A,#REF!)+COUNTIF( $R:$R,#REF!))/5)</f>
        <v>0.29411764705882354</v>
      </c>
      <c r="G43" s="21">
        <f ca="1">(Table4[[#This Row],[Pick-win rate Pai]]*2+(Table4[[#This Row],[Respect ban Pai]]*10)*3)*Table4[[#This Row],[Priority Pai]]</f>
        <v>18.235294117647058</v>
      </c>
      <c r="H43" s="20">
        <v>1</v>
      </c>
      <c r="I43">
        <v>2</v>
      </c>
      <c r="J43" s="22">
        <v>0.17647058823529413</v>
      </c>
      <c r="K43" s="22">
        <v>0.29411764705882354</v>
      </c>
      <c r="L43" s="21">
        <f ca="1">(Table4[[#This Row],[Pick-win rate Pai]]*2+(Table4[[#This Row],[Ban Rate Pai]]*10)*3)*Table4[[#This Row],[Priority Pai]]</f>
        <v>2.1453287197231838</v>
      </c>
      <c r="M43" s="20">
        <v>1</v>
      </c>
      <c r="N43">
        <v>2</v>
      </c>
      <c r="O43" s="22">
        <v>0.17647058823529413</v>
      </c>
      <c r="P43" s="22">
        <v>0.29411764705882354</v>
      </c>
      <c r="Q43" s="21"/>
      <c r="R43" s="20">
        <v>0</v>
      </c>
      <c r="S43">
        <v>0</v>
      </c>
      <c r="T43" s="22">
        <v>0.125</v>
      </c>
      <c r="U43" s="22">
        <v>5.8823529411764705E-2</v>
      </c>
      <c r="V43" s="21"/>
      <c r="W43" s="20">
        <v>1</v>
      </c>
      <c r="X43">
        <v>2</v>
      </c>
      <c r="Y43" s="22">
        <v>0.17647058823529413</v>
      </c>
      <c r="Z43" s="22">
        <v>0.29411764705882354</v>
      </c>
      <c r="AA43" s="22"/>
      <c r="AB43" s="20">
        <v>1</v>
      </c>
      <c r="AC43">
        <v>2</v>
      </c>
      <c r="AD43" s="22">
        <v>0.22222222222222221</v>
      </c>
      <c r="AE43" s="22">
        <v>0.17647058823529413</v>
      </c>
      <c r="AF43" s="22"/>
      <c r="AG43" s="20">
        <v>0</v>
      </c>
      <c r="AH43">
        <v>0</v>
      </c>
      <c r="AI43" s="22">
        <v>0</v>
      </c>
      <c r="AJ43" s="22">
        <v>0</v>
      </c>
      <c r="AK43" s="70"/>
      <c r="AL43" s="70">
        <v>0.33333333333333331</v>
      </c>
      <c r="AM43">
        <v>0</v>
      </c>
      <c r="AN43">
        <v>0</v>
      </c>
      <c r="AO43" s="22">
        <v>0</v>
      </c>
      <c r="AP43" s="22">
        <v>0</v>
      </c>
      <c r="AQ43" s="22"/>
      <c r="AR43" s="20">
        <v>1</v>
      </c>
      <c r="AS43">
        <v>0</v>
      </c>
      <c r="AT43" s="22">
        <v>0</v>
      </c>
      <c r="AU43" s="22">
        <v>5.5555555555555552E-2</v>
      </c>
      <c r="AV43" s="22"/>
      <c r="AW43" s="20">
        <v>1</v>
      </c>
      <c r="AX43">
        <v>0</v>
      </c>
      <c r="AY43" s="18">
        <v>0</v>
      </c>
      <c r="AZ43" s="18">
        <v>5.5555555555555552E-2</v>
      </c>
      <c r="BB43" s="20">
        <v>1</v>
      </c>
      <c r="BC43">
        <v>0</v>
      </c>
      <c r="BD43" s="18">
        <v>0</v>
      </c>
      <c r="BE43" s="18">
        <v>5.5555555555555552E-2</v>
      </c>
      <c r="BG43" s="20">
        <v>0</v>
      </c>
      <c r="BH43">
        <v>0</v>
      </c>
      <c r="BI43" s="18">
        <v>0</v>
      </c>
      <c r="BJ43" s="18">
        <v>0</v>
      </c>
      <c r="BL43" s="20">
        <v>0</v>
      </c>
      <c r="BM43">
        <v>0</v>
      </c>
      <c r="BN43" s="18">
        <v>0.125</v>
      </c>
      <c r="BO43" s="18">
        <v>0.27777777777777779</v>
      </c>
      <c r="BQ43" s="20">
        <v>1</v>
      </c>
      <c r="BR43">
        <v>0</v>
      </c>
      <c r="BS43" s="18">
        <v>0</v>
      </c>
      <c r="BT43" s="18">
        <v>5.5555555555555552E-2</v>
      </c>
      <c r="BV43" s="20">
        <v>0</v>
      </c>
      <c r="BW43">
        <v>0</v>
      </c>
      <c r="BX43" s="18">
        <v>0</v>
      </c>
      <c r="BY43" s="18">
        <v>0</v>
      </c>
      <c r="BZ43" s="73"/>
      <c r="CA43" s="8">
        <v>0</v>
      </c>
      <c r="CB43">
        <v>0</v>
      </c>
      <c r="CC43">
        <v>0</v>
      </c>
      <c r="CD43" s="18">
        <v>0</v>
      </c>
      <c r="CE43" s="18">
        <v>5.5555555555555552E-2</v>
      </c>
      <c r="CG43" s="20">
        <v>0</v>
      </c>
      <c r="CH43">
        <v>0</v>
      </c>
      <c r="CI43" s="18">
        <v>0</v>
      </c>
      <c r="CJ43" s="18">
        <v>5.5555555555555552E-2</v>
      </c>
      <c r="CL43" s="20">
        <v>0</v>
      </c>
      <c r="CM43">
        <v>0</v>
      </c>
      <c r="CN43" s="18">
        <v>0</v>
      </c>
      <c r="CO43" s="18">
        <v>5.5555555555555552E-2</v>
      </c>
      <c r="CQ43" s="20">
        <v>0</v>
      </c>
      <c r="CR43">
        <v>0</v>
      </c>
      <c r="CS43" s="18">
        <v>0</v>
      </c>
      <c r="CT43" s="18">
        <v>0</v>
      </c>
      <c r="CV43" s="20">
        <v>0</v>
      </c>
      <c r="CW43">
        <v>0</v>
      </c>
      <c r="CX43" s="18">
        <v>0</v>
      </c>
      <c r="CY43" s="18">
        <v>5.5555555555555552E-2</v>
      </c>
      <c r="DA43" s="20">
        <v>0</v>
      </c>
      <c r="DB43">
        <v>0</v>
      </c>
      <c r="DC43" s="18">
        <v>0</v>
      </c>
      <c r="DD43" s="18">
        <v>0</v>
      </c>
      <c r="DF43" s="20">
        <v>0</v>
      </c>
      <c r="DG43">
        <v>0</v>
      </c>
      <c r="DH43" s="18">
        <v>0</v>
      </c>
      <c r="DI43" s="18">
        <v>0</v>
      </c>
      <c r="DK43" s="20">
        <v>0</v>
      </c>
      <c r="DL43">
        <v>0</v>
      </c>
      <c r="DM43" s="18">
        <v>0</v>
      </c>
      <c r="DN43" s="18">
        <v>0</v>
      </c>
      <c r="DO43" s="73"/>
      <c r="DP43" s="108">
        <v>0.75</v>
      </c>
      <c r="DQ43">
        <v>3</v>
      </c>
      <c r="DR43">
        <v>1</v>
      </c>
      <c r="DS43" s="18">
        <v>0.16666666666666666</v>
      </c>
      <c r="DT43" s="18">
        <v>0.3</v>
      </c>
      <c r="DV43">
        <v>0</v>
      </c>
      <c r="DW43">
        <v>0</v>
      </c>
      <c r="DX43" s="18">
        <v>0</v>
      </c>
      <c r="DY43" s="18">
        <v>0</v>
      </c>
      <c r="EA43">
        <v>2</v>
      </c>
      <c r="EB43">
        <v>0</v>
      </c>
      <c r="EC43" s="18">
        <v>0.1111111111111111</v>
      </c>
      <c r="ED43" s="18">
        <v>0.2</v>
      </c>
      <c r="EF43">
        <v>1</v>
      </c>
      <c r="EG43">
        <v>1</v>
      </c>
      <c r="EH43" s="18">
        <v>9.0909090909090912E-2</v>
      </c>
      <c r="EI43" s="18">
        <v>0.1</v>
      </c>
      <c r="EK43">
        <v>3</v>
      </c>
      <c r="EL43">
        <v>1</v>
      </c>
      <c r="EM43" s="18">
        <v>0.1</v>
      </c>
      <c r="EN43" s="18">
        <v>0.3</v>
      </c>
      <c r="EP43">
        <v>0</v>
      </c>
      <c r="EQ43">
        <v>0</v>
      </c>
      <c r="ER43" s="18">
        <v>0</v>
      </c>
      <c r="ES43" s="18">
        <v>0</v>
      </c>
      <c r="EU43">
        <v>0</v>
      </c>
      <c r="EV43">
        <v>0</v>
      </c>
      <c r="EW43" s="18">
        <v>0</v>
      </c>
      <c r="EX43" s="18">
        <v>0</v>
      </c>
      <c r="EZ43">
        <v>3</v>
      </c>
      <c r="FA43">
        <v>1</v>
      </c>
      <c r="FB43" s="18">
        <v>0.16666666666666666</v>
      </c>
      <c r="FC43" s="18">
        <v>0.3</v>
      </c>
      <c r="FE43">
        <v>3</v>
      </c>
      <c r="FF43">
        <v>1</v>
      </c>
      <c r="FG43" s="18">
        <v>0.1</v>
      </c>
      <c r="FH43" s="18">
        <v>0.3</v>
      </c>
      <c r="FJ43">
        <v>0</v>
      </c>
      <c r="FK43">
        <v>0</v>
      </c>
      <c r="FL43" s="18">
        <v>0</v>
      </c>
      <c r="FM43" s="18">
        <v>0</v>
      </c>
      <c r="FO43" s="106">
        <v>0</v>
      </c>
      <c r="FP43">
        <v>0</v>
      </c>
      <c r="FQ43">
        <v>0</v>
      </c>
      <c r="FR43" s="18">
        <v>0</v>
      </c>
      <c r="FS43" s="18">
        <v>0</v>
      </c>
      <c r="FU43">
        <v>0</v>
      </c>
      <c r="FV43">
        <v>0</v>
      </c>
      <c r="FW43" s="18">
        <v>0</v>
      </c>
      <c r="FX43" s="18">
        <v>0</v>
      </c>
      <c r="FZ43">
        <v>0</v>
      </c>
      <c r="GA43">
        <v>0</v>
      </c>
      <c r="GB43" s="18">
        <v>0</v>
      </c>
      <c r="GC43" s="18">
        <v>0</v>
      </c>
      <c r="GE43">
        <v>0</v>
      </c>
      <c r="GF43">
        <v>0</v>
      </c>
      <c r="GG43" s="18">
        <v>0</v>
      </c>
      <c r="GH43" s="18">
        <v>0</v>
      </c>
      <c r="GJ43">
        <v>0</v>
      </c>
      <c r="GK43">
        <v>0</v>
      </c>
      <c r="GL43" s="18">
        <v>0</v>
      </c>
      <c r="GM43" s="18">
        <v>0</v>
      </c>
      <c r="GO43">
        <v>0</v>
      </c>
      <c r="GP43">
        <v>0</v>
      </c>
      <c r="GQ43" s="18">
        <v>0</v>
      </c>
      <c r="GR43" s="18">
        <v>0</v>
      </c>
      <c r="GT43" s="108">
        <v>1</v>
      </c>
      <c r="GU43">
        <v>3</v>
      </c>
      <c r="GV43">
        <v>1</v>
      </c>
      <c r="GW43" s="18">
        <v>5.5555555555555552E-2</v>
      </c>
      <c r="GX43" s="18">
        <v>0.22222222222222221</v>
      </c>
      <c r="GZ43">
        <v>3</v>
      </c>
      <c r="HA43">
        <v>1</v>
      </c>
      <c r="HB43" s="18">
        <v>5.5555555555555552E-2</v>
      </c>
      <c r="HC43" s="18">
        <v>0.22222222222222221</v>
      </c>
      <c r="HE43">
        <v>3</v>
      </c>
      <c r="HF43">
        <v>1</v>
      </c>
      <c r="HG43" s="18">
        <v>7.6923076923076927E-2</v>
      </c>
      <c r="HH43" s="18">
        <v>0.22222222222222221</v>
      </c>
      <c r="HJ43">
        <v>1</v>
      </c>
      <c r="HK43">
        <v>1</v>
      </c>
      <c r="HL43" s="18">
        <v>6.25E-2</v>
      </c>
      <c r="HM43" s="18">
        <v>0.1111111111111111</v>
      </c>
      <c r="HO43">
        <v>3</v>
      </c>
      <c r="HP43">
        <v>1</v>
      </c>
      <c r="HQ43" s="18">
        <v>7.1428571428571425E-2</v>
      </c>
      <c r="HR43" s="18">
        <v>0.22222222222222221</v>
      </c>
      <c r="HT43">
        <v>2</v>
      </c>
      <c r="HU43">
        <v>0</v>
      </c>
      <c r="HV43" s="18">
        <v>0</v>
      </c>
      <c r="HW43" s="18">
        <v>0.1111111111111111</v>
      </c>
      <c r="HY43">
        <v>0</v>
      </c>
      <c r="HZ43">
        <v>0</v>
      </c>
      <c r="IA43" s="18">
        <v>0</v>
      </c>
      <c r="IB43" s="18">
        <v>0</v>
      </c>
      <c r="ID43" s="108">
        <v>0.33333333333333331</v>
      </c>
      <c r="IE43">
        <v>1</v>
      </c>
      <c r="IF43">
        <v>1</v>
      </c>
      <c r="IG43" s="18">
        <v>0.10526315789473684</v>
      </c>
      <c r="IH43" s="18">
        <v>0.26315789473684209</v>
      </c>
      <c r="IJ43">
        <v>1</v>
      </c>
      <c r="IK43">
        <v>1</v>
      </c>
      <c r="IL43" s="18">
        <v>0.10526315789473684</v>
      </c>
      <c r="IM43" s="18">
        <v>0.26315789473684209</v>
      </c>
      <c r="IO43">
        <v>1</v>
      </c>
      <c r="IP43">
        <v>0</v>
      </c>
      <c r="IQ43" s="18">
        <v>0</v>
      </c>
      <c r="IR43" s="18">
        <v>0.10526315789473684</v>
      </c>
      <c r="IT43">
        <v>1</v>
      </c>
      <c r="IU43">
        <v>1</v>
      </c>
      <c r="IV43" s="18">
        <v>0.10526315789473684</v>
      </c>
      <c r="IW43" s="18">
        <v>0.26315789473684209</v>
      </c>
      <c r="IY43">
        <v>1</v>
      </c>
      <c r="IZ43">
        <v>1</v>
      </c>
      <c r="JA43" s="18">
        <v>0.10526315789473684</v>
      </c>
      <c r="JB43" s="18">
        <v>0.26315789473684209</v>
      </c>
      <c r="JD43">
        <v>0</v>
      </c>
      <c r="JE43">
        <v>0</v>
      </c>
      <c r="JF43" s="18">
        <v>0</v>
      </c>
      <c r="JG43" s="18">
        <v>0</v>
      </c>
      <c r="JI43" s="108">
        <v>0</v>
      </c>
      <c r="JJ43">
        <v>0</v>
      </c>
      <c r="JK43">
        <v>0</v>
      </c>
      <c r="JL43" s="18">
        <v>0</v>
      </c>
      <c r="JM43" s="18">
        <v>0</v>
      </c>
      <c r="JO43">
        <v>0</v>
      </c>
      <c r="JP43">
        <v>0</v>
      </c>
      <c r="JQ43" s="18">
        <v>0</v>
      </c>
      <c r="JR43" s="18">
        <v>0</v>
      </c>
      <c r="JT43">
        <v>0</v>
      </c>
      <c r="JU43">
        <v>0</v>
      </c>
      <c r="JV43" s="18">
        <v>0</v>
      </c>
      <c r="JW43" s="18">
        <v>0</v>
      </c>
      <c r="JY43">
        <v>0</v>
      </c>
      <c r="JZ43">
        <v>0</v>
      </c>
      <c r="KA43" s="18">
        <v>0</v>
      </c>
      <c r="KB43" s="18">
        <v>0</v>
      </c>
      <c r="KD43">
        <v>0</v>
      </c>
      <c r="KE43">
        <v>0</v>
      </c>
      <c r="KF43" s="18">
        <v>0</v>
      </c>
      <c r="KG43" s="18">
        <v>0</v>
      </c>
      <c r="KH43">
        <f>(Table4[[#This Row],[Pick-win rate47899422]]*Table4[[#This Row],[WR212]]+(Table4[[#This Row],[Respect ban59010523]]*Table4[[#This Row],[Ban Rate70121624]]))*Table4[[#This Row],[Priority7101112125425]]</f>
        <v>0</v>
      </c>
      <c r="KI43">
        <v>0</v>
      </c>
      <c r="KJ43">
        <v>0</v>
      </c>
      <c r="KK43">
        <v>0</v>
      </c>
      <c r="KL43" s="18">
        <v>0</v>
      </c>
      <c r="KM43" s="18"/>
      <c r="KN43" s="18">
        <v>0</v>
      </c>
      <c r="KO43">
        <v>0</v>
      </c>
      <c r="KP43">
        <v>0</v>
      </c>
      <c r="KQ43" s="18">
        <v>0</v>
      </c>
      <c r="KR43" s="18"/>
      <c r="KS43" s="18">
        <v>0</v>
      </c>
      <c r="KT43">
        <v>0</v>
      </c>
      <c r="KU43">
        <v>0</v>
      </c>
      <c r="KV43" s="18">
        <v>0</v>
      </c>
      <c r="KW43" s="18"/>
      <c r="KX43" s="18">
        <v>0</v>
      </c>
      <c r="KY43" s="108">
        <v>0</v>
      </c>
      <c r="KZ43">
        <v>0</v>
      </c>
      <c r="LA43">
        <v>0</v>
      </c>
      <c r="LB43" s="18">
        <v>0</v>
      </c>
      <c r="LD43" s="18">
        <v>0</v>
      </c>
      <c r="LE43">
        <v>0</v>
      </c>
      <c r="LF43">
        <v>0</v>
      </c>
      <c r="LG43" s="18">
        <v>0</v>
      </c>
      <c r="LI43" s="18">
        <v>0</v>
      </c>
      <c r="LJ43">
        <v>0</v>
      </c>
      <c r="LK43">
        <v>0</v>
      </c>
      <c r="LL43" s="18">
        <v>0</v>
      </c>
      <c r="LN43" s="18">
        <v>0</v>
      </c>
      <c r="LO43">
        <v>0</v>
      </c>
      <c r="LP43">
        <v>0</v>
      </c>
      <c r="LQ43" s="18">
        <v>0</v>
      </c>
      <c r="LS43" s="18">
        <v>0</v>
      </c>
      <c r="LT43">
        <v>0</v>
      </c>
      <c r="LU43">
        <v>0</v>
      </c>
      <c r="LV43" s="18">
        <v>0</v>
      </c>
      <c r="LX43" s="18">
        <v>0</v>
      </c>
      <c r="LY43">
        <v>0</v>
      </c>
      <c r="LZ43">
        <v>0</v>
      </c>
      <c r="MA43" s="18">
        <v>0</v>
      </c>
      <c r="MC43" s="18">
        <v>0</v>
      </c>
      <c r="MD43">
        <v>0</v>
      </c>
      <c r="ME43">
        <v>0</v>
      </c>
      <c r="MF43" s="18">
        <v>0</v>
      </c>
      <c r="MG43" s="18"/>
      <c r="MH43" s="18">
        <v>0</v>
      </c>
      <c r="MI43">
        <v>0</v>
      </c>
      <c r="MJ43">
        <v>0</v>
      </c>
      <c r="MK43" s="18">
        <v>0</v>
      </c>
      <c r="ML43" s="18">
        <v>0</v>
      </c>
      <c r="MM43" s="73"/>
    </row>
    <row r="44" spans="1:351" x14ac:dyDescent="0.35">
      <c r="A44" s="99" t="s">
        <v>16</v>
      </c>
      <c r="B44" s="106">
        <v>0</v>
      </c>
      <c r="C44">
        <v>0</v>
      </c>
      <c r="D44">
        <v>2</v>
      </c>
      <c r="E44" s="22">
        <v>0.11764705882352941</v>
      </c>
      <c r="F44" s="19">
        <f ca="1">((COUNTIFS($H:$H,$AD44,$A:$A,#REF!,$C:$C,C$3)+COUNTIFS($L:$L,$AD44,$R:$R,#REF!,$P:$P,C$3))+(COUNTIFS($K:$K,$AD44,$A:$A,#REF!,$C:$C,C$3)+COUNTIFS($G:$G,$AD44,$R:$R,#REF!,$P:$P,C$3)))/((COUNTIF($A:$A,#REF!)+COUNTIF( $R:$R,#REF!))/5)</f>
        <v>0.11764705882352941</v>
      </c>
      <c r="G44" s="21">
        <f ca="1">(Table4[[#This Row],[Pick-win rate Pai]]*2+(Table4[[#This Row],[Respect ban Pai]]*10)*3)*Table4[[#This Row],[Priority Pai]]</f>
        <v>7.0588235294117645</v>
      </c>
      <c r="H44" s="20">
        <v>0</v>
      </c>
      <c r="I44">
        <v>2</v>
      </c>
      <c r="J44" s="22">
        <v>0.11764705882352941</v>
      </c>
      <c r="K44" s="22">
        <v>0.11764705882352941</v>
      </c>
      <c r="L44" s="21">
        <f ca="1">(Table4[[#This Row],[Pick-win rate Pai]]*2+(Table4[[#This Row],[Ban Rate Pai]]*10)*3)*Table4[[#This Row],[Priority Pai]]</f>
        <v>0.41522491349480967</v>
      </c>
      <c r="M44" s="20">
        <v>0</v>
      </c>
      <c r="N44">
        <v>2</v>
      </c>
      <c r="O44" s="22">
        <v>0.11764705882352941</v>
      </c>
      <c r="P44" s="22">
        <v>0.11764705882352941</v>
      </c>
      <c r="Q44" s="21"/>
      <c r="R44" s="20">
        <v>0</v>
      </c>
      <c r="S44">
        <v>0</v>
      </c>
      <c r="T44" s="22">
        <v>0</v>
      </c>
      <c r="U44" s="22">
        <v>0</v>
      </c>
      <c r="V44" s="21"/>
      <c r="W44" s="20">
        <v>0</v>
      </c>
      <c r="X44">
        <v>2</v>
      </c>
      <c r="Y44" s="22">
        <v>0.11764705882352941</v>
      </c>
      <c r="Z44" s="22">
        <v>0.11764705882352941</v>
      </c>
      <c r="AA44" s="22"/>
      <c r="AB44" s="20">
        <v>0</v>
      </c>
      <c r="AC44">
        <v>2</v>
      </c>
      <c r="AD44" s="22">
        <v>0.22222222222222221</v>
      </c>
      <c r="AE44" s="22">
        <v>0.11764705882352941</v>
      </c>
      <c r="AF44" s="22"/>
      <c r="AG44" s="20">
        <v>0</v>
      </c>
      <c r="AH44">
        <v>0</v>
      </c>
      <c r="AI44" s="22">
        <v>0</v>
      </c>
      <c r="AJ44" s="22">
        <v>0</v>
      </c>
      <c r="AK44" s="70"/>
      <c r="AL44" s="70">
        <v>0</v>
      </c>
      <c r="AM44">
        <v>0</v>
      </c>
      <c r="AN44">
        <v>0</v>
      </c>
      <c r="AO44" s="22">
        <v>0</v>
      </c>
      <c r="AP44" s="22">
        <v>0</v>
      </c>
      <c r="AQ44" s="22"/>
      <c r="AR44" s="20">
        <v>0</v>
      </c>
      <c r="AS44">
        <v>0</v>
      </c>
      <c r="AT44" s="22">
        <v>0</v>
      </c>
      <c r="AU44" s="22">
        <v>0</v>
      </c>
      <c r="AV44" s="22"/>
      <c r="AW44" s="20">
        <v>0</v>
      </c>
      <c r="AX44">
        <v>0</v>
      </c>
      <c r="AY44" s="18">
        <v>0</v>
      </c>
      <c r="AZ44" s="18">
        <v>0</v>
      </c>
      <c r="BB44" s="20">
        <v>0</v>
      </c>
      <c r="BC44">
        <v>0</v>
      </c>
      <c r="BD44" s="18">
        <v>0</v>
      </c>
      <c r="BE44" s="18">
        <v>0</v>
      </c>
      <c r="BG44" s="20">
        <v>0</v>
      </c>
      <c r="BH44">
        <v>0</v>
      </c>
      <c r="BI44" s="18">
        <v>0</v>
      </c>
      <c r="BJ44" s="18">
        <v>0</v>
      </c>
      <c r="BL44" s="20">
        <v>0</v>
      </c>
      <c r="BM44">
        <v>0</v>
      </c>
      <c r="BN44" s="18">
        <v>0</v>
      </c>
      <c r="BO44" s="18">
        <v>0</v>
      </c>
      <c r="BQ44" s="20">
        <v>0</v>
      </c>
      <c r="BR44">
        <v>0</v>
      </c>
      <c r="BS44" s="18">
        <v>0</v>
      </c>
      <c r="BT44" s="18">
        <v>0</v>
      </c>
      <c r="BV44" s="20">
        <v>0</v>
      </c>
      <c r="BW44">
        <v>0</v>
      </c>
      <c r="BX44" s="18">
        <v>0</v>
      </c>
      <c r="BY44" s="18">
        <v>0</v>
      </c>
      <c r="BZ44" s="73"/>
      <c r="CA44" s="8">
        <v>0</v>
      </c>
      <c r="CB44">
        <v>0</v>
      </c>
      <c r="CC44">
        <v>0</v>
      </c>
      <c r="CD44" s="18">
        <v>0</v>
      </c>
      <c r="CE44" s="18">
        <v>0</v>
      </c>
      <c r="CG44" s="20">
        <v>0</v>
      </c>
      <c r="CH44">
        <v>0</v>
      </c>
      <c r="CI44" s="18">
        <v>0</v>
      </c>
      <c r="CJ44" s="18">
        <v>0</v>
      </c>
      <c r="CL44" s="20">
        <v>0</v>
      </c>
      <c r="CM44">
        <v>0</v>
      </c>
      <c r="CN44" s="18">
        <v>0</v>
      </c>
      <c r="CO44" s="18">
        <v>0</v>
      </c>
      <c r="CQ44" s="20">
        <v>0</v>
      </c>
      <c r="CR44">
        <v>0</v>
      </c>
      <c r="CS44" s="18">
        <v>0</v>
      </c>
      <c r="CT44" s="18">
        <v>0</v>
      </c>
      <c r="CV44" s="20">
        <v>0</v>
      </c>
      <c r="CW44">
        <v>0</v>
      </c>
      <c r="CX44" s="18">
        <v>0</v>
      </c>
      <c r="CY44" s="18">
        <v>0</v>
      </c>
      <c r="DA44" s="20">
        <v>0</v>
      </c>
      <c r="DB44">
        <v>0</v>
      </c>
      <c r="DC44" s="18">
        <v>0</v>
      </c>
      <c r="DD44" s="18">
        <v>0</v>
      </c>
      <c r="DF44" s="20">
        <v>0</v>
      </c>
      <c r="DG44">
        <v>0</v>
      </c>
      <c r="DH44" s="18">
        <v>0</v>
      </c>
      <c r="DI44" s="18">
        <v>0</v>
      </c>
      <c r="DK44" s="20">
        <v>0</v>
      </c>
      <c r="DL44">
        <v>0</v>
      </c>
      <c r="DM44" s="18">
        <v>0</v>
      </c>
      <c r="DN44" s="18">
        <v>0</v>
      </c>
      <c r="DO44" s="73"/>
      <c r="DP44" s="108">
        <v>0</v>
      </c>
      <c r="DQ44">
        <v>0</v>
      </c>
      <c r="DR44">
        <v>0</v>
      </c>
      <c r="DS44" s="18">
        <v>0</v>
      </c>
      <c r="DT44" s="18">
        <v>0</v>
      </c>
      <c r="DV44">
        <v>0</v>
      </c>
      <c r="DW44">
        <v>0</v>
      </c>
      <c r="DX44" s="18">
        <v>0</v>
      </c>
      <c r="DY44" s="18">
        <v>0</v>
      </c>
      <c r="EA44">
        <v>0</v>
      </c>
      <c r="EB44">
        <v>0</v>
      </c>
      <c r="EC44" s="18">
        <v>0</v>
      </c>
      <c r="ED44" s="18">
        <v>0</v>
      </c>
      <c r="EF44">
        <v>0</v>
      </c>
      <c r="EG44">
        <v>0</v>
      </c>
      <c r="EH44" s="18">
        <v>0</v>
      </c>
      <c r="EI44" s="18">
        <v>0</v>
      </c>
      <c r="EK44">
        <v>0</v>
      </c>
      <c r="EL44">
        <v>0</v>
      </c>
      <c r="EM44" s="18">
        <v>0</v>
      </c>
      <c r="EN44" s="18">
        <v>0</v>
      </c>
      <c r="EP44">
        <v>0</v>
      </c>
      <c r="EQ44">
        <v>0</v>
      </c>
      <c r="ER44" s="18">
        <v>0</v>
      </c>
      <c r="ES44" s="18">
        <v>0</v>
      </c>
      <c r="EU44">
        <v>0</v>
      </c>
      <c r="EV44">
        <v>0</v>
      </c>
      <c r="EW44" s="18">
        <v>0</v>
      </c>
      <c r="EX44" s="18">
        <v>0</v>
      </c>
      <c r="EZ44">
        <v>0</v>
      </c>
      <c r="FA44">
        <v>0</v>
      </c>
      <c r="FB44" s="18">
        <v>0</v>
      </c>
      <c r="FC44" s="18">
        <v>0</v>
      </c>
      <c r="FE44">
        <v>0</v>
      </c>
      <c r="FF44">
        <v>0</v>
      </c>
      <c r="FG44" s="18">
        <v>0</v>
      </c>
      <c r="FH44" s="18">
        <v>0</v>
      </c>
      <c r="FJ44">
        <v>0</v>
      </c>
      <c r="FK44">
        <v>0</v>
      </c>
      <c r="FL44" s="18">
        <v>0</v>
      </c>
      <c r="FM44" s="18">
        <v>0</v>
      </c>
      <c r="FO44" s="106">
        <v>0</v>
      </c>
      <c r="FP44">
        <v>0</v>
      </c>
      <c r="FQ44">
        <v>0</v>
      </c>
      <c r="FR44" s="18">
        <v>0</v>
      </c>
      <c r="FS44" s="18">
        <v>0</v>
      </c>
      <c r="FU44">
        <v>0</v>
      </c>
      <c r="FV44">
        <v>0</v>
      </c>
      <c r="FW44" s="18">
        <v>0</v>
      </c>
      <c r="FX44" s="18">
        <v>0</v>
      </c>
      <c r="FZ44">
        <v>0</v>
      </c>
      <c r="GA44">
        <v>0</v>
      </c>
      <c r="GB44" s="18">
        <v>0</v>
      </c>
      <c r="GC44" s="18">
        <v>0</v>
      </c>
      <c r="GE44">
        <v>0</v>
      </c>
      <c r="GF44">
        <v>0</v>
      </c>
      <c r="GG44" s="18">
        <v>0</v>
      </c>
      <c r="GH44" s="18">
        <v>0</v>
      </c>
      <c r="GJ44">
        <v>0</v>
      </c>
      <c r="GK44">
        <v>0</v>
      </c>
      <c r="GL44" s="18">
        <v>0</v>
      </c>
      <c r="GM44" s="18">
        <v>0</v>
      </c>
      <c r="GO44">
        <v>0</v>
      </c>
      <c r="GP44">
        <v>0</v>
      </c>
      <c r="GQ44" s="18">
        <v>0</v>
      </c>
      <c r="GR44" s="18">
        <v>0</v>
      </c>
      <c r="GT44" s="108">
        <v>0</v>
      </c>
      <c r="GU44">
        <v>0</v>
      </c>
      <c r="GV44">
        <v>0</v>
      </c>
      <c r="GW44" s="18">
        <v>0</v>
      </c>
      <c r="GX44" s="18">
        <v>0</v>
      </c>
      <c r="GZ44">
        <v>0</v>
      </c>
      <c r="HA44">
        <v>0</v>
      </c>
      <c r="HB44" s="18">
        <v>0</v>
      </c>
      <c r="HC44" s="18">
        <v>0</v>
      </c>
      <c r="HE44">
        <v>0</v>
      </c>
      <c r="HF44">
        <v>0</v>
      </c>
      <c r="HG44" s="18">
        <v>0</v>
      </c>
      <c r="HH44" s="18">
        <v>0</v>
      </c>
      <c r="HJ44">
        <v>0</v>
      </c>
      <c r="HK44">
        <v>0</v>
      </c>
      <c r="HL44" s="18">
        <v>0</v>
      </c>
      <c r="HM44" s="18">
        <v>0</v>
      </c>
      <c r="HO44">
        <v>0</v>
      </c>
      <c r="HP44">
        <v>0</v>
      </c>
      <c r="HQ44" s="18">
        <v>0</v>
      </c>
      <c r="HR44" s="18">
        <v>0</v>
      </c>
      <c r="HT44">
        <v>0</v>
      </c>
      <c r="HU44">
        <v>0</v>
      </c>
      <c r="HV44" s="18">
        <v>0</v>
      </c>
      <c r="HW44" s="18">
        <v>0</v>
      </c>
      <c r="HY44">
        <v>0</v>
      </c>
      <c r="HZ44">
        <v>0</v>
      </c>
      <c r="IA44" s="18">
        <v>0</v>
      </c>
      <c r="IB44" s="18">
        <v>0</v>
      </c>
      <c r="ID44" s="108">
        <v>0</v>
      </c>
      <c r="IE44">
        <v>0</v>
      </c>
      <c r="IF44">
        <v>0</v>
      </c>
      <c r="IG44" s="18">
        <v>0</v>
      </c>
      <c r="IH44" s="18">
        <v>0</v>
      </c>
      <c r="IJ44">
        <v>0</v>
      </c>
      <c r="IK44">
        <v>0</v>
      </c>
      <c r="IL44" s="18">
        <v>0</v>
      </c>
      <c r="IM44" s="18">
        <v>0</v>
      </c>
      <c r="IO44">
        <v>0</v>
      </c>
      <c r="IP44">
        <v>0</v>
      </c>
      <c r="IQ44" s="18">
        <v>0</v>
      </c>
      <c r="IR44" s="18">
        <v>0</v>
      </c>
      <c r="IT44">
        <v>0</v>
      </c>
      <c r="IU44">
        <v>0</v>
      </c>
      <c r="IV44" s="18">
        <v>0</v>
      </c>
      <c r="IW44" s="18">
        <v>0</v>
      </c>
      <c r="IY44">
        <v>0</v>
      </c>
      <c r="IZ44">
        <v>0</v>
      </c>
      <c r="JA44" s="18">
        <v>0</v>
      </c>
      <c r="JB44" s="18">
        <v>0</v>
      </c>
      <c r="JD44">
        <v>0</v>
      </c>
      <c r="JE44">
        <v>0</v>
      </c>
      <c r="JF44" s="18">
        <v>0</v>
      </c>
      <c r="JG44" s="18">
        <v>0</v>
      </c>
      <c r="JI44" s="108">
        <v>0</v>
      </c>
      <c r="JJ44">
        <v>0</v>
      </c>
      <c r="JK44">
        <v>0</v>
      </c>
      <c r="JL44" s="18">
        <v>0</v>
      </c>
      <c r="JM44" s="18">
        <v>0</v>
      </c>
      <c r="JO44">
        <v>0</v>
      </c>
      <c r="JP44">
        <v>0</v>
      </c>
      <c r="JQ44" s="18">
        <v>0</v>
      </c>
      <c r="JR44" s="18">
        <v>0</v>
      </c>
      <c r="JT44">
        <v>0</v>
      </c>
      <c r="JU44">
        <v>0</v>
      </c>
      <c r="JV44" s="18">
        <v>0</v>
      </c>
      <c r="JW44" s="18">
        <v>0</v>
      </c>
      <c r="JY44">
        <v>0</v>
      </c>
      <c r="JZ44">
        <v>0</v>
      </c>
      <c r="KA44" s="18">
        <v>0</v>
      </c>
      <c r="KB44" s="18">
        <v>0</v>
      </c>
      <c r="KD44">
        <v>0</v>
      </c>
      <c r="KE44">
        <v>0</v>
      </c>
      <c r="KF44" s="18">
        <v>0</v>
      </c>
      <c r="KG44" s="18">
        <v>0</v>
      </c>
      <c r="KH44">
        <f>(Table4[[#This Row],[Pick-win rate47899422]]*Table4[[#This Row],[WR212]]+(Table4[[#This Row],[Respect ban59010523]]*Table4[[#This Row],[Ban Rate70121624]]))*Table4[[#This Row],[Priority7101112125425]]</f>
        <v>0</v>
      </c>
      <c r="KI44">
        <v>0</v>
      </c>
      <c r="KJ44">
        <v>0</v>
      </c>
      <c r="KK44">
        <v>0</v>
      </c>
      <c r="KL44" s="18">
        <v>0</v>
      </c>
      <c r="KM44" s="18"/>
      <c r="KN44" s="18">
        <v>0</v>
      </c>
      <c r="KO44">
        <v>0</v>
      </c>
      <c r="KP44">
        <v>0</v>
      </c>
      <c r="KQ44" s="18">
        <v>0</v>
      </c>
      <c r="KR44" s="18"/>
      <c r="KS44" s="18">
        <v>0</v>
      </c>
      <c r="KT44">
        <v>0</v>
      </c>
      <c r="KU44">
        <v>0</v>
      </c>
      <c r="KV44" s="18">
        <v>0</v>
      </c>
      <c r="KW44" s="18"/>
      <c r="KX44" s="18">
        <v>0</v>
      </c>
      <c r="KY44" s="108">
        <v>0</v>
      </c>
      <c r="KZ44">
        <v>0</v>
      </c>
      <c r="LA44">
        <v>0</v>
      </c>
      <c r="LB44" s="18">
        <v>0</v>
      </c>
      <c r="LD44" s="18">
        <v>0</v>
      </c>
      <c r="LE44">
        <v>0</v>
      </c>
      <c r="LF44">
        <v>0</v>
      </c>
      <c r="LG44" s="18">
        <v>0</v>
      </c>
      <c r="LI44" s="18">
        <v>0</v>
      </c>
      <c r="LJ44">
        <v>0</v>
      </c>
      <c r="LK44">
        <v>0</v>
      </c>
      <c r="LL44" s="18">
        <v>0</v>
      </c>
      <c r="LN44" s="18">
        <v>0</v>
      </c>
      <c r="LO44">
        <v>0</v>
      </c>
      <c r="LP44">
        <v>0</v>
      </c>
      <c r="LQ44" s="18">
        <v>0</v>
      </c>
      <c r="LS44" s="18">
        <v>0</v>
      </c>
      <c r="LT44">
        <v>0</v>
      </c>
      <c r="LU44">
        <v>0</v>
      </c>
      <c r="LV44" s="18">
        <v>0</v>
      </c>
      <c r="LX44" s="18">
        <v>0</v>
      </c>
      <c r="LY44">
        <v>0</v>
      </c>
      <c r="LZ44">
        <v>0</v>
      </c>
      <c r="MA44" s="18">
        <v>0</v>
      </c>
      <c r="MC44" s="18">
        <v>0</v>
      </c>
      <c r="MD44">
        <v>0</v>
      </c>
      <c r="ME44">
        <v>0</v>
      </c>
      <c r="MF44" s="18">
        <v>0</v>
      </c>
      <c r="MG44" s="18"/>
      <c r="MH44" s="18">
        <v>0</v>
      </c>
      <c r="MI44">
        <v>0</v>
      </c>
      <c r="MJ44">
        <v>0</v>
      </c>
      <c r="MK44" s="18">
        <v>0</v>
      </c>
      <c r="ML44" s="18">
        <v>0</v>
      </c>
      <c r="MM44" s="73"/>
    </row>
    <row r="45" spans="1:351" x14ac:dyDescent="0.35">
      <c r="A45" s="99" t="s">
        <v>8</v>
      </c>
      <c r="B45" s="106">
        <v>0.66666666666666663</v>
      </c>
      <c r="C45">
        <v>2</v>
      </c>
      <c r="D45">
        <v>1</v>
      </c>
      <c r="E45" s="22">
        <v>0.29411764705882354</v>
      </c>
      <c r="F45" s="19">
        <f ca="1">((COUNTIFS($H:$H,$AD45,$A:$A,#REF!,$C:$C,C$3)+COUNTIFS($L:$L,$AD45,$R:$R,#REF!,$P:$P,C$3))+(COUNTIFS($K:$K,$AD45,$A:$A,#REF!,$C:$C,C$3)+COUNTIFS($G:$G,$AD45,$R:$R,#REF!,$P:$P,C$3)))/((COUNTIF($A:$A,#REF!)+COUNTIF( $R:$R,#REF!))/5)</f>
        <v>0.47058823529411764</v>
      </c>
      <c r="G45" s="21">
        <f ca="1">(Table4[[#This Row],[Pick-win rate Pai]]*2+(Table4[[#This Row],[Respect ban Pai]]*10)*3)*Table4[[#This Row],[Priority Pai]]</f>
        <v>16</v>
      </c>
      <c r="H45" s="20">
        <v>2</v>
      </c>
      <c r="I45">
        <v>1</v>
      </c>
      <c r="J45" s="22">
        <v>0.29411764705882354</v>
      </c>
      <c r="K45" s="22">
        <v>0.47058823529411764</v>
      </c>
      <c r="L45" s="21">
        <f ca="1">(Table4[[#This Row],[Pick-win rate Pai]]*2+(Table4[[#This Row],[Ban Rate Pai]]*10)*3)*Table4[[#This Row],[Priority Pai]]</f>
        <v>6.0346020761245676</v>
      </c>
      <c r="M45" s="20">
        <v>2</v>
      </c>
      <c r="N45">
        <v>1</v>
      </c>
      <c r="O45" s="22">
        <v>0.29411764705882354</v>
      </c>
      <c r="P45" s="22">
        <v>0.47058823529411764</v>
      </c>
      <c r="Q45" s="21"/>
      <c r="R45" s="20">
        <v>1</v>
      </c>
      <c r="S45">
        <v>0</v>
      </c>
      <c r="T45" s="22">
        <v>0.5</v>
      </c>
      <c r="U45" s="22">
        <v>0.29411764705882354</v>
      </c>
      <c r="V45" s="21"/>
      <c r="W45" s="20">
        <v>2</v>
      </c>
      <c r="X45">
        <v>1</v>
      </c>
      <c r="Y45" s="22">
        <v>0.29411764705882354</v>
      </c>
      <c r="Z45" s="22">
        <v>0.47058823529411764</v>
      </c>
      <c r="AA45" s="22"/>
      <c r="AB45" s="20">
        <v>1</v>
      </c>
      <c r="AC45">
        <v>1</v>
      </c>
      <c r="AD45" s="22">
        <v>0.1111111111111111</v>
      </c>
      <c r="AE45" s="22">
        <v>0.17647058823529413</v>
      </c>
      <c r="AF45" s="22"/>
      <c r="AG45" s="20">
        <v>0</v>
      </c>
      <c r="AH45">
        <v>0</v>
      </c>
      <c r="AI45" s="22">
        <v>0</v>
      </c>
      <c r="AJ45" s="22">
        <v>0</v>
      </c>
      <c r="AK45" s="70"/>
      <c r="AL45" s="70">
        <v>0</v>
      </c>
      <c r="AM45">
        <v>0</v>
      </c>
      <c r="AN45">
        <v>2</v>
      </c>
      <c r="AO45" s="22">
        <v>1</v>
      </c>
      <c r="AP45" s="22">
        <v>0.1111111111111111</v>
      </c>
      <c r="AQ45" s="22"/>
      <c r="AR45" s="20">
        <v>0</v>
      </c>
      <c r="AS45">
        <v>3</v>
      </c>
      <c r="AT45" s="22">
        <v>0.21428571428571427</v>
      </c>
      <c r="AU45" s="22">
        <v>0.16666666666666666</v>
      </c>
      <c r="AV45" s="22"/>
      <c r="AW45" s="20">
        <v>0</v>
      </c>
      <c r="AX45">
        <v>3</v>
      </c>
      <c r="AY45" s="18">
        <v>0.21428571428571427</v>
      </c>
      <c r="AZ45" s="18">
        <v>0.16666666666666666</v>
      </c>
      <c r="BB45" s="20">
        <v>0</v>
      </c>
      <c r="BC45">
        <v>3</v>
      </c>
      <c r="BD45" s="18">
        <v>0.21428571428571427</v>
      </c>
      <c r="BE45" s="18">
        <v>0.16666666666666666</v>
      </c>
      <c r="BG45" s="20">
        <v>0</v>
      </c>
      <c r="BH45">
        <v>2</v>
      </c>
      <c r="BI45" s="18">
        <v>0.2857142857142857</v>
      </c>
      <c r="BJ45" s="18">
        <v>0.1111111111111111</v>
      </c>
      <c r="BL45" s="20">
        <v>0</v>
      </c>
      <c r="BM45">
        <v>1</v>
      </c>
      <c r="BN45" s="18">
        <v>6.25E-2</v>
      </c>
      <c r="BO45" s="18">
        <v>5.5555555555555552E-2</v>
      </c>
      <c r="BQ45" s="20">
        <v>0</v>
      </c>
      <c r="BR45">
        <v>1</v>
      </c>
      <c r="BS45" s="18">
        <v>0.14285714285714285</v>
      </c>
      <c r="BT45" s="18">
        <v>5.5555555555555552E-2</v>
      </c>
      <c r="BV45" s="20">
        <v>0</v>
      </c>
      <c r="BW45">
        <v>0</v>
      </c>
      <c r="BX45" s="18">
        <v>0</v>
      </c>
      <c r="BY45" s="18">
        <v>0</v>
      </c>
      <c r="BZ45" s="73"/>
      <c r="CA45" s="8">
        <v>0</v>
      </c>
      <c r="CB45">
        <v>1</v>
      </c>
      <c r="CC45">
        <v>5</v>
      </c>
      <c r="CD45" s="18">
        <v>0.66666666666666663</v>
      </c>
      <c r="CE45" s="18">
        <v>0.77777777777777779</v>
      </c>
      <c r="CG45" s="20">
        <v>0</v>
      </c>
      <c r="CH45">
        <v>2</v>
      </c>
      <c r="CI45" s="18">
        <v>0.55555555555555558</v>
      </c>
      <c r="CJ45" s="18">
        <v>0.33333333333333331</v>
      </c>
      <c r="CL45" s="20">
        <v>1</v>
      </c>
      <c r="CM45">
        <v>5</v>
      </c>
      <c r="CN45" s="18">
        <v>0.66666666666666663</v>
      </c>
      <c r="CO45" s="18">
        <v>0.77777777777777779</v>
      </c>
      <c r="CQ45" s="20">
        <v>1</v>
      </c>
      <c r="CR45">
        <v>3</v>
      </c>
      <c r="CS45" s="18">
        <v>0.77777777777777779</v>
      </c>
      <c r="CT45" s="18">
        <v>0.44444444444444442</v>
      </c>
      <c r="CV45" s="20">
        <v>1</v>
      </c>
      <c r="CW45">
        <v>5</v>
      </c>
      <c r="CX45" s="18">
        <v>0.66666666666666663</v>
      </c>
      <c r="CY45" s="18">
        <v>0.77777777777777779</v>
      </c>
      <c r="DA45" s="20">
        <v>1</v>
      </c>
      <c r="DB45">
        <v>5</v>
      </c>
      <c r="DC45" s="18">
        <v>0.66666666666666663</v>
      </c>
      <c r="DD45" s="18">
        <v>0.33333333333333331</v>
      </c>
      <c r="DF45" s="20">
        <v>0</v>
      </c>
      <c r="DG45">
        <v>0</v>
      </c>
      <c r="DH45" s="18">
        <v>0</v>
      </c>
      <c r="DI45" s="18">
        <v>0</v>
      </c>
      <c r="DK45" s="20">
        <v>0</v>
      </c>
      <c r="DL45">
        <v>0</v>
      </c>
      <c r="DM45" s="18">
        <v>0</v>
      </c>
      <c r="DN45" s="18">
        <v>0</v>
      </c>
      <c r="DO45" s="73"/>
      <c r="DP45" s="108">
        <v>0</v>
      </c>
      <c r="DQ45">
        <v>0</v>
      </c>
      <c r="DR45">
        <v>0</v>
      </c>
      <c r="DS45" s="18">
        <v>0.16666666666666666</v>
      </c>
      <c r="DT45" s="18">
        <v>0.1</v>
      </c>
      <c r="DV45">
        <v>0</v>
      </c>
      <c r="DW45">
        <v>2</v>
      </c>
      <c r="DX45" s="18">
        <v>0.625</v>
      </c>
      <c r="DY45" s="18">
        <v>0.25</v>
      </c>
      <c r="EA45">
        <v>0</v>
      </c>
      <c r="EB45">
        <v>0</v>
      </c>
      <c r="EC45" s="18">
        <v>0.22222222222222221</v>
      </c>
      <c r="ED45" s="18">
        <v>0.1</v>
      </c>
      <c r="EF45">
        <v>0</v>
      </c>
      <c r="EG45">
        <v>2</v>
      </c>
      <c r="EH45" s="18">
        <v>0.45454545454545453</v>
      </c>
      <c r="EI45" s="18">
        <v>0.25</v>
      </c>
      <c r="EK45">
        <v>0</v>
      </c>
      <c r="EL45">
        <v>2</v>
      </c>
      <c r="EM45" s="18">
        <v>0.35</v>
      </c>
      <c r="EN45" s="18">
        <v>0.35</v>
      </c>
      <c r="EP45">
        <v>0</v>
      </c>
      <c r="EQ45">
        <v>0</v>
      </c>
      <c r="ER45" s="18">
        <v>0</v>
      </c>
      <c r="ES45" s="18">
        <v>0</v>
      </c>
      <c r="EU45">
        <v>0</v>
      </c>
      <c r="EV45">
        <v>2</v>
      </c>
      <c r="EW45" s="18">
        <v>0.625</v>
      </c>
      <c r="EX45" s="18">
        <v>0.25</v>
      </c>
      <c r="EZ45">
        <v>0</v>
      </c>
      <c r="FA45">
        <v>0</v>
      </c>
      <c r="FB45" s="18">
        <v>0.16666666666666666</v>
      </c>
      <c r="FC45" s="18">
        <v>0.1</v>
      </c>
      <c r="FE45">
        <v>0</v>
      </c>
      <c r="FF45">
        <v>2</v>
      </c>
      <c r="FG45" s="18">
        <v>0.35</v>
      </c>
      <c r="FH45" s="18">
        <v>0.35</v>
      </c>
      <c r="FJ45">
        <v>0</v>
      </c>
      <c r="FK45">
        <v>0</v>
      </c>
      <c r="FL45" s="18">
        <v>0</v>
      </c>
      <c r="FM45" s="18">
        <v>0</v>
      </c>
      <c r="FO45" s="106">
        <v>0.5</v>
      </c>
      <c r="FP45">
        <v>1</v>
      </c>
      <c r="FQ45">
        <v>4</v>
      </c>
      <c r="FR45" s="18">
        <v>0.47368421052631576</v>
      </c>
      <c r="FS45" s="18">
        <v>0.57894736842105265</v>
      </c>
      <c r="FU45">
        <v>1</v>
      </c>
      <c r="FV45">
        <v>4</v>
      </c>
      <c r="FW45" s="18">
        <v>0.47368421052631576</v>
      </c>
      <c r="FX45" s="18">
        <v>0.57894736842105265</v>
      </c>
      <c r="FZ45">
        <v>1</v>
      </c>
      <c r="GA45">
        <v>4</v>
      </c>
      <c r="GB45" s="18">
        <v>0.47368421052631576</v>
      </c>
      <c r="GC45" s="18">
        <v>0.57894736842105265</v>
      </c>
      <c r="GE45">
        <v>1</v>
      </c>
      <c r="GF45">
        <v>4</v>
      </c>
      <c r="GG45" s="18">
        <v>0.47368421052631576</v>
      </c>
      <c r="GH45" s="18">
        <v>0.57894736842105265</v>
      </c>
      <c r="GJ45">
        <v>0</v>
      </c>
      <c r="GK45">
        <v>3</v>
      </c>
      <c r="GL45" s="18">
        <v>0.72727272727272729</v>
      </c>
      <c r="GM45" s="18">
        <v>0</v>
      </c>
      <c r="GO45">
        <v>1</v>
      </c>
      <c r="GP45">
        <v>1</v>
      </c>
      <c r="GQ45" s="18">
        <v>0.125</v>
      </c>
      <c r="GR45" s="18">
        <v>0.15789473684210525</v>
      </c>
      <c r="GT45" s="108">
        <v>0</v>
      </c>
      <c r="GU45">
        <v>0</v>
      </c>
      <c r="GV45">
        <v>5</v>
      </c>
      <c r="GW45" s="18">
        <v>0.88888888888888884</v>
      </c>
      <c r="GX45" s="18">
        <v>0.88888888888888884</v>
      </c>
      <c r="GZ45">
        <v>0</v>
      </c>
      <c r="HA45">
        <v>5</v>
      </c>
      <c r="HB45" s="18">
        <v>0.88888888888888884</v>
      </c>
      <c r="HC45" s="18">
        <v>0.88888888888888884</v>
      </c>
      <c r="HE45">
        <v>0</v>
      </c>
      <c r="HF45">
        <v>3</v>
      </c>
      <c r="HG45" s="18">
        <v>0.84615384615384615</v>
      </c>
      <c r="HH45" s="18">
        <v>0.61111111111111116</v>
      </c>
      <c r="HJ45">
        <v>0</v>
      </c>
      <c r="HK45">
        <v>5</v>
      </c>
      <c r="HL45" s="18">
        <v>0.9375</v>
      </c>
      <c r="HM45" s="18">
        <v>0.83333333333333337</v>
      </c>
      <c r="HO45">
        <v>0</v>
      </c>
      <c r="HP45">
        <v>3</v>
      </c>
      <c r="HQ45" s="18">
        <v>0.8571428571428571</v>
      </c>
      <c r="HR45" s="18">
        <v>0.66666666666666663</v>
      </c>
      <c r="HT45">
        <v>0</v>
      </c>
      <c r="HU45">
        <v>2</v>
      </c>
      <c r="HV45" s="18">
        <v>1.5</v>
      </c>
      <c r="HW45" s="18">
        <v>0.22222222222222221</v>
      </c>
      <c r="HY45">
        <v>0</v>
      </c>
      <c r="HZ45">
        <v>4</v>
      </c>
      <c r="IA45" s="18">
        <v>2</v>
      </c>
      <c r="IB45" s="18">
        <v>0.3888888888888889</v>
      </c>
      <c r="ID45" s="108">
        <v>1</v>
      </c>
      <c r="IE45">
        <v>1</v>
      </c>
      <c r="IF45">
        <v>3</v>
      </c>
      <c r="IG45" s="18">
        <v>0.31578947368421051</v>
      </c>
      <c r="IH45" s="18">
        <v>0.36842105263157893</v>
      </c>
      <c r="IJ45">
        <v>1</v>
      </c>
      <c r="IK45">
        <v>3</v>
      </c>
      <c r="IL45" s="18">
        <v>0.31578947368421051</v>
      </c>
      <c r="IM45" s="18">
        <v>0.36842105263157893</v>
      </c>
      <c r="IO45">
        <v>1</v>
      </c>
      <c r="IP45">
        <v>2</v>
      </c>
      <c r="IQ45" s="18">
        <v>0.36363636363636365</v>
      </c>
      <c r="IR45" s="18">
        <v>0.26315789473684209</v>
      </c>
      <c r="IT45">
        <v>1</v>
      </c>
      <c r="IU45">
        <v>3</v>
      </c>
      <c r="IV45" s="18">
        <v>0.31578947368421051</v>
      </c>
      <c r="IW45" s="18">
        <v>0.36842105263157893</v>
      </c>
      <c r="IY45">
        <v>1</v>
      </c>
      <c r="IZ45">
        <v>3</v>
      </c>
      <c r="JA45" s="18">
        <v>0.31578947368421051</v>
      </c>
      <c r="JB45" s="18">
        <v>0.36842105263157893</v>
      </c>
      <c r="JD45">
        <v>0</v>
      </c>
      <c r="JE45">
        <v>0</v>
      </c>
      <c r="JF45" s="18">
        <v>0</v>
      </c>
      <c r="JG45" s="18">
        <v>0</v>
      </c>
      <c r="JI45" s="108">
        <v>0</v>
      </c>
      <c r="JJ45">
        <v>0</v>
      </c>
      <c r="JK45">
        <v>0</v>
      </c>
      <c r="JL45" s="18">
        <v>0.10526315789473684</v>
      </c>
      <c r="JM45" s="18">
        <v>0.10526315789473684</v>
      </c>
      <c r="JO45">
        <v>0</v>
      </c>
      <c r="JP45">
        <v>0</v>
      </c>
      <c r="JQ45" s="18">
        <v>0.10526315789473684</v>
      </c>
      <c r="JR45" s="18">
        <v>0.10526315789473684</v>
      </c>
      <c r="JT45">
        <v>0</v>
      </c>
      <c r="JU45">
        <v>0</v>
      </c>
      <c r="JV45" s="18">
        <v>0.10526315789473684</v>
      </c>
      <c r="JW45" s="18">
        <v>0.10526315789473684</v>
      </c>
      <c r="JY45">
        <v>0</v>
      </c>
      <c r="JZ45">
        <v>0</v>
      </c>
      <c r="KA45" s="18">
        <v>0.10526315789473684</v>
      </c>
      <c r="KB45" s="18">
        <v>0.10526315789473684</v>
      </c>
      <c r="KD45">
        <v>0</v>
      </c>
      <c r="KE45">
        <v>0</v>
      </c>
      <c r="KF45" s="18">
        <v>0.10526315789473684</v>
      </c>
      <c r="KG45" s="18">
        <v>0.10526315789473684</v>
      </c>
      <c r="KH45">
        <f>(Table4[[#This Row],[Pick-win rate47899422]]*Table4[[#This Row],[WR212]]+(Table4[[#This Row],[Respect ban59010523]]*Table4[[#This Row],[Ban Rate70121624]]))*Table4[[#This Row],[Priority7101112125425]]</f>
        <v>0</v>
      </c>
      <c r="KI45">
        <v>0</v>
      </c>
      <c r="KJ45">
        <v>0</v>
      </c>
      <c r="KK45">
        <v>0</v>
      </c>
      <c r="KL45" s="18">
        <v>0</v>
      </c>
      <c r="KM45" s="18"/>
      <c r="KN45" s="18">
        <v>0</v>
      </c>
      <c r="KO45">
        <v>0</v>
      </c>
      <c r="KP45">
        <v>0</v>
      </c>
      <c r="KQ45" s="18">
        <v>0</v>
      </c>
      <c r="KR45" s="18"/>
      <c r="KS45" s="18">
        <v>0</v>
      </c>
      <c r="KT45">
        <v>0</v>
      </c>
      <c r="KU45">
        <v>0</v>
      </c>
      <c r="KV45" s="18">
        <v>0</v>
      </c>
      <c r="KW45" s="18"/>
      <c r="KX45" s="18">
        <v>0.5</v>
      </c>
      <c r="KY45" s="108">
        <v>2</v>
      </c>
      <c r="KZ45">
        <v>5</v>
      </c>
      <c r="LA45">
        <v>0.6428571428571429</v>
      </c>
      <c r="LB45" s="18">
        <v>0.66666666666666663</v>
      </c>
      <c r="LD45" s="18">
        <v>0</v>
      </c>
      <c r="LE45">
        <v>0</v>
      </c>
      <c r="LF45">
        <v>0</v>
      </c>
      <c r="LG45" s="18">
        <v>5.5555555555555552E-2</v>
      </c>
      <c r="LI45" s="18">
        <v>0</v>
      </c>
      <c r="LJ45">
        <v>0</v>
      </c>
      <c r="LK45">
        <v>0</v>
      </c>
      <c r="LL45" s="18">
        <v>0</v>
      </c>
      <c r="LN45" s="18">
        <v>2</v>
      </c>
      <c r="LO45">
        <v>5</v>
      </c>
      <c r="LP45">
        <v>0.6</v>
      </c>
      <c r="LQ45" s="18">
        <v>0.72222222222222221</v>
      </c>
      <c r="LS45" s="18">
        <v>2</v>
      </c>
      <c r="LT45">
        <v>5</v>
      </c>
      <c r="LU45">
        <v>0.5</v>
      </c>
      <c r="LV45" s="18">
        <v>0.72222222222222221</v>
      </c>
      <c r="LX45" s="18">
        <v>2</v>
      </c>
      <c r="LY45">
        <v>5</v>
      </c>
      <c r="LZ45">
        <v>0.5</v>
      </c>
      <c r="MA45" s="18">
        <v>0.72222222222222221</v>
      </c>
      <c r="MC45" s="18">
        <v>0</v>
      </c>
      <c r="MD45">
        <v>0</v>
      </c>
      <c r="ME45">
        <v>0</v>
      </c>
      <c r="MF45" s="18">
        <v>0</v>
      </c>
      <c r="MG45" s="18"/>
      <c r="MH45" s="18">
        <v>2</v>
      </c>
      <c r="MI45">
        <v>5</v>
      </c>
      <c r="MJ45">
        <v>0.5</v>
      </c>
      <c r="MK45" s="18">
        <v>0.72222222222222221</v>
      </c>
      <c r="ML45" s="18">
        <v>0.3888888888888889</v>
      </c>
      <c r="MM45" s="73"/>
    </row>
    <row r="46" spans="1:351" x14ac:dyDescent="0.35">
      <c r="A46" s="99" t="s">
        <v>56</v>
      </c>
      <c r="B46" s="106">
        <v>0</v>
      </c>
      <c r="C46">
        <v>0</v>
      </c>
      <c r="D46">
        <v>2</v>
      </c>
      <c r="E46" s="22">
        <v>0.11764705882352941</v>
      </c>
      <c r="F46" s="19">
        <f ca="1">((COUNTIFS($H:$H,$AD46,$A:$A,#REF!,$C:$C,C$3)+COUNTIFS($L:$L,$AD46,$R:$R,#REF!,$P:$P,C$3))+(COUNTIFS($K:$K,$AD46,$A:$A,#REF!,$C:$C,C$3)+COUNTIFS($G:$G,$AD46,$R:$R,#REF!,$P:$P,C$3)))/((COUNTIF($A:$A,#REF!)+COUNTIF( $R:$R,#REF!))/5)</f>
        <v>0.23529411764705882</v>
      </c>
      <c r="G46" s="21">
        <f ca="1">(Table4[[#This Row],[Pick-win rate Pai]]*2+(Table4[[#This Row],[Respect ban Pai]]*10)*3)*Table4[[#This Row],[Priority Pai]]</f>
        <v>14.117647058823529</v>
      </c>
      <c r="H46" s="20">
        <v>0</v>
      </c>
      <c r="I46">
        <v>2</v>
      </c>
      <c r="J46" s="22">
        <v>0.11764705882352941</v>
      </c>
      <c r="K46" s="22">
        <v>0.23529411764705882</v>
      </c>
      <c r="L46" s="21">
        <f ca="1">(Table4[[#This Row],[Pick-win rate Pai]]*2+(Table4[[#This Row],[Ban Rate Pai]]*10)*3)*Table4[[#This Row],[Priority Pai]]</f>
        <v>0.83044982698961933</v>
      </c>
      <c r="M46" s="20">
        <v>0</v>
      </c>
      <c r="N46">
        <v>2</v>
      </c>
      <c r="O46" s="22">
        <v>0.11764705882352941</v>
      </c>
      <c r="P46" s="22">
        <v>0.23529411764705882</v>
      </c>
      <c r="Q46" s="21"/>
      <c r="R46" s="20">
        <v>0</v>
      </c>
      <c r="S46">
        <v>1</v>
      </c>
      <c r="T46" s="22">
        <v>0.125</v>
      </c>
      <c r="U46" s="22">
        <v>5.8823529411764705E-2</v>
      </c>
      <c r="V46" s="21"/>
      <c r="W46" s="20">
        <v>0</v>
      </c>
      <c r="X46">
        <v>2</v>
      </c>
      <c r="Y46" s="22">
        <v>0.11764705882352941</v>
      </c>
      <c r="Z46" s="22">
        <v>0.23529411764705882</v>
      </c>
      <c r="AA46" s="22"/>
      <c r="AB46" s="20">
        <v>0</v>
      </c>
      <c r="AC46">
        <v>1</v>
      </c>
      <c r="AD46" s="22">
        <v>0.1111111111111111</v>
      </c>
      <c r="AE46" s="22">
        <v>0.11764705882352941</v>
      </c>
      <c r="AF46" s="22"/>
      <c r="AG46" s="20">
        <v>0</v>
      </c>
      <c r="AH46">
        <v>0</v>
      </c>
      <c r="AI46" s="22">
        <v>0</v>
      </c>
      <c r="AJ46" s="22">
        <v>0</v>
      </c>
      <c r="AK46" s="70"/>
      <c r="AL46" s="70">
        <v>0</v>
      </c>
      <c r="AM46">
        <v>0</v>
      </c>
      <c r="AN46">
        <v>0</v>
      </c>
      <c r="AO46" s="22">
        <v>0</v>
      </c>
      <c r="AP46" s="22">
        <v>0</v>
      </c>
      <c r="AQ46" s="22"/>
      <c r="AR46" s="20">
        <v>0</v>
      </c>
      <c r="AS46">
        <v>1</v>
      </c>
      <c r="AT46" s="22">
        <v>7.1428571428571425E-2</v>
      </c>
      <c r="AU46" s="22">
        <v>5.5555555555555552E-2</v>
      </c>
      <c r="AV46" s="22"/>
      <c r="AW46" s="20">
        <v>0</v>
      </c>
      <c r="AX46">
        <v>1</v>
      </c>
      <c r="AY46" s="18">
        <v>7.1428571428571425E-2</v>
      </c>
      <c r="AZ46" s="18">
        <v>5.5555555555555552E-2</v>
      </c>
      <c r="BB46" s="20">
        <v>0</v>
      </c>
      <c r="BC46">
        <v>1</v>
      </c>
      <c r="BD46" s="18">
        <v>7.1428571428571425E-2</v>
      </c>
      <c r="BE46" s="18">
        <v>5.5555555555555552E-2</v>
      </c>
      <c r="BG46" s="20">
        <v>0</v>
      </c>
      <c r="BH46">
        <v>0</v>
      </c>
      <c r="BI46" s="18">
        <v>0</v>
      </c>
      <c r="BJ46" s="18">
        <v>0</v>
      </c>
      <c r="BL46" s="20">
        <v>0</v>
      </c>
      <c r="BM46">
        <v>1</v>
      </c>
      <c r="BN46" s="18">
        <v>6.25E-2</v>
      </c>
      <c r="BO46" s="18">
        <v>5.5555555555555552E-2</v>
      </c>
      <c r="BQ46" s="20">
        <v>0</v>
      </c>
      <c r="BR46">
        <v>1</v>
      </c>
      <c r="BS46" s="18">
        <v>0.14285714285714285</v>
      </c>
      <c r="BT46" s="18">
        <v>5.5555555555555552E-2</v>
      </c>
      <c r="BV46" s="20">
        <v>0</v>
      </c>
      <c r="BW46">
        <v>0</v>
      </c>
      <c r="BX46" s="18">
        <v>0</v>
      </c>
      <c r="BY46" s="18">
        <v>0</v>
      </c>
      <c r="BZ46" s="73"/>
      <c r="CA46" s="8">
        <v>0</v>
      </c>
      <c r="CB46">
        <v>1</v>
      </c>
      <c r="CC46">
        <v>1</v>
      </c>
      <c r="CD46" s="18">
        <v>5.5555555555555552E-2</v>
      </c>
      <c r="CE46" s="18">
        <v>0.1111111111111111</v>
      </c>
      <c r="CG46" s="20">
        <v>0</v>
      </c>
      <c r="CH46">
        <v>0</v>
      </c>
      <c r="CI46" s="18">
        <v>0</v>
      </c>
      <c r="CJ46" s="18">
        <v>0</v>
      </c>
      <c r="CL46" s="20">
        <v>1</v>
      </c>
      <c r="CM46">
        <v>1</v>
      </c>
      <c r="CN46" s="18">
        <v>5.5555555555555552E-2</v>
      </c>
      <c r="CO46" s="18">
        <v>0.1111111111111111</v>
      </c>
      <c r="CQ46" s="20">
        <v>1</v>
      </c>
      <c r="CR46">
        <v>1</v>
      </c>
      <c r="CS46" s="18">
        <v>0.1111111111111111</v>
      </c>
      <c r="CT46" s="18">
        <v>0.1111111111111111</v>
      </c>
      <c r="CV46" s="20">
        <v>1</v>
      </c>
      <c r="CW46">
        <v>1</v>
      </c>
      <c r="CX46" s="18">
        <v>5.5555555555555552E-2</v>
      </c>
      <c r="CY46" s="18">
        <v>0.1111111111111111</v>
      </c>
      <c r="DA46" s="20">
        <v>1</v>
      </c>
      <c r="DB46">
        <v>1</v>
      </c>
      <c r="DC46" s="18">
        <v>5.5555555555555552E-2</v>
      </c>
      <c r="DD46" s="18">
        <v>0.1111111111111111</v>
      </c>
      <c r="DF46" s="20">
        <v>0</v>
      </c>
      <c r="DG46">
        <v>0</v>
      </c>
      <c r="DH46" s="18">
        <v>0</v>
      </c>
      <c r="DI46" s="18">
        <v>0</v>
      </c>
      <c r="DK46" s="20">
        <v>0</v>
      </c>
      <c r="DL46">
        <v>0</v>
      </c>
      <c r="DM46" s="18">
        <v>0</v>
      </c>
      <c r="DN46" s="18">
        <v>0</v>
      </c>
      <c r="DO46" s="73"/>
      <c r="DP46" s="108">
        <v>0</v>
      </c>
      <c r="DQ46">
        <v>0</v>
      </c>
      <c r="DR46">
        <v>0</v>
      </c>
      <c r="DS46" s="18">
        <v>0</v>
      </c>
      <c r="DT46" s="18">
        <v>0.05</v>
      </c>
      <c r="DV46">
        <v>0</v>
      </c>
      <c r="DW46">
        <v>0</v>
      </c>
      <c r="DX46" s="18">
        <v>0</v>
      </c>
      <c r="DY46" s="18">
        <v>0</v>
      </c>
      <c r="EA46">
        <v>0</v>
      </c>
      <c r="EB46">
        <v>0</v>
      </c>
      <c r="EC46" s="18">
        <v>0</v>
      </c>
      <c r="ED46" s="18">
        <v>0.05</v>
      </c>
      <c r="EF46">
        <v>0</v>
      </c>
      <c r="EG46">
        <v>0</v>
      </c>
      <c r="EH46" s="18">
        <v>0</v>
      </c>
      <c r="EI46" s="18">
        <v>0</v>
      </c>
      <c r="EK46">
        <v>0</v>
      </c>
      <c r="EL46">
        <v>0</v>
      </c>
      <c r="EM46" s="18">
        <v>0</v>
      </c>
      <c r="EN46" s="18">
        <v>0.05</v>
      </c>
      <c r="EP46">
        <v>0</v>
      </c>
      <c r="EQ46">
        <v>0</v>
      </c>
      <c r="ER46" s="18">
        <v>0</v>
      </c>
      <c r="ES46" s="18">
        <v>0</v>
      </c>
      <c r="EU46">
        <v>0</v>
      </c>
      <c r="EV46">
        <v>0</v>
      </c>
      <c r="EW46" s="18">
        <v>0</v>
      </c>
      <c r="EX46" s="18">
        <v>0</v>
      </c>
      <c r="EZ46">
        <v>0</v>
      </c>
      <c r="FA46">
        <v>0</v>
      </c>
      <c r="FB46" s="18">
        <v>0</v>
      </c>
      <c r="FC46" s="18">
        <v>0.05</v>
      </c>
      <c r="FE46">
        <v>0</v>
      </c>
      <c r="FF46">
        <v>0</v>
      </c>
      <c r="FG46" s="18">
        <v>0</v>
      </c>
      <c r="FH46" s="18">
        <v>0.05</v>
      </c>
      <c r="FJ46">
        <v>0</v>
      </c>
      <c r="FK46">
        <v>0</v>
      </c>
      <c r="FL46" s="18">
        <v>0</v>
      </c>
      <c r="FM46" s="18">
        <v>0</v>
      </c>
      <c r="FO46" s="106">
        <v>0</v>
      </c>
      <c r="FP46">
        <v>0</v>
      </c>
      <c r="FQ46">
        <v>0</v>
      </c>
      <c r="FR46" s="18">
        <v>0</v>
      </c>
      <c r="FS46" s="18">
        <v>0</v>
      </c>
      <c r="FU46">
        <v>0</v>
      </c>
      <c r="FV46">
        <v>0</v>
      </c>
      <c r="FW46" s="18">
        <v>0</v>
      </c>
      <c r="FX46" s="18">
        <v>0</v>
      </c>
      <c r="FZ46">
        <v>0</v>
      </c>
      <c r="GA46">
        <v>0</v>
      </c>
      <c r="GB46" s="18">
        <v>0</v>
      </c>
      <c r="GC46" s="18">
        <v>0</v>
      </c>
      <c r="GE46">
        <v>0</v>
      </c>
      <c r="GF46">
        <v>0</v>
      </c>
      <c r="GG46" s="18">
        <v>0</v>
      </c>
      <c r="GH46" s="18">
        <v>0</v>
      </c>
      <c r="GJ46">
        <v>0</v>
      </c>
      <c r="GK46">
        <v>0</v>
      </c>
      <c r="GL46" s="18">
        <v>0</v>
      </c>
      <c r="GM46" s="18">
        <v>0</v>
      </c>
      <c r="GO46">
        <v>0</v>
      </c>
      <c r="GP46">
        <v>0</v>
      </c>
      <c r="GQ46" s="18">
        <v>0</v>
      </c>
      <c r="GR46" s="18">
        <v>0</v>
      </c>
      <c r="GT46" s="108">
        <v>0</v>
      </c>
      <c r="GU46">
        <v>0</v>
      </c>
      <c r="GV46">
        <v>0</v>
      </c>
      <c r="GW46" s="18">
        <v>0</v>
      </c>
      <c r="GX46" s="18">
        <v>0</v>
      </c>
      <c r="GZ46">
        <v>0</v>
      </c>
      <c r="HA46">
        <v>0</v>
      </c>
      <c r="HB46" s="18">
        <v>0</v>
      </c>
      <c r="HC46" s="18">
        <v>0</v>
      </c>
      <c r="HE46">
        <v>0</v>
      </c>
      <c r="HF46">
        <v>0</v>
      </c>
      <c r="HG46" s="18">
        <v>0</v>
      </c>
      <c r="HH46" s="18">
        <v>0</v>
      </c>
      <c r="HJ46">
        <v>0</v>
      </c>
      <c r="HK46">
        <v>0</v>
      </c>
      <c r="HL46" s="18">
        <v>0</v>
      </c>
      <c r="HM46" s="18">
        <v>0</v>
      </c>
      <c r="HO46">
        <v>0</v>
      </c>
      <c r="HP46">
        <v>0</v>
      </c>
      <c r="HQ46" s="18">
        <v>0</v>
      </c>
      <c r="HR46" s="18">
        <v>0</v>
      </c>
      <c r="HT46">
        <v>0</v>
      </c>
      <c r="HU46">
        <v>0</v>
      </c>
      <c r="HV46" s="18">
        <v>0</v>
      </c>
      <c r="HW46" s="18">
        <v>0</v>
      </c>
      <c r="HY46">
        <v>0</v>
      </c>
      <c r="HZ46">
        <v>0</v>
      </c>
      <c r="IA46" s="18">
        <v>0</v>
      </c>
      <c r="IB46" s="18">
        <v>0</v>
      </c>
      <c r="ID46" s="108">
        <v>0</v>
      </c>
      <c r="IE46">
        <v>0</v>
      </c>
      <c r="IF46">
        <v>0</v>
      </c>
      <c r="IG46" s="18">
        <v>0</v>
      </c>
      <c r="IH46" s="18">
        <v>5.2631578947368418E-2</v>
      </c>
      <c r="IJ46">
        <v>0</v>
      </c>
      <c r="IK46">
        <v>0</v>
      </c>
      <c r="IL46" s="18">
        <v>0</v>
      </c>
      <c r="IM46" s="18">
        <v>5.2631578947368418E-2</v>
      </c>
      <c r="IO46">
        <v>0</v>
      </c>
      <c r="IP46">
        <v>0</v>
      </c>
      <c r="IQ46" s="18">
        <v>0</v>
      </c>
      <c r="IR46" s="18">
        <v>0</v>
      </c>
      <c r="IT46">
        <v>0</v>
      </c>
      <c r="IU46">
        <v>0</v>
      </c>
      <c r="IV46" s="18">
        <v>0</v>
      </c>
      <c r="IW46" s="18">
        <v>5.2631578947368418E-2</v>
      </c>
      <c r="IY46">
        <v>0</v>
      </c>
      <c r="IZ46">
        <v>0</v>
      </c>
      <c r="JA46" s="18">
        <v>0</v>
      </c>
      <c r="JB46" s="18">
        <v>5.2631578947368418E-2</v>
      </c>
      <c r="JD46">
        <v>0</v>
      </c>
      <c r="JE46">
        <v>0</v>
      </c>
      <c r="JF46" s="18">
        <v>0</v>
      </c>
      <c r="JG46" s="18">
        <v>0</v>
      </c>
      <c r="JI46" s="108">
        <v>0</v>
      </c>
      <c r="JJ46">
        <v>0</v>
      </c>
      <c r="JK46">
        <v>0</v>
      </c>
      <c r="JL46" s="18">
        <v>0</v>
      </c>
      <c r="JM46" s="18">
        <v>0</v>
      </c>
      <c r="JO46">
        <v>0</v>
      </c>
      <c r="JP46">
        <v>0</v>
      </c>
      <c r="JQ46" s="18">
        <v>0</v>
      </c>
      <c r="JR46" s="18">
        <v>0</v>
      </c>
      <c r="JT46">
        <v>0</v>
      </c>
      <c r="JU46">
        <v>0</v>
      </c>
      <c r="JV46" s="18">
        <v>0</v>
      </c>
      <c r="JW46" s="18">
        <v>0</v>
      </c>
      <c r="JY46">
        <v>0</v>
      </c>
      <c r="JZ46">
        <v>0</v>
      </c>
      <c r="KA46" s="18">
        <v>0</v>
      </c>
      <c r="KB46" s="18">
        <v>0</v>
      </c>
      <c r="KD46">
        <v>0</v>
      </c>
      <c r="KE46">
        <v>0</v>
      </c>
      <c r="KF46" s="18">
        <v>0</v>
      </c>
      <c r="KG46" s="18">
        <v>0</v>
      </c>
      <c r="KH46">
        <f>(Table4[[#This Row],[Pick-win rate47899422]]*Table4[[#This Row],[WR212]]+(Table4[[#This Row],[Respect ban59010523]]*Table4[[#This Row],[Ban Rate70121624]]))*Table4[[#This Row],[Priority7101112125425]]</f>
        <v>0</v>
      </c>
      <c r="KI46">
        <v>0</v>
      </c>
      <c r="KJ46">
        <v>0</v>
      </c>
      <c r="KK46">
        <v>0</v>
      </c>
      <c r="KL46" s="18">
        <v>0</v>
      </c>
      <c r="KM46" s="18"/>
      <c r="KN46" s="18">
        <v>0</v>
      </c>
      <c r="KO46">
        <v>0</v>
      </c>
      <c r="KP46">
        <v>0</v>
      </c>
      <c r="KQ46" s="18">
        <v>0</v>
      </c>
      <c r="KR46" s="18"/>
      <c r="KS46" s="18">
        <v>0</v>
      </c>
      <c r="KT46">
        <v>0</v>
      </c>
      <c r="KU46">
        <v>0</v>
      </c>
      <c r="KV46" s="18">
        <v>0</v>
      </c>
      <c r="KW46" s="18"/>
      <c r="KX46" s="18">
        <v>0</v>
      </c>
      <c r="KY46" s="108">
        <v>0</v>
      </c>
      <c r="KZ46">
        <v>0</v>
      </c>
      <c r="LA46">
        <v>0</v>
      </c>
      <c r="LB46" s="18">
        <v>0</v>
      </c>
      <c r="LD46" s="18">
        <v>0</v>
      </c>
      <c r="LE46">
        <v>0</v>
      </c>
      <c r="LF46">
        <v>0</v>
      </c>
      <c r="LG46" s="18">
        <v>0</v>
      </c>
      <c r="LI46" s="18">
        <v>0</v>
      </c>
      <c r="LJ46">
        <v>0</v>
      </c>
      <c r="LK46">
        <v>0</v>
      </c>
      <c r="LL46" s="18">
        <v>0</v>
      </c>
      <c r="LN46" s="18">
        <v>0</v>
      </c>
      <c r="LO46">
        <v>0</v>
      </c>
      <c r="LP46">
        <v>0</v>
      </c>
      <c r="LQ46" s="18">
        <v>0</v>
      </c>
      <c r="LS46" s="18">
        <v>0</v>
      </c>
      <c r="LT46">
        <v>0</v>
      </c>
      <c r="LU46">
        <v>0</v>
      </c>
      <c r="LV46" s="18">
        <v>0</v>
      </c>
      <c r="LX46" s="18">
        <v>0</v>
      </c>
      <c r="LY46">
        <v>0</v>
      </c>
      <c r="LZ46">
        <v>0</v>
      </c>
      <c r="MA46" s="18">
        <v>0</v>
      </c>
      <c r="MC46" s="18">
        <v>0</v>
      </c>
      <c r="MD46">
        <v>0</v>
      </c>
      <c r="ME46">
        <v>0</v>
      </c>
      <c r="MF46" s="18">
        <v>0</v>
      </c>
      <c r="MG46" s="18"/>
      <c r="MH46" s="18">
        <v>0</v>
      </c>
      <c r="MI46">
        <v>0</v>
      </c>
      <c r="MJ46">
        <v>0</v>
      </c>
      <c r="MK46" s="18">
        <v>0</v>
      </c>
      <c r="ML46" s="18">
        <v>0</v>
      </c>
      <c r="MM46" s="73"/>
    </row>
    <row r="47" spans="1:351" x14ac:dyDescent="0.35">
      <c r="A47" s="99" t="s">
        <v>54</v>
      </c>
      <c r="B47" s="106">
        <v>1</v>
      </c>
      <c r="C47">
        <v>1</v>
      </c>
      <c r="D47">
        <v>0</v>
      </c>
      <c r="E47" s="22">
        <v>5.8823529411764705E-2</v>
      </c>
      <c r="F47" s="19">
        <f ca="1">((COUNTIFS($H:$H,$AD47,$A:$A,#REF!,$C:$C,C$3)+COUNTIFS($L:$L,$AD47,$R:$R,#REF!,$P:$P,C$3))+(COUNTIFS($K:$K,$AD47,$A:$A,#REF!,$C:$C,C$3)+COUNTIFS($G:$G,$AD47,$R:$R,#REF!,$P:$P,C$3)))/((COUNTIF($A:$A,#REF!)+COUNTIF( $R:$R,#REF!))/5)</f>
        <v>0.11764705882352941</v>
      </c>
      <c r="G47" s="21">
        <f ca="1">(Table4[[#This Row],[Pick-win rate Pai]]*2+(Table4[[#This Row],[Respect ban Pai]]*10)*3)*Table4[[#This Row],[Priority Pai]]</f>
        <v>0.23529411764705882</v>
      </c>
      <c r="H47" s="20">
        <v>1</v>
      </c>
      <c r="I47">
        <v>0</v>
      </c>
      <c r="J47" s="22">
        <v>5.8823529411764705E-2</v>
      </c>
      <c r="K47" s="22">
        <v>0.11764705882352941</v>
      </c>
      <c r="L47" s="21">
        <f ca="1">(Table4[[#This Row],[Pick-win rate Pai]]*2+(Table4[[#This Row],[Ban Rate Pai]]*10)*3)*Table4[[#This Row],[Priority Pai]]</f>
        <v>0.44290657439446368</v>
      </c>
      <c r="M47" s="20">
        <v>1</v>
      </c>
      <c r="N47">
        <v>0</v>
      </c>
      <c r="O47" s="22">
        <v>5.8823529411764705E-2</v>
      </c>
      <c r="P47" s="22">
        <v>0.11764705882352941</v>
      </c>
      <c r="Q47" s="21"/>
      <c r="R47" s="20">
        <v>1</v>
      </c>
      <c r="S47">
        <v>0</v>
      </c>
      <c r="T47" s="22">
        <v>0.125</v>
      </c>
      <c r="U47" s="22">
        <v>0.11764705882352941</v>
      </c>
      <c r="V47" s="21"/>
      <c r="W47" s="20">
        <v>1</v>
      </c>
      <c r="X47">
        <v>0</v>
      </c>
      <c r="Y47" s="22">
        <v>5.8823529411764705E-2</v>
      </c>
      <c r="Z47" s="22">
        <v>0.11764705882352941</v>
      </c>
      <c r="AA47" s="22"/>
      <c r="AB47" s="20">
        <v>0</v>
      </c>
      <c r="AC47">
        <v>0</v>
      </c>
      <c r="AD47" s="22">
        <v>0</v>
      </c>
      <c r="AE47" s="22">
        <v>0</v>
      </c>
      <c r="AF47" s="22"/>
      <c r="AG47" s="20">
        <v>0</v>
      </c>
      <c r="AH47">
        <v>0</v>
      </c>
      <c r="AI47" s="22">
        <v>0</v>
      </c>
      <c r="AJ47" s="22">
        <v>0</v>
      </c>
      <c r="AK47" s="70"/>
      <c r="AL47" s="70">
        <v>0</v>
      </c>
      <c r="AM47">
        <v>0</v>
      </c>
      <c r="AN47">
        <v>0</v>
      </c>
      <c r="AO47" s="22">
        <v>0</v>
      </c>
      <c r="AP47" s="22">
        <v>0</v>
      </c>
      <c r="AQ47" s="22"/>
      <c r="AR47" s="20">
        <v>0</v>
      </c>
      <c r="AS47">
        <v>0</v>
      </c>
      <c r="AT47" s="22">
        <v>0</v>
      </c>
      <c r="AU47" s="22">
        <v>0</v>
      </c>
      <c r="AV47" s="22"/>
      <c r="AW47" s="20">
        <v>0</v>
      </c>
      <c r="AX47">
        <v>0</v>
      </c>
      <c r="AY47" s="18">
        <v>0</v>
      </c>
      <c r="AZ47" s="18">
        <v>0</v>
      </c>
      <c r="BB47" s="20">
        <v>0</v>
      </c>
      <c r="BC47">
        <v>0</v>
      </c>
      <c r="BD47" s="18">
        <v>0</v>
      </c>
      <c r="BE47" s="18">
        <v>0</v>
      </c>
      <c r="BG47" s="20">
        <v>0</v>
      </c>
      <c r="BH47">
        <v>0</v>
      </c>
      <c r="BI47" s="18">
        <v>0</v>
      </c>
      <c r="BJ47" s="18">
        <v>0</v>
      </c>
      <c r="BL47" s="20">
        <v>0</v>
      </c>
      <c r="BM47">
        <v>0</v>
      </c>
      <c r="BN47" s="18">
        <v>0</v>
      </c>
      <c r="BO47" s="18">
        <v>0</v>
      </c>
      <c r="BQ47" s="20">
        <v>0</v>
      </c>
      <c r="BR47">
        <v>0</v>
      </c>
      <c r="BS47" s="18">
        <v>0</v>
      </c>
      <c r="BT47" s="18">
        <v>0</v>
      </c>
      <c r="BV47" s="20">
        <v>0</v>
      </c>
      <c r="BW47">
        <v>0</v>
      </c>
      <c r="BX47" s="18">
        <v>0</v>
      </c>
      <c r="BY47" s="18">
        <v>0</v>
      </c>
      <c r="BZ47" s="73"/>
      <c r="CA47" s="8">
        <v>0</v>
      </c>
      <c r="CB47">
        <v>1</v>
      </c>
      <c r="CC47">
        <v>0</v>
      </c>
      <c r="CD47" s="18">
        <v>5.5555555555555552E-2</v>
      </c>
      <c r="CE47" s="18">
        <v>0.16666666666666666</v>
      </c>
      <c r="CG47" s="20">
        <v>0</v>
      </c>
      <c r="CH47">
        <v>0</v>
      </c>
      <c r="CI47" s="18">
        <v>0.1111111111111111</v>
      </c>
      <c r="CJ47" s="18">
        <v>5.5555555555555552E-2</v>
      </c>
      <c r="CL47" s="20">
        <v>1</v>
      </c>
      <c r="CM47">
        <v>0</v>
      </c>
      <c r="CN47" s="18">
        <v>5.5555555555555552E-2</v>
      </c>
      <c r="CO47" s="18">
        <v>0.16666666666666666</v>
      </c>
      <c r="CQ47" s="20">
        <v>1</v>
      </c>
      <c r="CR47">
        <v>0</v>
      </c>
      <c r="CS47" s="18">
        <v>0</v>
      </c>
      <c r="CT47" s="18">
        <v>0.1111111111111111</v>
      </c>
      <c r="CV47" s="20">
        <v>1</v>
      </c>
      <c r="CW47">
        <v>0</v>
      </c>
      <c r="CX47" s="18">
        <v>5.5555555555555552E-2</v>
      </c>
      <c r="CY47" s="18">
        <v>0.16666666666666666</v>
      </c>
      <c r="DA47" s="20">
        <v>1</v>
      </c>
      <c r="DB47">
        <v>0</v>
      </c>
      <c r="DC47" s="18">
        <v>5.5555555555555552E-2</v>
      </c>
      <c r="DD47" s="18">
        <v>5.5555555555555552E-2</v>
      </c>
      <c r="DF47" s="20">
        <v>0</v>
      </c>
      <c r="DG47">
        <v>0</v>
      </c>
      <c r="DH47" s="18">
        <v>0</v>
      </c>
      <c r="DI47" s="18">
        <v>0</v>
      </c>
      <c r="DK47" s="20">
        <v>0</v>
      </c>
      <c r="DL47">
        <v>0</v>
      </c>
      <c r="DM47" s="18">
        <v>0</v>
      </c>
      <c r="DN47" s="18">
        <v>0</v>
      </c>
      <c r="DO47" s="73"/>
      <c r="DP47" s="108">
        <v>0</v>
      </c>
      <c r="DQ47">
        <v>0</v>
      </c>
      <c r="DR47">
        <v>0</v>
      </c>
      <c r="DS47" s="18">
        <v>0</v>
      </c>
      <c r="DT47" s="18">
        <v>0</v>
      </c>
      <c r="DV47">
        <v>0</v>
      </c>
      <c r="DW47">
        <v>0</v>
      </c>
      <c r="DX47" s="18">
        <v>0</v>
      </c>
      <c r="DY47" s="18">
        <v>0</v>
      </c>
      <c r="EA47">
        <v>0</v>
      </c>
      <c r="EB47">
        <v>0</v>
      </c>
      <c r="EC47" s="18">
        <v>0</v>
      </c>
      <c r="ED47" s="18">
        <v>0</v>
      </c>
      <c r="EF47">
        <v>0</v>
      </c>
      <c r="EG47">
        <v>0</v>
      </c>
      <c r="EH47" s="18">
        <v>0</v>
      </c>
      <c r="EI47" s="18">
        <v>0</v>
      </c>
      <c r="EK47">
        <v>0</v>
      </c>
      <c r="EL47">
        <v>0</v>
      </c>
      <c r="EM47" s="18">
        <v>0</v>
      </c>
      <c r="EN47" s="18">
        <v>0</v>
      </c>
      <c r="EP47">
        <v>0</v>
      </c>
      <c r="EQ47">
        <v>0</v>
      </c>
      <c r="ER47" s="18">
        <v>0</v>
      </c>
      <c r="ES47" s="18">
        <v>0</v>
      </c>
      <c r="EU47">
        <v>0</v>
      </c>
      <c r="EV47">
        <v>0</v>
      </c>
      <c r="EW47" s="18">
        <v>0</v>
      </c>
      <c r="EX47" s="18">
        <v>0</v>
      </c>
      <c r="EZ47">
        <v>0</v>
      </c>
      <c r="FA47">
        <v>0</v>
      </c>
      <c r="FB47" s="18">
        <v>0</v>
      </c>
      <c r="FC47" s="18">
        <v>0</v>
      </c>
      <c r="FE47">
        <v>0</v>
      </c>
      <c r="FF47">
        <v>0</v>
      </c>
      <c r="FG47" s="18">
        <v>0</v>
      </c>
      <c r="FH47" s="18">
        <v>0</v>
      </c>
      <c r="FJ47">
        <v>0</v>
      </c>
      <c r="FK47">
        <v>0</v>
      </c>
      <c r="FL47" s="18">
        <v>0</v>
      </c>
      <c r="FM47" s="18">
        <v>0</v>
      </c>
      <c r="FO47" s="106">
        <v>0.42857142857142855</v>
      </c>
      <c r="FP47">
        <v>3</v>
      </c>
      <c r="FQ47">
        <v>2</v>
      </c>
      <c r="FR47" s="18">
        <v>0.10526315789473684</v>
      </c>
      <c r="FS47" s="18">
        <v>0.47368421052631576</v>
      </c>
      <c r="FU47">
        <v>3</v>
      </c>
      <c r="FV47">
        <v>2</v>
      </c>
      <c r="FW47" s="18">
        <v>0.10526315789473684</v>
      </c>
      <c r="FX47" s="18">
        <v>0.47368421052631576</v>
      </c>
      <c r="FZ47">
        <v>3</v>
      </c>
      <c r="GA47">
        <v>2</v>
      </c>
      <c r="GB47" s="18">
        <v>0.10526315789473684</v>
      </c>
      <c r="GC47" s="18">
        <v>0.47368421052631576</v>
      </c>
      <c r="GE47">
        <v>3</v>
      </c>
      <c r="GF47">
        <v>2</v>
      </c>
      <c r="GG47" s="18">
        <v>0.10526315789473684</v>
      </c>
      <c r="GH47" s="18">
        <v>0.47368421052631576</v>
      </c>
      <c r="GJ47">
        <v>1</v>
      </c>
      <c r="GK47">
        <v>2</v>
      </c>
      <c r="GL47" s="18">
        <v>0.18181818181818182</v>
      </c>
      <c r="GM47" s="18">
        <v>0</v>
      </c>
      <c r="GO47">
        <v>2</v>
      </c>
      <c r="GP47">
        <v>0</v>
      </c>
      <c r="GQ47" s="18">
        <v>0</v>
      </c>
      <c r="GR47" s="18">
        <v>0.26315789473684209</v>
      </c>
      <c r="GT47" s="108">
        <v>1</v>
      </c>
      <c r="GU47">
        <v>1</v>
      </c>
      <c r="GV47">
        <v>0</v>
      </c>
      <c r="GW47" s="18">
        <v>0</v>
      </c>
      <c r="GX47" s="18">
        <v>5.5555555555555552E-2</v>
      </c>
      <c r="GZ47">
        <v>1</v>
      </c>
      <c r="HA47">
        <v>0</v>
      </c>
      <c r="HB47" s="18">
        <v>0</v>
      </c>
      <c r="HC47" s="18">
        <v>5.5555555555555552E-2</v>
      </c>
      <c r="HE47">
        <v>1</v>
      </c>
      <c r="HF47">
        <v>0</v>
      </c>
      <c r="HG47" s="18">
        <v>0</v>
      </c>
      <c r="HH47" s="18">
        <v>5.5555555555555552E-2</v>
      </c>
      <c r="HJ47">
        <v>1</v>
      </c>
      <c r="HK47">
        <v>0</v>
      </c>
      <c r="HL47" s="18">
        <v>0</v>
      </c>
      <c r="HM47" s="18">
        <v>5.5555555555555552E-2</v>
      </c>
      <c r="HO47">
        <v>1</v>
      </c>
      <c r="HP47">
        <v>0</v>
      </c>
      <c r="HQ47" s="18">
        <v>0</v>
      </c>
      <c r="HR47" s="18">
        <v>5.5555555555555552E-2</v>
      </c>
      <c r="HT47">
        <v>0</v>
      </c>
      <c r="HU47">
        <v>0</v>
      </c>
      <c r="HV47" s="18">
        <v>0</v>
      </c>
      <c r="HW47" s="18">
        <v>0</v>
      </c>
      <c r="HY47">
        <v>0</v>
      </c>
      <c r="HZ47">
        <v>0</v>
      </c>
      <c r="IA47" s="18">
        <v>0</v>
      </c>
      <c r="IB47" s="18">
        <v>0</v>
      </c>
      <c r="ID47" s="108">
        <v>0</v>
      </c>
      <c r="IE47">
        <v>0</v>
      </c>
      <c r="IF47">
        <v>0</v>
      </c>
      <c r="IG47" s="18">
        <v>0</v>
      </c>
      <c r="IH47" s="18">
        <v>5.2631578947368418E-2</v>
      </c>
      <c r="IJ47">
        <v>0</v>
      </c>
      <c r="IK47">
        <v>0</v>
      </c>
      <c r="IL47" s="18">
        <v>0</v>
      </c>
      <c r="IM47" s="18">
        <v>5.2631578947368418E-2</v>
      </c>
      <c r="IO47">
        <v>0</v>
      </c>
      <c r="IP47">
        <v>0</v>
      </c>
      <c r="IQ47" s="18">
        <v>0</v>
      </c>
      <c r="IR47" s="18">
        <v>5.2631578947368418E-2</v>
      </c>
      <c r="IT47">
        <v>0</v>
      </c>
      <c r="IU47">
        <v>0</v>
      </c>
      <c r="IV47" s="18">
        <v>0</v>
      </c>
      <c r="IW47" s="18">
        <v>5.2631578947368418E-2</v>
      </c>
      <c r="IY47">
        <v>0</v>
      </c>
      <c r="IZ47">
        <v>0</v>
      </c>
      <c r="JA47" s="18">
        <v>0</v>
      </c>
      <c r="JB47" s="18">
        <v>5.2631578947368418E-2</v>
      </c>
      <c r="JD47">
        <v>0</v>
      </c>
      <c r="JE47">
        <v>0</v>
      </c>
      <c r="JF47" s="18">
        <v>0</v>
      </c>
      <c r="JG47" s="18">
        <v>0</v>
      </c>
      <c r="JI47" s="108">
        <v>0</v>
      </c>
      <c r="JJ47">
        <v>0</v>
      </c>
      <c r="JK47">
        <v>0</v>
      </c>
      <c r="JL47" s="18">
        <v>0</v>
      </c>
      <c r="JM47" s="18">
        <v>0</v>
      </c>
      <c r="JO47">
        <v>0</v>
      </c>
      <c r="JP47">
        <v>0</v>
      </c>
      <c r="JQ47" s="18">
        <v>0</v>
      </c>
      <c r="JR47" s="18">
        <v>0</v>
      </c>
      <c r="JT47">
        <v>0</v>
      </c>
      <c r="JU47">
        <v>0</v>
      </c>
      <c r="JV47" s="18">
        <v>0</v>
      </c>
      <c r="JW47" s="18">
        <v>0</v>
      </c>
      <c r="JY47">
        <v>0</v>
      </c>
      <c r="JZ47">
        <v>0</v>
      </c>
      <c r="KA47" s="18">
        <v>0</v>
      </c>
      <c r="KB47" s="18">
        <v>0</v>
      </c>
      <c r="KD47">
        <v>0</v>
      </c>
      <c r="KE47">
        <v>0</v>
      </c>
      <c r="KF47" s="18">
        <v>0</v>
      </c>
      <c r="KG47" s="18">
        <v>0</v>
      </c>
      <c r="KH47">
        <f>(Table4[[#This Row],[Pick-win rate47899422]]*Table4[[#This Row],[WR212]]+(Table4[[#This Row],[Respect ban59010523]]*Table4[[#This Row],[Ban Rate70121624]]))*Table4[[#This Row],[Priority7101112125425]]</f>
        <v>0</v>
      </c>
      <c r="KI47">
        <v>0</v>
      </c>
      <c r="KJ47">
        <v>0</v>
      </c>
      <c r="KK47">
        <v>0</v>
      </c>
      <c r="KL47" s="18">
        <v>0</v>
      </c>
      <c r="KM47" s="18"/>
      <c r="KN47" s="18">
        <v>0</v>
      </c>
      <c r="KO47">
        <v>0</v>
      </c>
      <c r="KP47">
        <v>0</v>
      </c>
      <c r="KQ47" s="18">
        <v>0</v>
      </c>
      <c r="KR47" s="18"/>
      <c r="KS47" s="18">
        <v>0</v>
      </c>
      <c r="KT47">
        <v>0</v>
      </c>
      <c r="KU47">
        <v>0</v>
      </c>
      <c r="KV47" s="18">
        <v>0</v>
      </c>
      <c r="KW47" s="18"/>
      <c r="KX47" s="18">
        <v>0</v>
      </c>
      <c r="KY47" s="108">
        <v>0</v>
      </c>
      <c r="KZ47">
        <v>0</v>
      </c>
      <c r="LA47">
        <v>0</v>
      </c>
      <c r="LB47" s="18">
        <v>0</v>
      </c>
      <c r="LD47" s="18">
        <v>0</v>
      </c>
      <c r="LE47">
        <v>0</v>
      </c>
      <c r="LF47">
        <v>0</v>
      </c>
      <c r="LG47" s="18">
        <v>0</v>
      </c>
      <c r="LI47" s="18">
        <v>0</v>
      </c>
      <c r="LJ47">
        <v>0</v>
      </c>
      <c r="LK47">
        <v>0</v>
      </c>
      <c r="LL47" s="18">
        <v>0</v>
      </c>
      <c r="LN47" s="18">
        <v>0</v>
      </c>
      <c r="LO47">
        <v>0</v>
      </c>
      <c r="LP47">
        <v>0</v>
      </c>
      <c r="LQ47" s="18">
        <v>0</v>
      </c>
      <c r="LS47" s="18">
        <v>0</v>
      </c>
      <c r="LT47">
        <v>0</v>
      </c>
      <c r="LU47">
        <v>0</v>
      </c>
      <c r="LV47" s="18">
        <v>0</v>
      </c>
      <c r="LX47" s="18">
        <v>0</v>
      </c>
      <c r="LY47">
        <v>0</v>
      </c>
      <c r="LZ47">
        <v>0</v>
      </c>
      <c r="MA47" s="18">
        <v>0</v>
      </c>
      <c r="MC47" s="18">
        <v>0</v>
      </c>
      <c r="MD47">
        <v>0</v>
      </c>
      <c r="ME47">
        <v>0</v>
      </c>
      <c r="MF47" s="18">
        <v>0</v>
      </c>
      <c r="MG47" s="18"/>
      <c r="MH47" s="18">
        <v>0</v>
      </c>
      <c r="MI47">
        <v>0</v>
      </c>
      <c r="MJ47">
        <v>0</v>
      </c>
      <c r="MK47" s="18">
        <v>0</v>
      </c>
      <c r="ML47" s="18">
        <v>0</v>
      </c>
      <c r="MM47" s="73"/>
    </row>
    <row r="48" spans="1:351" x14ac:dyDescent="0.35">
      <c r="A48" s="99" t="s">
        <v>11</v>
      </c>
      <c r="B48" s="106">
        <v>0</v>
      </c>
      <c r="C48">
        <v>0</v>
      </c>
      <c r="D48">
        <v>0</v>
      </c>
      <c r="E48" s="22">
        <v>0</v>
      </c>
      <c r="F48" s="19">
        <f ca="1">((COUNTIFS($H:$H,$AD48,$A:$A,#REF!,$C:$C,C$3)+COUNTIFS($L:$L,$AD48,$R:$R,#REF!,$P:$P,C$3))+(COUNTIFS($K:$K,$AD48,$A:$A,#REF!,$C:$C,C$3)+COUNTIFS($G:$G,$AD48,$R:$R,#REF!,$P:$P,C$3)))/((COUNTIF($A:$A,#REF!)+COUNTIF( $R:$R,#REF!))/5)</f>
        <v>0</v>
      </c>
      <c r="G48" s="21">
        <f ca="1">(Table4[[#This Row],[Pick-win rate Pai]]*2+(Table4[[#This Row],[Respect ban Pai]]*10)*3)*Table4[[#This Row],[Priority Pai]]</f>
        <v>0</v>
      </c>
      <c r="H48" s="20">
        <v>0</v>
      </c>
      <c r="I48">
        <v>0</v>
      </c>
      <c r="J48" s="22">
        <v>0</v>
      </c>
      <c r="K48" s="22">
        <v>0</v>
      </c>
      <c r="L48" s="21">
        <f ca="1">(Table4[[#This Row],[Pick-win rate Pai]]*2+(Table4[[#This Row],[Ban Rate Pai]]*10)*3)*Table4[[#This Row],[Priority Pai]]</f>
        <v>0</v>
      </c>
      <c r="M48" s="20">
        <v>0</v>
      </c>
      <c r="N48">
        <v>0</v>
      </c>
      <c r="O48" s="22">
        <v>0</v>
      </c>
      <c r="P48" s="22">
        <v>0</v>
      </c>
      <c r="Q48" s="21"/>
      <c r="R48" s="20">
        <v>0</v>
      </c>
      <c r="S48">
        <v>0</v>
      </c>
      <c r="T48" s="22">
        <v>0</v>
      </c>
      <c r="U48" s="22">
        <v>0</v>
      </c>
      <c r="V48" s="21"/>
      <c r="W48" s="20">
        <v>0</v>
      </c>
      <c r="X48">
        <v>0</v>
      </c>
      <c r="Y48" s="22">
        <v>0</v>
      </c>
      <c r="Z48" s="22">
        <v>0</v>
      </c>
      <c r="AA48" s="22"/>
      <c r="AB48" s="20">
        <v>0</v>
      </c>
      <c r="AC48">
        <v>0</v>
      </c>
      <c r="AD48" s="22">
        <v>0</v>
      </c>
      <c r="AE48" s="22">
        <v>0</v>
      </c>
      <c r="AF48" s="22"/>
      <c r="AG48" s="20">
        <v>0</v>
      </c>
      <c r="AH48">
        <v>0</v>
      </c>
      <c r="AI48" s="22">
        <v>0</v>
      </c>
      <c r="AJ48" s="22">
        <v>0</v>
      </c>
      <c r="AK48" s="70"/>
      <c r="AL48" s="70">
        <v>0</v>
      </c>
      <c r="AM48">
        <v>0</v>
      </c>
      <c r="AN48">
        <v>0</v>
      </c>
      <c r="AO48" s="22">
        <v>0</v>
      </c>
      <c r="AP48" s="22">
        <v>0</v>
      </c>
      <c r="AQ48" s="22"/>
      <c r="AR48" s="20">
        <v>0</v>
      </c>
      <c r="AS48">
        <v>0</v>
      </c>
      <c r="AT48" s="22">
        <v>0</v>
      </c>
      <c r="AU48" s="22">
        <v>0</v>
      </c>
      <c r="AV48" s="22"/>
      <c r="AW48" s="20">
        <v>0</v>
      </c>
      <c r="AX48">
        <v>0</v>
      </c>
      <c r="AY48" s="18">
        <v>0</v>
      </c>
      <c r="AZ48" s="18">
        <v>0</v>
      </c>
      <c r="BB48" s="20">
        <v>0</v>
      </c>
      <c r="BC48">
        <v>0</v>
      </c>
      <c r="BD48" s="18">
        <v>0</v>
      </c>
      <c r="BE48" s="18">
        <v>0</v>
      </c>
      <c r="BG48" s="20">
        <v>0</v>
      </c>
      <c r="BH48">
        <v>0</v>
      </c>
      <c r="BI48" s="18">
        <v>0</v>
      </c>
      <c r="BJ48" s="18">
        <v>0</v>
      </c>
      <c r="BL48" s="20">
        <v>0</v>
      </c>
      <c r="BM48">
        <v>0</v>
      </c>
      <c r="BN48" s="18">
        <v>0</v>
      </c>
      <c r="BO48" s="18">
        <v>0</v>
      </c>
      <c r="BQ48" s="20">
        <v>0</v>
      </c>
      <c r="BR48">
        <v>0</v>
      </c>
      <c r="BS48" s="18">
        <v>0</v>
      </c>
      <c r="BT48" s="18">
        <v>0</v>
      </c>
      <c r="BV48" s="20">
        <v>0</v>
      </c>
      <c r="BW48">
        <v>0</v>
      </c>
      <c r="BX48" s="18">
        <v>0</v>
      </c>
      <c r="BY48" s="18">
        <v>0</v>
      </c>
      <c r="BZ48" s="73"/>
      <c r="CA48" s="8">
        <v>0</v>
      </c>
      <c r="CB48">
        <v>0</v>
      </c>
      <c r="CC48">
        <v>0</v>
      </c>
      <c r="CD48" s="18">
        <v>0</v>
      </c>
      <c r="CE48" s="18">
        <v>0</v>
      </c>
      <c r="CG48" s="20">
        <v>0</v>
      </c>
      <c r="CH48">
        <v>0</v>
      </c>
      <c r="CI48" s="18">
        <v>0</v>
      </c>
      <c r="CJ48" s="18">
        <v>0</v>
      </c>
      <c r="CL48" s="20">
        <v>0</v>
      </c>
      <c r="CM48">
        <v>0</v>
      </c>
      <c r="CN48" s="18">
        <v>0</v>
      </c>
      <c r="CO48" s="18">
        <v>0</v>
      </c>
      <c r="CQ48" s="20">
        <v>0</v>
      </c>
      <c r="CR48">
        <v>0</v>
      </c>
      <c r="CS48" s="18">
        <v>0</v>
      </c>
      <c r="CT48" s="18">
        <v>0</v>
      </c>
      <c r="CV48" s="20">
        <v>0</v>
      </c>
      <c r="CW48">
        <v>0</v>
      </c>
      <c r="CX48" s="18">
        <v>0</v>
      </c>
      <c r="CY48" s="18">
        <v>0</v>
      </c>
      <c r="DA48" s="20">
        <v>0</v>
      </c>
      <c r="DB48">
        <v>0</v>
      </c>
      <c r="DC48" s="18">
        <v>0</v>
      </c>
      <c r="DD48" s="18">
        <v>0</v>
      </c>
      <c r="DF48" s="20">
        <v>0</v>
      </c>
      <c r="DG48">
        <v>0</v>
      </c>
      <c r="DH48" s="18">
        <v>0</v>
      </c>
      <c r="DI48" s="18">
        <v>0</v>
      </c>
      <c r="DK48" s="20">
        <v>0</v>
      </c>
      <c r="DL48">
        <v>0</v>
      </c>
      <c r="DM48" s="18">
        <v>0</v>
      </c>
      <c r="DN48" s="18">
        <v>0</v>
      </c>
      <c r="DO48" s="73"/>
      <c r="DP48" s="108">
        <v>0</v>
      </c>
      <c r="DQ48">
        <v>0</v>
      </c>
      <c r="DR48">
        <v>0</v>
      </c>
      <c r="DS48" s="18">
        <v>0</v>
      </c>
      <c r="DT48" s="18">
        <v>0</v>
      </c>
      <c r="DV48">
        <v>0</v>
      </c>
      <c r="DW48">
        <v>0</v>
      </c>
      <c r="DX48" s="18">
        <v>0</v>
      </c>
      <c r="DY48" s="18">
        <v>0</v>
      </c>
      <c r="EA48">
        <v>0</v>
      </c>
      <c r="EB48">
        <v>0</v>
      </c>
      <c r="EC48" s="18">
        <v>0</v>
      </c>
      <c r="ED48" s="18">
        <v>0</v>
      </c>
      <c r="EF48">
        <v>0</v>
      </c>
      <c r="EG48">
        <v>0</v>
      </c>
      <c r="EH48" s="18">
        <v>0</v>
      </c>
      <c r="EI48" s="18">
        <v>0</v>
      </c>
      <c r="EK48">
        <v>0</v>
      </c>
      <c r="EL48">
        <v>0</v>
      </c>
      <c r="EM48" s="18">
        <v>0</v>
      </c>
      <c r="EN48" s="18">
        <v>0</v>
      </c>
      <c r="EP48">
        <v>0</v>
      </c>
      <c r="EQ48">
        <v>0</v>
      </c>
      <c r="ER48" s="18">
        <v>0</v>
      </c>
      <c r="ES48" s="18">
        <v>0</v>
      </c>
      <c r="EU48">
        <v>0</v>
      </c>
      <c r="EV48">
        <v>0</v>
      </c>
      <c r="EW48" s="18">
        <v>0</v>
      </c>
      <c r="EX48" s="18">
        <v>0</v>
      </c>
      <c r="EZ48">
        <v>0</v>
      </c>
      <c r="FA48">
        <v>0</v>
      </c>
      <c r="FB48" s="18">
        <v>0</v>
      </c>
      <c r="FC48" s="18">
        <v>0</v>
      </c>
      <c r="FE48">
        <v>0</v>
      </c>
      <c r="FF48">
        <v>0</v>
      </c>
      <c r="FG48" s="18">
        <v>0</v>
      </c>
      <c r="FH48" s="18">
        <v>0</v>
      </c>
      <c r="FJ48">
        <v>0</v>
      </c>
      <c r="FK48">
        <v>0</v>
      </c>
      <c r="FL48" s="18">
        <v>0</v>
      </c>
      <c r="FM48" s="18">
        <v>0</v>
      </c>
      <c r="FO48" s="106">
        <v>0</v>
      </c>
      <c r="FP48">
        <v>0</v>
      </c>
      <c r="FQ48">
        <v>0</v>
      </c>
      <c r="FR48" s="18">
        <v>0</v>
      </c>
      <c r="FS48" s="18">
        <v>0</v>
      </c>
      <c r="FU48">
        <v>0</v>
      </c>
      <c r="FV48">
        <v>0</v>
      </c>
      <c r="FW48" s="18">
        <v>0</v>
      </c>
      <c r="FX48" s="18">
        <v>0</v>
      </c>
      <c r="FZ48">
        <v>0</v>
      </c>
      <c r="GA48">
        <v>0</v>
      </c>
      <c r="GB48" s="18">
        <v>0</v>
      </c>
      <c r="GC48" s="18">
        <v>0</v>
      </c>
      <c r="GE48">
        <v>0</v>
      </c>
      <c r="GF48">
        <v>0</v>
      </c>
      <c r="GG48" s="18">
        <v>0</v>
      </c>
      <c r="GH48" s="18">
        <v>0</v>
      </c>
      <c r="GJ48">
        <v>0</v>
      </c>
      <c r="GK48">
        <v>0</v>
      </c>
      <c r="GL48" s="18">
        <v>0</v>
      </c>
      <c r="GM48" s="18">
        <v>0</v>
      </c>
      <c r="GO48">
        <v>0</v>
      </c>
      <c r="GP48">
        <v>0</v>
      </c>
      <c r="GQ48" s="18">
        <v>0</v>
      </c>
      <c r="GR48" s="18">
        <v>0</v>
      </c>
      <c r="GT48" s="108">
        <v>0</v>
      </c>
      <c r="GU48">
        <v>0</v>
      </c>
      <c r="GV48">
        <v>0</v>
      </c>
      <c r="GW48" s="18">
        <v>0</v>
      </c>
      <c r="GX48" s="18">
        <v>0</v>
      </c>
      <c r="GZ48">
        <v>0</v>
      </c>
      <c r="HA48">
        <v>0</v>
      </c>
      <c r="HB48" s="18">
        <v>0</v>
      </c>
      <c r="HC48" s="18">
        <v>0</v>
      </c>
      <c r="HE48">
        <v>0</v>
      </c>
      <c r="HF48">
        <v>0</v>
      </c>
      <c r="HG48" s="18">
        <v>0</v>
      </c>
      <c r="HH48" s="18">
        <v>0</v>
      </c>
      <c r="HJ48">
        <v>0</v>
      </c>
      <c r="HK48">
        <v>0</v>
      </c>
      <c r="HL48" s="18">
        <v>0</v>
      </c>
      <c r="HM48" s="18">
        <v>0</v>
      </c>
      <c r="HO48">
        <v>0</v>
      </c>
      <c r="HP48">
        <v>0</v>
      </c>
      <c r="HQ48" s="18">
        <v>0</v>
      </c>
      <c r="HR48" s="18">
        <v>0</v>
      </c>
      <c r="HT48">
        <v>0</v>
      </c>
      <c r="HU48">
        <v>0</v>
      </c>
      <c r="HV48" s="18">
        <v>0</v>
      </c>
      <c r="HW48" s="18">
        <v>0</v>
      </c>
      <c r="HY48">
        <v>0</v>
      </c>
      <c r="HZ48">
        <v>0</v>
      </c>
      <c r="IA48" s="18">
        <v>0</v>
      </c>
      <c r="IB48" s="18">
        <v>0</v>
      </c>
      <c r="ID48" s="108">
        <v>1</v>
      </c>
      <c r="IE48">
        <v>1</v>
      </c>
      <c r="IF48">
        <v>0</v>
      </c>
      <c r="IG48" s="18">
        <v>0</v>
      </c>
      <c r="IH48" s="18">
        <v>5.2631578947368418E-2</v>
      </c>
      <c r="IJ48">
        <v>1</v>
      </c>
      <c r="IK48">
        <v>0</v>
      </c>
      <c r="IL48" s="18">
        <v>0</v>
      </c>
      <c r="IM48" s="18">
        <v>5.2631578947368418E-2</v>
      </c>
      <c r="IO48">
        <v>1</v>
      </c>
      <c r="IP48">
        <v>0</v>
      </c>
      <c r="IQ48" s="18">
        <v>0</v>
      </c>
      <c r="IR48" s="18">
        <v>5.2631578947368418E-2</v>
      </c>
      <c r="IT48">
        <v>1</v>
      </c>
      <c r="IU48">
        <v>0</v>
      </c>
      <c r="IV48" s="18">
        <v>0</v>
      </c>
      <c r="IW48" s="18">
        <v>5.2631578947368418E-2</v>
      </c>
      <c r="IY48">
        <v>1</v>
      </c>
      <c r="IZ48">
        <v>0</v>
      </c>
      <c r="JA48" s="18">
        <v>0</v>
      </c>
      <c r="JB48" s="18">
        <v>5.2631578947368418E-2</v>
      </c>
      <c r="JD48">
        <v>0</v>
      </c>
      <c r="JE48">
        <v>0</v>
      </c>
      <c r="JF48" s="18">
        <v>0</v>
      </c>
      <c r="JG48" s="18">
        <v>0</v>
      </c>
      <c r="JI48" s="108">
        <v>0</v>
      </c>
      <c r="JJ48">
        <v>0</v>
      </c>
      <c r="JK48">
        <v>0</v>
      </c>
      <c r="JL48" s="18">
        <v>0</v>
      </c>
      <c r="JM48" s="18">
        <v>0</v>
      </c>
      <c r="JO48">
        <v>0</v>
      </c>
      <c r="JP48">
        <v>0</v>
      </c>
      <c r="JQ48" s="18">
        <v>0</v>
      </c>
      <c r="JR48" s="18">
        <v>0</v>
      </c>
      <c r="JT48">
        <v>0</v>
      </c>
      <c r="JU48">
        <v>0</v>
      </c>
      <c r="JV48" s="18">
        <v>0</v>
      </c>
      <c r="JW48" s="18">
        <v>0</v>
      </c>
      <c r="JY48">
        <v>0</v>
      </c>
      <c r="JZ48">
        <v>0</v>
      </c>
      <c r="KA48" s="18">
        <v>0</v>
      </c>
      <c r="KB48" s="18">
        <v>0</v>
      </c>
      <c r="KD48">
        <v>0</v>
      </c>
      <c r="KE48">
        <v>0</v>
      </c>
      <c r="KF48" s="18">
        <v>0</v>
      </c>
      <c r="KG48" s="18">
        <v>0</v>
      </c>
      <c r="KH48">
        <f>(Table4[[#This Row],[Pick-win rate47899422]]*Table4[[#This Row],[WR212]]+(Table4[[#This Row],[Respect ban59010523]]*Table4[[#This Row],[Ban Rate70121624]]))*Table4[[#This Row],[Priority7101112125425]]</f>
        <v>0</v>
      </c>
      <c r="KI48">
        <v>0</v>
      </c>
      <c r="KJ48">
        <v>0</v>
      </c>
      <c r="KK48">
        <v>0</v>
      </c>
      <c r="KL48" s="18">
        <v>0</v>
      </c>
      <c r="KM48" s="18"/>
      <c r="KN48" s="18">
        <v>0</v>
      </c>
      <c r="KO48">
        <v>0</v>
      </c>
      <c r="KP48">
        <v>0</v>
      </c>
      <c r="KQ48" s="18">
        <v>0</v>
      </c>
      <c r="KR48" s="18"/>
      <c r="KS48" s="18">
        <v>0</v>
      </c>
      <c r="KT48">
        <v>0</v>
      </c>
      <c r="KU48">
        <v>0</v>
      </c>
      <c r="KV48" s="18">
        <v>0</v>
      </c>
      <c r="KW48" s="18"/>
      <c r="KX48" s="18">
        <v>0</v>
      </c>
      <c r="KY48" s="108">
        <v>0</v>
      </c>
      <c r="KZ48">
        <v>0</v>
      </c>
      <c r="LA48">
        <v>0</v>
      </c>
      <c r="LB48" s="18">
        <v>0</v>
      </c>
      <c r="LD48" s="18">
        <v>0</v>
      </c>
      <c r="LE48">
        <v>0</v>
      </c>
      <c r="LF48">
        <v>0</v>
      </c>
      <c r="LG48" s="18">
        <v>0</v>
      </c>
      <c r="LI48" s="18">
        <v>0</v>
      </c>
      <c r="LJ48">
        <v>0</v>
      </c>
      <c r="LK48">
        <v>0</v>
      </c>
      <c r="LL48" s="18">
        <v>0</v>
      </c>
      <c r="LN48" s="18">
        <v>0</v>
      </c>
      <c r="LO48">
        <v>0</v>
      </c>
      <c r="LP48">
        <v>0</v>
      </c>
      <c r="LQ48" s="18">
        <v>0</v>
      </c>
      <c r="LS48" s="18">
        <v>0</v>
      </c>
      <c r="LT48">
        <v>0</v>
      </c>
      <c r="LU48">
        <v>0</v>
      </c>
      <c r="LV48" s="18">
        <v>0</v>
      </c>
      <c r="LX48" s="18">
        <v>0</v>
      </c>
      <c r="LY48">
        <v>0</v>
      </c>
      <c r="LZ48">
        <v>0</v>
      </c>
      <c r="MA48" s="18">
        <v>0</v>
      </c>
      <c r="MC48" s="18">
        <v>0</v>
      </c>
      <c r="MD48">
        <v>0</v>
      </c>
      <c r="ME48">
        <v>0</v>
      </c>
      <c r="MF48" s="18">
        <v>0</v>
      </c>
      <c r="MG48" s="18"/>
      <c r="MH48" s="18">
        <v>0</v>
      </c>
      <c r="MI48">
        <v>0</v>
      </c>
      <c r="MJ48">
        <v>0</v>
      </c>
      <c r="MK48" s="18">
        <v>0</v>
      </c>
      <c r="ML48" s="18">
        <v>0</v>
      </c>
      <c r="MM48" s="73"/>
    </row>
    <row r="49" spans="1:351" x14ac:dyDescent="0.35">
      <c r="A49" s="99" t="s">
        <v>41</v>
      </c>
      <c r="B49" s="106">
        <v>0</v>
      </c>
      <c r="C49">
        <v>0</v>
      </c>
      <c r="D49">
        <v>0</v>
      </c>
      <c r="E49" s="22">
        <v>0</v>
      </c>
      <c r="F49" s="19">
        <f ca="1">((COUNTIFS($H:$H,$AD49,$A:$A,#REF!,$C:$C,C$3)+COUNTIFS($L:$L,$AD49,$R:$R,#REF!,$P:$P,C$3))+(COUNTIFS($K:$K,$AD49,$A:$A,#REF!,$C:$C,C$3)+COUNTIFS($G:$G,$AD49,$R:$R,#REF!,$P:$P,C$3)))/((COUNTIF($A:$A,#REF!)+COUNTIF( $R:$R,#REF!))/5)</f>
        <v>0</v>
      </c>
      <c r="G49" s="21">
        <f ca="1">(Table4[[#This Row],[Pick-win rate Pai]]*2+(Table4[[#This Row],[Respect ban Pai]]*10)*3)*Table4[[#This Row],[Priority Pai]]</f>
        <v>0</v>
      </c>
      <c r="H49" s="20">
        <v>0</v>
      </c>
      <c r="I49">
        <v>0</v>
      </c>
      <c r="J49" s="22">
        <v>0</v>
      </c>
      <c r="K49" s="22">
        <v>0</v>
      </c>
      <c r="L49" s="21">
        <f ca="1">(Table4[[#This Row],[Pick-win rate Pai]]*2+(Table4[[#This Row],[Ban Rate Pai]]*10)*3)*Table4[[#This Row],[Priority Pai]]</f>
        <v>0</v>
      </c>
      <c r="M49" s="20">
        <v>0</v>
      </c>
      <c r="N49">
        <v>0</v>
      </c>
      <c r="O49" s="22">
        <v>0</v>
      </c>
      <c r="P49" s="22">
        <v>0</v>
      </c>
      <c r="Q49" s="21"/>
      <c r="R49" s="20">
        <v>0</v>
      </c>
      <c r="S49">
        <v>0</v>
      </c>
      <c r="T49" s="22">
        <v>0</v>
      </c>
      <c r="U49" s="22">
        <v>0</v>
      </c>
      <c r="V49" s="21"/>
      <c r="W49" s="20">
        <v>0</v>
      </c>
      <c r="X49">
        <v>0</v>
      </c>
      <c r="Y49" s="22">
        <v>0</v>
      </c>
      <c r="Z49" s="22">
        <v>0</v>
      </c>
      <c r="AA49" s="22"/>
      <c r="AB49" s="20">
        <v>0</v>
      </c>
      <c r="AC49">
        <v>0</v>
      </c>
      <c r="AD49" s="22">
        <v>0</v>
      </c>
      <c r="AE49" s="22">
        <v>0</v>
      </c>
      <c r="AF49" s="22"/>
      <c r="AG49" s="20">
        <v>0</v>
      </c>
      <c r="AH49">
        <v>0</v>
      </c>
      <c r="AI49" s="22">
        <v>0</v>
      </c>
      <c r="AJ49" s="22">
        <v>0</v>
      </c>
      <c r="AK49" s="70"/>
      <c r="AL49" s="70">
        <v>0</v>
      </c>
      <c r="AM49">
        <v>0</v>
      </c>
      <c r="AN49">
        <v>0</v>
      </c>
      <c r="AO49" s="22">
        <v>0</v>
      </c>
      <c r="AP49" s="22">
        <v>0</v>
      </c>
      <c r="AQ49" s="22"/>
      <c r="AR49" s="20">
        <v>0</v>
      </c>
      <c r="AS49">
        <v>0</v>
      </c>
      <c r="AT49" s="22">
        <v>0</v>
      </c>
      <c r="AU49" s="22">
        <v>0</v>
      </c>
      <c r="AV49" s="22"/>
      <c r="AW49" s="20">
        <v>0</v>
      </c>
      <c r="AX49">
        <v>0</v>
      </c>
      <c r="AY49" s="18">
        <v>0</v>
      </c>
      <c r="AZ49" s="18">
        <v>0</v>
      </c>
      <c r="BB49" s="20">
        <v>0</v>
      </c>
      <c r="BC49">
        <v>0</v>
      </c>
      <c r="BD49" s="18">
        <v>0</v>
      </c>
      <c r="BE49" s="18">
        <v>0</v>
      </c>
      <c r="BG49" s="20">
        <v>0</v>
      </c>
      <c r="BH49">
        <v>0</v>
      </c>
      <c r="BI49" s="18">
        <v>0</v>
      </c>
      <c r="BJ49" s="18">
        <v>0</v>
      </c>
      <c r="BL49" s="20">
        <v>0</v>
      </c>
      <c r="BM49">
        <v>0</v>
      </c>
      <c r="BN49" s="18">
        <v>0</v>
      </c>
      <c r="BO49" s="18">
        <v>0</v>
      </c>
      <c r="BQ49" s="20">
        <v>0</v>
      </c>
      <c r="BR49">
        <v>0</v>
      </c>
      <c r="BS49" s="18">
        <v>0</v>
      </c>
      <c r="BT49" s="18">
        <v>0</v>
      </c>
      <c r="BV49" s="20">
        <v>0</v>
      </c>
      <c r="BW49">
        <v>0</v>
      </c>
      <c r="BX49" s="18">
        <v>0</v>
      </c>
      <c r="BY49" s="18">
        <v>0</v>
      </c>
      <c r="BZ49" s="73"/>
      <c r="CA49" s="8">
        <v>0</v>
      </c>
      <c r="CB49">
        <v>0</v>
      </c>
      <c r="CC49">
        <v>0</v>
      </c>
      <c r="CD49" s="18">
        <v>0</v>
      </c>
      <c r="CE49" s="18">
        <v>0</v>
      </c>
      <c r="CG49" s="20">
        <v>0</v>
      </c>
      <c r="CH49">
        <v>0</v>
      </c>
      <c r="CI49" s="18">
        <v>0</v>
      </c>
      <c r="CJ49" s="18">
        <v>0</v>
      </c>
      <c r="CL49" s="20">
        <v>0</v>
      </c>
      <c r="CM49">
        <v>0</v>
      </c>
      <c r="CN49" s="18">
        <v>0</v>
      </c>
      <c r="CO49" s="18">
        <v>0</v>
      </c>
      <c r="CQ49" s="20">
        <v>0</v>
      </c>
      <c r="CR49">
        <v>0</v>
      </c>
      <c r="CS49" s="18">
        <v>0</v>
      </c>
      <c r="CT49" s="18">
        <v>0</v>
      </c>
      <c r="CV49" s="20">
        <v>0</v>
      </c>
      <c r="CW49">
        <v>0</v>
      </c>
      <c r="CX49" s="18">
        <v>0</v>
      </c>
      <c r="CY49" s="18">
        <v>0</v>
      </c>
      <c r="DA49" s="20">
        <v>0</v>
      </c>
      <c r="DB49">
        <v>0</v>
      </c>
      <c r="DC49" s="18">
        <v>0</v>
      </c>
      <c r="DD49" s="18">
        <v>0</v>
      </c>
      <c r="DF49" s="20">
        <v>0</v>
      </c>
      <c r="DG49">
        <v>0</v>
      </c>
      <c r="DH49" s="18">
        <v>0</v>
      </c>
      <c r="DI49" s="18">
        <v>0</v>
      </c>
      <c r="DK49" s="20">
        <v>0</v>
      </c>
      <c r="DL49">
        <v>0</v>
      </c>
      <c r="DM49" s="18">
        <v>0</v>
      </c>
      <c r="DN49" s="18">
        <v>0</v>
      </c>
      <c r="DO49" s="73"/>
      <c r="DP49" s="108">
        <v>0</v>
      </c>
      <c r="DQ49">
        <v>0</v>
      </c>
      <c r="DR49">
        <v>0</v>
      </c>
      <c r="DS49" s="18">
        <v>0</v>
      </c>
      <c r="DT49" s="18">
        <v>0</v>
      </c>
      <c r="DV49">
        <v>0</v>
      </c>
      <c r="DW49">
        <v>0</v>
      </c>
      <c r="DX49" s="18">
        <v>0</v>
      </c>
      <c r="DY49" s="18">
        <v>0</v>
      </c>
      <c r="EA49">
        <v>0</v>
      </c>
      <c r="EB49">
        <v>0</v>
      </c>
      <c r="EC49" s="18">
        <v>0</v>
      </c>
      <c r="ED49" s="18">
        <v>0</v>
      </c>
      <c r="EF49">
        <v>0</v>
      </c>
      <c r="EG49">
        <v>0</v>
      </c>
      <c r="EH49" s="18">
        <v>0</v>
      </c>
      <c r="EI49" s="18">
        <v>0</v>
      </c>
      <c r="EK49">
        <v>0</v>
      </c>
      <c r="EL49">
        <v>0</v>
      </c>
      <c r="EM49" s="18">
        <v>0</v>
      </c>
      <c r="EN49" s="18">
        <v>0</v>
      </c>
      <c r="EP49">
        <v>0</v>
      </c>
      <c r="EQ49">
        <v>0</v>
      </c>
      <c r="ER49" s="18">
        <v>0</v>
      </c>
      <c r="ES49" s="18">
        <v>0</v>
      </c>
      <c r="EU49">
        <v>0</v>
      </c>
      <c r="EV49">
        <v>0</v>
      </c>
      <c r="EW49" s="18">
        <v>0</v>
      </c>
      <c r="EX49" s="18">
        <v>0</v>
      </c>
      <c r="EZ49">
        <v>0</v>
      </c>
      <c r="FA49">
        <v>0</v>
      </c>
      <c r="FB49" s="18">
        <v>0</v>
      </c>
      <c r="FC49" s="18">
        <v>0</v>
      </c>
      <c r="FE49">
        <v>0</v>
      </c>
      <c r="FF49">
        <v>0</v>
      </c>
      <c r="FG49" s="18">
        <v>0</v>
      </c>
      <c r="FH49" s="18">
        <v>0</v>
      </c>
      <c r="FJ49">
        <v>0</v>
      </c>
      <c r="FK49">
        <v>0</v>
      </c>
      <c r="FL49" s="18">
        <v>0</v>
      </c>
      <c r="FM49" s="18">
        <v>0</v>
      </c>
      <c r="FO49" s="106">
        <v>0</v>
      </c>
      <c r="FP49">
        <v>0</v>
      </c>
      <c r="FQ49">
        <v>0</v>
      </c>
      <c r="FR49" s="18">
        <v>0</v>
      </c>
      <c r="FS49" s="18">
        <v>0</v>
      </c>
      <c r="FU49">
        <v>0</v>
      </c>
      <c r="FV49">
        <v>0</v>
      </c>
      <c r="FW49" s="18">
        <v>0</v>
      </c>
      <c r="FX49" s="18">
        <v>0</v>
      </c>
      <c r="FZ49">
        <v>0</v>
      </c>
      <c r="GA49">
        <v>0</v>
      </c>
      <c r="GB49" s="18">
        <v>0</v>
      </c>
      <c r="GC49" s="18">
        <v>0</v>
      </c>
      <c r="GE49">
        <v>0</v>
      </c>
      <c r="GF49">
        <v>0</v>
      </c>
      <c r="GG49" s="18">
        <v>0</v>
      </c>
      <c r="GH49" s="18">
        <v>0</v>
      </c>
      <c r="GJ49">
        <v>0</v>
      </c>
      <c r="GK49">
        <v>0</v>
      </c>
      <c r="GL49" s="18">
        <v>0</v>
      </c>
      <c r="GM49" s="18">
        <v>0</v>
      </c>
      <c r="GO49">
        <v>0</v>
      </c>
      <c r="GP49">
        <v>0</v>
      </c>
      <c r="GQ49" s="18">
        <v>0</v>
      </c>
      <c r="GR49" s="18">
        <v>0</v>
      </c>
      <c r="GT49" s="108">
        <v>0</v>
      </c>
      <c r="GU49">
        <v>0</v>
      </c>
      <c r="GV49">
        <v>0</v>
      </c>
      <c r="GW49" s="18">
        <v>0</v>
      </c>
      <c r="GX49" s="18">
        <v>5.5555555555555552E-2</v>
      </c>
      <c r="GZ49">
        <v>0</v>
      </c>
      <c r="HA49">
        <v>0</v>
      </c>
      <c r="HB49" s="18">
        <v>0</v>
      </c>
      <c r="HC49" s="18">
        <v>5.5555555555555552E-2</v>
      </c>
      <c r="HE49">
        <v>0</v>
      </c>
      <c r="HF49">
        <v>0</v>
      </c>
      <c r="HG49" s="18">
        <v>0</v>
      </c>
      <c r="HH49" s="18">
        <v>0</v>
      </c>
      <c r="HJ49">
        <v>0</v>
      </c>
      <c r="HK49">
        <v>0</v>
      </c>
      <c r="HL49" s="18">
        <v>0</v>
      </c>
      <c r="HM49" s="18">
        <v>5.5555555555555552E-2</v>
      </c>
      <c r="HO49">
        <v>0</v>
      </c>
      <c r="HP49">
        <v>0</v>
      </c>
      <c r="HQ49" s="18">
        <v>0</v>
      </c>
      <c r="HR49" s="18">
        <v>5.5555555555555552E-2</v>
      </c>
      <c r="HT49">
        <v>0</v>
      </c>
      <c r="HU49">
        <v>0</v>
      </c>
      <c r="HV49" s="18">
        <v>0</v>
      </c>
      <c r="HW49" s="18">
        <v>5.5555555555555552E-2</v>
      </c>
      <c r="HY49">
        <v>0</v>
      </c>
      <c r="HZ49">
        <v>0</v>
      </c>
      <c r="IA49" s="18">
        <v>0</v>
      </c>
      <c r="IB49" s="18">
        <v>0</v>
      </c>
      <c r="ID49" s="108">
        <v>0</v>
      </c>
      <c r="IE49">
        <v>0</v>
      </c>
      <c r="IF49">
        <v>0</v>
      </c>
      <c r="IG49" s="18">
        <v>0</v>
      </c>
      <c r="IH49" s="18">
        <v>0</v>
      </c>
      <c r="IJ49">
        <v>0</v>
      </c>
      <c r="IK49">
        <v>0</v>
      </c>
      <c r="IL49" s="18">
        <v>0</v>
      </c>
      <c r="IM49" s="18">
        <v>0</v>
      </c>
      <c r="IO49">
        <v>0</v>
      </c>
      <c r="IP49">
        <v>0</v>
      </c>
      <c r="IQ49" s="18">
        <v>0</v>
      </c>
      <c r="IR49" s="18">
        <v>0</v>
      </c>
      <c r="IT49">
        <v>0</v>
      </c>
      <c r="IU49">
        <v>0</v>
      </c>
      <c r="IV49" s="18">
        <v>0</v>
      </c>
      <c r="IW49" s="18">
        <v>0</v>
      </c>
      <c r="IY49">
        <v>0</v>
      </c>
      <c r="IZ49">
        <v>0</v>
      </c>
      <c r="JA49" s="18">
        <v>0</v>
      </c>
      <c r="JB49" s="18">
        <v>0</v>
      </c>
      <c r="JD49">
        <v>0</v>
      </c>
      <c r="JE49">
        <v>0</v>
      </c>
      <c r="JF49" s="18">
        <v>0</v>
      </c>
      <c r="JG49" s="18">
        <v>0</v>
      </c>
      <c r="JI49" s="108">
        <v>0</v>
      </c>
      <c r="JJ49">
        <v>0</v>
      </c>
      <c r="JK49">
        <v>0</v>
      </c>
      <c r="JL49" s="18">
        <v>0</v>
      </c>
      <c r="JM49" s="18">
        <v>0</v>
      </c>
      <c r="JO49">
        <v>0</v>
      </c>
      <c r="JP49">
        <v>0</v>
      </c>
      <c r="JQ49" s="18">
        <v>0</v>
      </c>
      <c r="JR49" s="18">
        <v>0</v>
      </c>
      <c r="JT49">
        <v>0</v>
      </c>
      <c r="JU49">
        <v>0</v>
      </c>
      <c r="JV49" s="18">
        <v>0</v>
      </c>
      <c r="JW49" s="18">
        <v>0</v>
      </c>
      <c r="JY49">
        <v>0</v>
      </c>
      <c r="JZ49">
        <v>0</v>
      </c>
      <c r="KA49" s="18">
        <v>0</v>
      </c>
      <c r="KB49" s="18">
        <v>0</v>
      </c>
      <c r="KD49">
        <v>0</v>
      </c>
      <c r="KE49">
        <v>0</v>
      </c>
      <c r="KF49" s="18">
        <v>0</v>
      </c>
      <c r="KG49" s="18">
        <v>0</v>
      </c>
      <c r="KH49">
        <f>(Table4[[#This Row],[Pick-win rate47899422]]*Table4[[#This Row],[WR212]]+(Table4[[#This Row],[Respect ban59010523]]*Table4[[#This Row],[Ban Rate70121624]]))*Table4[[#This Row],[Priority7101112125425]]</f>
        <v>0</v>
      </c>
      <c r="KI49">
        <v>0</v>
      </c>
      <c r="KJ49">
        <v>0</v>
      </c>
      <c r="KK49">
        <v>0</v>
      </c>
      <c r="KL49" s="18">
        <v>0</v>
      </c>
      <c r="KM49" s="18"/>
      <c r="KN49" s="18">
        <v>0</v>
      </c>
      <c r="KO49">
        <v>0</v>
      </c>
      <c r="KP49">
        <v>0</v>
      </c>
      <c r="KQ49" s="18">
        <v>0</v>
      </c>
      <c r="KR49" s="18"/>
      <c r="KS49" s="18">
        <v>0</v>
      </c>
      <c r="KT49">
        <v>0</v>
      </c>
      <c r="KU49">
        <v>0</v>
      </c>
      <c r="KV49" s="18">
        <v>0</v>
      </c>
      <c r="KW49" s="18"/>
      <c r="KX49" s="18">
        <v>0</v>
      </c>
      <c r="KY49" s="108">
        <v>0</v>
      </c>
      <c r="KZ49">
        <v>0</v>
      </c>
      <c r="LA49">
        <v>0</v>
      </c>
      <c r="LB49" s="18">
        <v>0</v>
      </c>
      <c r="LD49" s="18">
        <v>0</v>
      </c>
      <c r="LE49">
        <v>0</v>
      </c>
      <c r="LF49">
        <v>0</v>
      </c>
      <c r="LG49" s="18">
        <v>0</v>
      </c>
      <c r="LI49" s="18">
        <v>0</v>
      </c>
      <c r="LJ49">
        <v>0</v>
      </c>
      <c r="LK49">
        <v>0</v>
      </c>
      <c r="LL49" s="18">
        <v>0</v>
      </c>
      <c r="LN49" s="18">
        <v>0</v>
      </c>
      <c r="LO49">
        <v>0</v>
      </c>
      <c r="LP49">
        <v>0</v>
      </c>
      <c r="LQ49" s="18">
        <v>0</v>
      </c>
      <c r="LS49" s="18">
        <v>0</v>
      </c>
      <c r="LT49">
        <v>0</v>
      </c>
      <c r="LU49">
        <v>0</v>
      </c>
      <c r="LV49" s="18">
        <v>0</v>
      </c>
      <c r="LX49" s="18">
        <v>0</v>
      </c>
      <c r="LY49">
        <v>0</v>
      </c>
      <c r="LZ49">
        <v>0</v>
      </c>
      <c r="MA49" s="18">
        <v>0</v>
      </c>
      <c r="MC49" s="18">
        <v>0</v>
      </c>
      <c r="MD49">
        <v>0</v>
      </c>
      <c r="ME49">
        <v>0</v>
      </c>
      <c r="MF49" s="18">
        <v>0</v>
      </c>
      <c r="MG49" s="18"/>
      <c r="MH49" s="18">
        <v>0</v>
      </c>
      <c r="MI49">
        <v>0</v>
      </c>
      <c r="MJ49">
        <v>0</v>
      </c>
      <c r="MK49" s="18">
        <v>0</v>
      </c>
      <c r="ML49" s="18">
        <v>0</v>
      </c>
      <c r="MM49" s="73"/>
    </row>
    <row r="50" spans="1:351" x14ac:dyDescent="0.35">
      <c r="A50" s="99" t="s">
        <v>36</v>
      </c>
      <c r="B50" s="106">
        <v>0</v>
      </c>
      <c r="C50">
        <v>0</v>
      </c>
      <c r="D50">
        <v>0</v>
      </c>
      <c r="E50" s="22">
        <v>0</v>
      </c>
      <c r="F50" s="19">
        <f ca="1">((COUNTIFS($H:$H,$AD50,$A:$A,#REF!,$C:$C,C$3)+COUNTIFS($L:$L,$AD50,$R:$R,#REF!,$P:$P,C$3))+(COUNTIFS($K:$K,$AD50,$A:$A,#REF!,$C:$C,C$3)+COUNTIFS($G:$G,$AD50,$R:$R,#REF!,$P:$P,C$3)))/((COUNTIF($A:$A,#REF!)+COUNTIF( $R:$R,#REF!))/5)</f>
        <v>5.8823529411764705E-2</v>
      </c>
      <c r="G50" s="21">
        <f ca="1">(Table4[[#This Row],[Pick-win rate Pai]]*2+(Table4[[#This Row],[Respect ban Pai]]*10)*3)*Table4[[#This Row],[Priority Pai]]</f>
        <v>0</v>
      </c>
      <c r="H50" s="20">
        <v>0</v>
      </c>
      <c r="I50">
        <v>0</v>
      </c>
      <c r="J50" s="22">
        <v>0</v>
      </c>
      <c r="K50" s="22">
        <v>5.8823529411764705E-2</v>
      </c>
      <c r="L50" s="21">
        <f ca="1">(Table4[[#This Row],[Pick-win rate Pai]]*2+(Table4[[#This Row],[Ban Rate Pai]]*10)*3)*Table4[[#This Row],[Priority Pai]]</f>
        <v>0</v>
      </c>
      <c r="M50" s="20">
        <v>0</v>
      </c>
      <c r="N50">
        <v>0</v>
      </c>
      <c r="O50" s="22">
        <v>0</v>
      </c>
      <c r="P50" s="22">
        <v>5.8823529411764705E-2</v>
      </c>
      <c r="Q50" s="21"/>
      <c r="R50" s="20">
        <v>0</v>
      </c>
      <c r="S50">
        <v>0</v>
      </c>
      <c r="T50" s="22">
        <v>0</v>
      </c>
      <c r="U50" s="22">
        <v>0</v>
      </c>
      <c r="V50" s="21"/>
      <c r="W50" s="20">
        <v>0</v>
      </c>
      <c r="X50">
        <v>0</v>
      </c>
      <c r="Y50" s="22">
        <v>0</v>
      </c>
      <c r="Z50" s="22">
        <v>5.8823529411764705E-2</v>
      </c>
      <c r="AA50" s="22"/>
      <c r="AB50" s="20">
        <v>0</v>
      </c>
      <c r="AC50">
        <v>0</v>
      </c>
      <c r="AD50" s="22">
        <v>0</v>
      </c>
      <c r="AE50" s="22">
        <v>5.8823529411764705E-2</v>
      </c>
      <c r="AF50" s="22"/>
      <c r="AG50" s="20">
        <v>0</v>
      </c>
      <c r="AH50">
        <v>0</v>
      </c>
      <c r="AI50" s="22">
        <v>0</v>
      </c>
      <c r="AJ50" s="22">
        <v>0</v>
      </c>
      <c r="AK50" s="70"/>
      <c r="AL50" s="70">
        <v>0</v>
      </c>
      <c r="AM50">
        <v>0</v>
      </c>
      <c r="AN50">
        <v>0</v>
      </c>
      <c r="AO50" s="22">
        <v>0</v>
      </c>
      <c r="AP50" s="22">
        <v>0</v>
      </c>
      <c r="AQ50" s="22"/>
      <c r="AR50" s="20">
        <v>0</v>
      </c>
      <c r="AS50">
        <v>1</v>
      </c>
      <c r="AT50" s="22">
        <v>7.1428571428571425E-2</v>
      </c>
      <c r="AU50" s="22">
        <v>5.5555555555555552E-2</v>
      </c>
      <c r="AV50" s="22"/>
      <c r="AW50" s="20">
        <v>0</v>
      </c>
      <c r="AX50">
        <v>1</v>
      </c>
      <c r="AY50" s="18">
        <v>7.1428571428571425E-2</v>
      </c>
      <c r="AZ50" s="18">
        <v>5.5555555555555552E-2</v>
      </c>
      <c r="BB50" s="20">
        <v>0</v>
      </c>
      <c r="BC50">
        <v>1</v>
      </c>
      <c r="BD50" s="18">
        <v>7.1428571428571425E-2</v>
      </c>
      <c r="BE50" s="18">
        <v>5.5555555555555552E-2</v>
      </c>
      <c r="BG50" s="20">
        <v>0</v>
      </c>
      <c r="BH50">
        <v>1</v>
      </c>
      <c r="BI50" s="18">
        <v>0.14285714285714285</v>
      </c>
      <c r="BJ50" s="18">
        <v>5.5555555555555552E-2</v>
      </c>
      <c r="BL50" s="20">
        <v>0</v>
      </c>
      <c r="BM50">
        <v>1</v>
      </c>
      <c r="BN50" s="18">
        <v>6.25E-2</v>
      </c>
      <c r="BO50" s="18">
        <v>5.5555555555555552E-2</v>
      </c>
      <c r="BQ50" s="20">
        <v>0</v>
      </c>
      <c r="BR50">
        <v>0</v>
      </c>
      <c r="BS50" s="18">
        <v>0</v>
      </c>
      <c r="BT50" s="18">
        <v>0</v>
      </c>
      <c r="BV50" s="20">
        <v>0</v>
      </c>
      <c r="BW50">
        <v>0</v>
      </c>
      <c r="BX50" s="18">
        <v>0</v>
      </c>
      <c r="BY50" s="18">
        <v>0</v>
      </c>
      <c r="BZ50" s="73"/>
      <c r="CA50" s="8">
        <v>0</v>
      </c>
      <c r="CB50">
        <v>3</v>
      </c>
      <c r="CC50">
        <v>1</v>
      </c>
      <c r="CD50" s="18">
        <v>5.5555555555555552E-2</v>
      </c>
      <c r="CE50" s="18">
        <v>0.22222222222222221</v>
      </c>
      <c r="CG50" s="20">
        <v>1</v>
      </c>
      <c r="CH50">
        <v>1</v>
      </c>
      <c r="CI50" s="18">
        <v>0.1111111111111111</v>
      </c>
      <c r="CJ50" s="18">
        <v>0.1111111111111111</v>
      </c>
      <c r="CL50" s="20">
        <v>3</v>
      </c>
      <c r="CM50">
        <v>1</v>
      </c>
      <c r="CN50" s="18">
        <v>5.5555555555555552E-2</v>
      </c>
      <c r="CO50" s="18">
        <v>0.22222222222222221</v>
      </c>
      <c r="CQ50" s="20">
        <v>2</v>
      </c>
      <c r="CR50">
        <v>0</v>
      </c>
      <c r="CS50" s="18">
        <v>0</v>
      </c>
      <c r="CT50" s="18">
        <v>0.1111111111111111</v>
      </c>
      <c r="CV50" s="20">
        <v>3</v>
      </c>
      <c r="CW50">
        <v>1</v>
      </c>
      <c r="CX50" s="18">
        <v>5.5555555555555552E-2</v>
      </c>
      <c r="CY50" s="18">
        <v>0.22222222222222221</v>
      </c>
      <c r="DA50" s="20">
        <v>3</v>
      </c>
      <c r="DB50">
        <v>1</v>
      </c>
      <c r="DC50" s="18">
        <v>5.5555555555555552E-2</v>
      </c>
      <c r="DD50" s="18">
        <v>0.22222222222222221</v>
      </c>
      <c r="DF50" s="20">
        <v>0</v>
      </c>
      <c r="DG50">
        <v>0</v>
      </c>
      <c r="DH50" s="18">
        <v>0</v>
      </c>
      <c r="DI50" s="18">
        <v>0</v>
      </c>
      <c r="DK50" s="20">
        <v>0</v>
      </c>
      <c r="DL50">
        <v>0</v>
      </c>
      <c r="DM50" s="18">
        <v>0</v>
      </c>
      <c r="DN50" s="18">
        <v>0</v>
      </c>
      <c r="DO50" s="73"/>
      <c r="DP50" s="108">
        <v>0</v>
      </c>
      <c r="DQ50">
        <v>0</v>
      </c>
      <c r="DR50">
        <v>0</v>
      </c>
      <c r="DS50" s="18">
        <v>0</v>
      </c>
      <c r="DT50" s="18">
        <v>0.05</v>
      </c>
      <c r="DV50">
        <v>0</v>
      </c>
      <c r="DW50">
        <v>0</v>
      </c>
      <c r="DX50" s="18">
        <v>0</v>
      </c>
      <c r="DY50" s="18">
        <v>0</v>
      </c>
      <c r="EA50">
        <v>0</v>
      </c>
      <c r="EB50">
        <v>0</v>
      </c>
      <c r="EC50" s="18">
        <v>0</v>
      </c>
      <c r="ED50" s="18">
        <v>0.05</v>
      </c>
      <c r="EF50">
        <v>0</v>
      </c>
      <c r="EG50">
        <v>0</v>
      </c>
      <c r="EH50" s="18">
        <v>0</v>
      </c>
      <c r="EI50" s="18">
        <v>0</v>
      </c>
      <c r="EK50">
        <v>0</v>
      </c>
      <c r="EL50">
        <v>0</v>
      </c>
      <c r="EM50" s="18">
        <v>0</v>
      </c>
      <c r="EN50" s="18">
        <v>0.05</v>
      </c>
      <c r="EP50">
        <v>0</v>
      </c>
      <c r="EQ50">
        <v>0</v>
      </c>
      <c r="ER50" s="18">
        <v>0</v>
      </c>
      <c r="ES50" s="18">
        <v>0</v>
      </c>
      <c r="EU50">
        <v>0</v>
      </c>
      <c r="EV50">
        <v>0</v>
      </c>
      <c r="EW50" s="18">
        <v>0</v>
      </c>
      <c r="EX50" s="18">
        <v>0</v>
      </c>
      <c r="EZ50">
        <v>0</v>
      </c>
      <c r="FA50">
        <v>0</v>
      </c>
      <c r="FB50" s="18">
        <v>0</v>
      </c>
      <c r="FC50" s="18">
        <v>0.05</v>
      </c>
      <c r="FE50">
        <v>0</v>
      </c>
      <c r="FF50">
        <v>0</v>
      </c>
      <c r="FG50" s="18">
        <v>0</v>
      </c>
      <c r="FH50" s="18">
        <v>0.05</v>
      </c>
      <c r="FJ50">
        <v>0</v>
      </c>
      <c r="FK50">
        <v>0</v>
      </c>
      <c r="FL50" s="18">
        <v>0</v>
      </c>
      <c r="FM50" s="18">
        <v>0</v>
      </c>
      <c r="FO50" s="106">
        <v>0</v>
      </c>
      <c r="FP50">
        <v>0</v>
      </c>
      <c r="FQ50">
        <v>2</v>
      </c>
      <c r="FR50" s="18">
        <v>0.15789473684210525</v>
      </c>
      <c r="FS50" s="18">
        <v>0.15789473684210525</v>
      </c>
      <c r="FU50">
        <v>0</v>
      </c>
      <c r="FV50">
        <v>2</v>
      </c>
      <c r="FW50" s="18">
        <v>0.15789473684210525</v>
      </c>
      <c r="FX50" s="18">
        <v>0.15789473684210525</v>
      </c>
      <c r="FZ50">
        <v>0</v>
      </c>
      <c r="GA50">
        <v>2</v>
      </c>
      <c r="GB50" s="18">
        <v>0.15789473684210525</v>
      </c>
      <c r="GC50" s="18">
        <v>0.15789473684210525</v>
      </c>
      <c r="GE50">
        <v>0</v>
      </c>
      <c r="GF50">
        <v>2</v>
      </c>
      <c r="GG50" s="18">
        <v>0.15789473684210525</v>
      </c>
      <c r="GH50" s="18">
        <v>0.15789473684210525</v>
      </c>
      <c r="GJ50">
        <v>0</v>
      </c>
      <c r="GK50">
        <v>0</v>
      </c>
      <c r="GL50" s="18">
        <v>0</v>
      </c>
      <c r="GM50" s="18">
        <v>0</v>
      </c>
      <c r="GO50">
        <v>0</v>
      </c>
      <c r="GP50">
        <v>2</v>
      </c>
      <c r="GQ50" s="18">
        <v>0.375</v>
      </c>
      <c r="GR50" s="18">
        <v>0.15789473684210525</v>
      </c>
      <c r="GT50" s="108">
        <v>0.66666666666666663</v>
      </c>
      <c r="GU50">
        <v>2</v>
      </c>
      <c r="GV50">
        <v>0</v>
      </c>
      <c r="GW50" s="18">
        <v>0.16666666666666666</v>
      </c>
      <c r="GX50" s="18">
        <v>0.33333333333333331</v>
      </c>
      <c r="GZ50">
        <v>2</v>
      </c>
      <c r="HA50">
        <v>0</v>
      </c>
      <c r="HB50" s="18">
        <v>0.16666666666666666</v>
      </c>
      <c r="HC50" s="18">
        <v>0.33333333333333331</v>
      </c>
      <c r="HE50">
        <v>1</v>
      </c>
      <c r="HF50">
        <v>0</v>
      </c>
      <c r="HG50" s="18">
        <v>0.15384615384615385</v>
      </c>
      <c r="HH50" s="18">
        <v>0.16666666666666666</v>
      </c>
      <c r="HJ50">
        <v>1</v>
      </c>
      <c r="HK50">
        <v>0</v>
      </c>
      <c r="HL50" s="18">
        <v>0.1875</v>
      </c>
      <c r="HM50" s="18">
        <v>0.27777777777777779</v>
      </c>
      <c r="HO50">
        <v>2</v>
      </c>
      <c r="HP50">
        <v>0</v>
      </c>
      <c r="HQ50" s="18">
        <v>0.21428571428571427</v>
      </c>
      <c r="HR50" s="18">
        <v>0.33333333333333331</v>
      </c>
      <c r="HT50">
        <v>2</v>
      </c>
      <c r="HU50">
        <v>0</v>
      </c>
      <c r="HV50" s="18">
        <v>0</v>
      </c>
      <c r="HW50" s="18">
        <v>0.16666666666666666</v>
      </c>
      <c r="HY50">
        <v>0</v>
      </c>
      <c r="HZ50">
        <v>0</v>
      </c>
      <c r="IA50" s="18">
        <v>0.5</v>
      </c>
      <c r="IB50" s="18">
        <v>0</v>
      </c>
      <c r="ID50" s="108">
        <v>0.5</v>
      </c>
      <c r="IE50">
        <v>1</v>
      </c>
      <c r="IF50">
        <v>1</v>
      </c>
      <c r="IG50" s="18">
        <v>0.10526315789473684</v>
      </c>
      <c r="IH50" s="18">
        <v>0.21052631578947367</v>
      </c>
      <c r="IJ50">
        <v>1</v>
      </c>
      <c r="IK50">
        <v>1</v>
      </c>
      <c r="IL50" s="18">
        <v>0.10526315789473684</v>
      </c>
      <c r="IM50" s="18">
        <v>0.21052631578947367</v>
      </c>
      <c r="IO50">
        <v>0</v>
      </c>
      <c r="IP50">
        <v>1</v>
      </c>
      <c r="IQ50" s="18">
        <v>9.0909090909090912E-2</v>
      </c>
      <c r="IR50" s="18">
        <v>0.10526315789473684</v>
      </c>
      <c r="IT50">
        <v>1</v>
      </c>
      <c r="IU50">
        <v>1</v>
      </c>
      <c r="IV50" s="18">
        <v>0.10526315789473684</v>
      </c>
      <c r="IW50" s="18">
        <v>0.21052631578947367</v>
      </c>
      <c r="IY50">
        <v>1</v>
      </c>
      <c r="IZ50">
        <v>1</v>
      </c>
      <c r="JA50" s="18">
        <v>0.10526315789473684</v>
      </c>
      <c r="JB50" s="18">
        <v>0.21052631578947367</v>
      </c>
      <c r="JD50">
        <v>0</v>
      </c>
      <c r="JE50">
        <v>0</v>
      </c>
      <c r="JF50" s="18">
        <v>0</v>
      </c>
      <c r="JG50" s="18">
        <v>0</v>
      </c>
      <c r="JI50" s="108">
        <v>0</v>
      </c>
      <c r="JJ50">
        <v>0</v>
      </c>
      <c r="JK50">
        <v>0</v>
      </c>
      <c r="JL50" s="18">
        <v>5.2631578947368418E-2</v>
      </c>
      <c r="JM50" s="18">
        <v>5.2631578947368418E-2</v>
      </c>
      <c r="JO50">
        <v>0</v>
      </c>
      <c r="JP50">
        <v>0</v>
      </c>
      <c r="JQ50" s="18">
        <v>5.2631578947368418E-2</v>
      </c>
      <c r="JR50" s="18">
        <v>5.2631578947368418E-2</v>
      </c>
      <c r="JT50">
        <v>0</v>
      </c>
      <c r="JU50">
        <v>0</v>
      </c>
      <c r="JV50" s="18">
        <v>5.2631578947368418E-2</v>
      </c>
      <c r="JW50" s="18">
        <v>5.2631578947368418E-2</v>
      </c>
      <c r="JY50">
        <v>0</v>
      </c>
      <c r="JZ50">
        <v>0</v>
      </c>
      <c r="KA50" s="18">
        <v>5.2631578947368418E-2</v>
      </c>
      <c r="KB50" s="18">
        <v>5.2631578947368418E-2</v>
      </c>
      <c r="KD50">
        <v>0</v>
      </c>
      <c r="KE50">
        <v>0</v>
      </c>
      <c r="KF50" s="18">
        <v>5.2631578947368418E-2</v>
      </c>
      <c r="KG50" s="18">
        <v>5.2631578947368418E-2</v>
      </c>
      <c r="KH50">
        <f>(Table4[[#This Row],[Pick-win rate47899422]]*Table4[[#This Row],[WR212]]+(Table4[[#This Row],[Respect ban59010523]]*Table4[[#This Row],[Ban Rate70121624]]))*Table4[[#This Row],[Priority7101112125425]]</f>
        <v>0</v>
      </c>
      <c r="KI50">
        <v>0</v>
      </c>
      <c r="KJ50">
        <v>0</v>
      </c>
      <c r="KK50">
        <v>0</v>
      </c>
      <c r="KL50" s="18">
        <v>0</v>
      </c>
      <c r="KM50" s="18"/>
      <c r="KN50" s="18">
        <v>0</v>
      </c>
      <c r="KO50">
        <v>0</v>
      </c>
      <c r="KP50">
        <v>0</v>
      </c>
      <c r="KQ50" s="18">
        <v>0</v>
      </c>
      <c r="KR50" s="18"/>
      <c r="KS50" s="18">
        <v>0</v>
      </c>
      <c r="KT50">
        <v>0</v>
      </c>
      <c r="KU50">
        <v>0</v>
      </c>
      <c r="KV50" s="18">
        <v>0</v>
      </c>
      <c r="KW50" s="18"/>
      <c r="KX50" s="18">
        <v>0</v>
      </c>
      <c r="KY50" s="108">
        <v>0</v>
      </c>
      <c r="KZ50">
        <v>0</v>
      </c>
      <c r="LA50">
        <v>0</v>
      </c>
      <c r="LB50" s="18">
        <v>0</v>
      </c>
      <c r="LD50" s="18">
        <v>0</v>
      </c>
      <c r="LE50">
        <v>0</v>
      </c>
      <c r="LF50">
        <v>0</v>
      </c>
      <c r="LG50" s="18">
        <v>0</v>
      </c>
      <c r="LI50" s="18">
        <v>0</v>
      </c>
      <c r="LJ50">
        <v>0</v>
      </c>
      <c r="LK50">
        <v>0</v>
      </c>
      <c r="LL50" s="18">
        <v>0</v>
      </c>
      <c r="LN50" s="18">
        <v>0</v>
      </c>
      <c r="LO50">
        <v>0</v>
      </c>
      <c r="LP50">
        <v>0</v>
      </c>
      <c r="LQ50" s="18">
        <v>0</v>
      </c>
      <c r="LS50" s="18">
        <v>0</v>
      </c>
      <c r="LT50">
        <v>0</v>
      </c>
      <c r="LU50">
        <v>0</v>
      </c>
      <c r="LV50" s="18">
        <v>0</v>
      </c>
      <c r="LX50" s="18">
        <v>0</v>
      </c>
      <c r="LY50">
        <v>0</v>
      </c>
      <c r="LZ50">
        <v>0</v>
      </c>
      <c r="MA50" s="18">
        <v>0</v>
      </c>
      <c r="MC50" s="18">
        <v>0</v>
      </c>
      <c r="MD50">
        <v>0</v>
      </c>
      <c r="ME50">
        <v>0</v>
      </c>
      <c r="MF50" s="18">
        <v>0</v>
      </c>
      <c r="MG50" s="18"/>
      <c r="MH50" s="18">
        <v>0</v>
      </c>
      <c r="MI50">
        <v>0</v>
      </c>
      <c r="MJ50">
        <v>0</v>
      </c>
      <c r="MK50" s="18">
        <v>0</v>
      </c>
      <c r="ML50" s="18">
        <v>0</v>
      </c>
      <c r="MM50" s="73"/>
    </row>
    <row r="51" spans="1:351" x14ac:dyDescent="0.35">
      <c r="A51" s="99" t="s">
        <v>10</v>
      </c>
      <c r="B51" s="106">
        <v>0.5</v>
      </c>
      <c r="C51">
        <v>1</v>
      </c>
      <c r="D51">
        <v>1</v>
      </c>
      <c r="E51" s="22">
        <v>0.11764705882352941</v>
      </c>
      <c r="F51" s="19">
        <f ca="1">((COUNTIFS($H:$H,$AD51,$A:$A,#REF!,$C:$C,C$3)+COUNTIFS($L:$L,$AD51,$R:$R,#REF!,$P:$P,C$3))+(COUNTIFS($K:$K,$AD51,$A:$A,#REF!,$C:$C,C$3)+COUNTIFS($G:$G,$AD51,$R:$R,#REF!,$P:$P,C$3)))/((COUNTIF($A:$A,#REF!)+COUNTIF( $R:$R,#REF!))/5)</f>
        <v>0.23529411764705882</v>
      </c>
      <c r="G51" s="21">
        <f ca="1">(Table4[[#This Row],[Pick-win rate Pai]]*2+(Table4[[#This Row],[Respect ban Pai]]*10)*3)*Table4[[#This Row],[Priority Pai]]</f>
        <v>7.5294117647058822</v>
      </c>
      <c r="H51" s="20">
        <v>1</v>
      </c>
      <c r="I51">
        <v>1</v>
      </c>
      <c r="J51" s="22">
        <v>0.11764705882352941</v>
      </c>
      <c r="K51" s="22">
        <v>0.23529411764705882</v>
      </c>
      <c r="L51" s="21">
        <f ca="1">(Table4[[#This Row],[Pick-win rate Pai]]*2+(Table4[[#This Row],[Ban Rate Pai]]*10)*3)*Table4[[#This Row],[Priority Pai]]</f>
        <v>1.301038062283737</v>
      </c>
      <c r="M51" s="20">
        <v>1</v>
      </c>
      <c r="N51">
        <v>1</v>
      </c>
      <c r="O51" s="22">
        <v>0.11764705882352941</v>
      </c>
      <c r="P51" s="22">
        <v>0.23529411764705882</v>
      </c>
      <c r="Q51" s="21"/>
      <c r="R51" s="20">
        <v>1</v>
      </c>
      <c r="S51">
        <v>0</v>
      </c>
      <c r="T51" s="22">
        <v>0.125</v>
      </c>
      <c r="U51" s="22">
        <v>0.11764705882352941</v>
      </c>
      <c r="V51" s="21"/>
      <c r="W51" s="20">
        <v>1</v>
      </c>
      <c r="X51">
        <v>1</v>
      </c>
      <c r="Y51" s="22">
        <v>0.11764705882352941</v>
      </c>
      <c r="Z51" s="22">
        <v>0.23529411764705882</v>
      </c>
      <c r="AA51" s="22"/>
      <c r="AB51" s="20">
        <v>0</v>
      </c>
      <c r="AC51">
        <v>1</v>
      </c>
      <c r="AD51" s="22">
        <v>0.1111111111111111</v>
      </c>
      <c r="AE51" s="22">
        <v>5.8823529411764705E-2</v>
      </c>
      <c r="AF51" s="22"/>
      <c r="AG51" s="20">
        <v>0</v>
      </c>
      <c r="AH51">
        <v>0</v>
      </c>
      <c r="AI51" s="22">
        <v>0</v>
      </c>
      <c r="AJ51" s="22">
        <v>0</v>
      </c>
      <c r="AK51" s="70"/>
      <c r="AL51" s="70">
        <v>0</v>
      </c>
      <c r="AM51">
        <v>0</v>
      </c>
      <c r="AN51">
        <v>0</v>
      </c>
      <c r="AO51" s="22">
        <v>0</v>
      </c>
      <c r="AP51" s="22">
        <v>5.5555555555555552E-2</v>
      </c>
      <c r="AQ51" s="22"/>
      <c r="AR51" s="20">
        <v>0</v>
      </c>
      <c r="AS51">
        <v>0</v>
      </c>
      <c r="AT51" s="22">
        <v>0</v>
      </c>
      <c r="AU51" s="22">
        <v>0.1111111111111111</v>
      </c>
      <c r="AV51" s="22"/>
      <c r="AW51" s="20">
        <v>0</v>
      </c>
      <c r="AX51">
        <v>0</v>
      </c>
      <c r="AY51" s="18">
        <v>0</v>
      </c>
      <c r="AZ51" s="18">
        <v>0.1111111111111111</v>
      </c>
      <c r="BB51" s="20">
        <v>0</v>
      </c>
      <c r="BC51">
        <v>0</v>
      </c>
      <c r="BD51" s="18">
        <v>0</v>
      </c>
      <c r="BE51" s="18">
        <v>0.1111111111111111</v>
      </c>
      <c r="BG51" s="20">
        <v>0</v>
      </c>
      <c r="BH51">
        <v>0</v>
      </c>
      <c r="BI51" s="18">
        <v>0</v>
      </c>
      <c r="BJ51" s="18">
        <v>0.1111111111111111</v>
      </c>
      <c r="BL51" s="20">
        <v>0</v>
      </c>
      <c r="BM51">
        <v>0</v>
      </c>
      <c r="BN51" s="18">
        <v>0</v>
      </c>
      <c r="BO51" s="18">
        <v>5.5555555555555552E-2</v>
      </c>
      <c r="BQ51" s="20">
        <v>0</v>
      </c>
      <c r="BR51">
        <v>0</v>
      </c>
      <c r="BS51" s="18">
        <v>0</v>
      </c>
      <c r="BT51" s="18">
        <v>0</v>
      </c>
      <c r="BV51" s="20">
        <v>0</v>
      </c>
      <c r="BW51">
        <v>0</v>
      </c>
      <c r="BX51" s="18">
        <v>0</v>
      </c>
      <c r="BY51" s="18">
        <v>0</v>
      </c>
      <c r="BZ51" s="73"/>
      <c r="CA51" s="8">
        <v>0</v>
      </c>
      <c r="CB51">
        <v>0</v>
      </c>
      <c r="CC51">
        <v>0</v>
      </c>
      <c r="CD51" s="18">
        <v>0</v>
      </c>
      <c r="CE51" s="18">
        <v>0</v>
      </c>
      <c r="CG51" s="20">
        <v>0</v>
      </c>
      <c r="CH51">
        <v>0</v>
      </c>
      <c r="CI51" s="18">
        <v>0</v>
      </c>
      <c r="CJ51" s="18">
        <v>0</v>
      </c>
      <c r="CL51" s="20">
        <v>0</v>
      </c>
      <c r="CM51">
        <v>0</v>
      </c>
      <c r="CN51" s="18">
        <v>0</v>
      </c>
      <c r="CO51" s="18">
        <v>0</v>
      </c>
      <c r="CQ51" s="20">
        <v>0</v>
      </c>
      <c r="CR51">
        <v>0</v>
      </c>
      <c r="CS51" s="18">
        <v>0</v>
      </c>
      <c r="CT51" s="18">
        <v>0</v>
      </c>
      <c r="CV51" s="20">
        <v>0</v>
      </c>
      <c r="CW51">
        <v>0</v>
      </c>
      <c r="CX51" s="18">
        <v>0</v>
      </c>
      <c r="CY51" s="18">
        <v>0</v>
      </c>
      <c r="DA51" s="20">
        <v>0</v>
      </c>
      <c r="DB51">
        <v>0</v>
      </c>
      <c r="DC51" s="18">
        <v>0</v>
      </c>
      <c r="DD51" s="18">
        <v>0</v>
      </c>
      <c r="DF51" s="20">
        <v>0</v>
      </c>
      <c r="DG51">
        <v>0</v>
      </c>
      <c r="DH51" s="18">
        <v>0</v>
      </c>
      <c r="DI51" s="18">
        <v>0</v>
      </c>
      <c r="DK51" s="20">
        <v>0</v>
      </c>
      <c r="DL51">
        <v>0</v>
      </c>
      <c r="DM51" s="18">
        <v>0</v>
      </c>
      <c r="DN51" s="18">
        <v>0</v>
      </c>
      <c r="DO51" s="73"/>
      <c r="DP51" s="108">
        <v>0</v>
      </c>
      <c r="DQ51">
        <v>0</v>
      </c>
      <c r="DR51">
        <v>0</v>
      </c>
      <c r="DS51" s="18">
        <v>0</v>
      </c>
      <c r="DT51" s="18">
        <v>0</v>
      </c>
      <c r="DV51">
        <v>0</v>
      </c>
      <c r="DW51">
        <v>0</v>
      </c>
      <c r="DX51" s="18">
        <v>0</v>
      </c>
      <c r="DY51" s="18">
        <v>0</v>
      </c>
      <c r="EA51">
        <v>0</v>
      </c>
      <c r="EB51">
        <v>0</v>
      </c>
      <c r="EC51" s="18">
        <v>0</v>
      </c>
      <c r="ED51" s="18">
        <v>0</v>
      </c>
      <c r="EF51">
        <v>0</v>
      </c>
      <c r="EG51">
        <v>0</v>
      </c>
      <c r="EH51" s="18">
        <v>0</v>
      </c>
      <c r="EI51" s="18">
        <v>0</v>
      </c>
      <c r="EK51">
        <v>0</v>
      </c>
      <c r="EL51">
        <v>0</v>
      </c>
      <c r="EM51" s="18">
        <v>0</v>
      </c>
      <c r="EN51" s="18">
        <v>0</v>
      </c>
      <c r="EP51">
        <v>0</v>
      </c>
      <c r="EQ51">
        <v>0</v>
      </c>
      <c r="ER51" s="18">
        <v>0</v>
      </c>
      <c r="ES51" s="18">
        <v>0</v>
      </c>
      <c r="EU51">
        <v>0</v>
      </c>
      <c r="EV51">
        <v>0</v>
      </c>
      <c r="EW51" s="18">
        <v>0</v>
      </c>
      <c r="EX51" s="18">
        <v>0</v>
      </c>
      <c r="EZ51">
        <v>0</v>
      </c>
      <c r="FA51">
        <v>0</v>
      </c>
      <c r="FB51" s="18">
        <v>0</v>
      </c>
      <c r="FC51" s="18">
        <v>0</v>
      </c>
      <c r="FE51">
        <v>0</v>
      </c>
      <c r="FF51">
        <v>0</v>
      </c>
      <c r="FG51" s="18">
        <v>0</v>
      </c>
      <c r="FH51" s="18">
        <v>0</v>
      </c>
      <c r="FJ51">
        <v>0</v>
      </c>
      <c r="FK51">
        <v>0</v>
      </c>
      <c r="FL51" s="18">
        <v>0</v>
      </c>
      <c r="FM51" s="18">
        <v>0</v>
      </c>
      <c r="FO51" s="106">
        <v>0</v>
      </c>
      <c r="FP51">
        <v>0</v>
      </c>
      <c r="FQ51">
        <v>0</v>
      </c>
      <c r="FR51" s="18">
        <v>0</v>
      </c>
      <c r="FS51" s="18">
        <v>5.2631578947368418E-2</v>
      </c>
      <c r="FU51">
        <v>0</v>
      </c>
      <c r="FV51">
        <v>0</v>
      </c>
      <c r="FW51" s="18">
        <v>0</v>
      </c>
      <c r="FX51" s="18">
        <v>5.2631578947368418E-2</v>
      </c>
      <c r="FZ51">
        <v>0</v>
      </c>
      <c r="GA51">
        <v>0</v>
      </c>
      <c r="GB51" s="18">
        <v>0</v>
      </c>
      <c r="GC51" s="18">
        <v>5.2631578947368418E-2</v>
      </c>
      <c r="GE51">
        <v>0</v>
      </c>
      <c r="GF51">
        <v>0</v>
      </c>
      <c r="GG51" s="18">
        <v>0</v>
      </c>
      <c r="GH51" s="18">
        <v>5.2631578947368418E-2</v>
      </c>
      <c r="GJ51">
        <v>0</v>
      </c>
      <c r="GK51">
        <v>0</v>
      </c>
      <c r="GL51" s="18">
        <v>0</v>
      </c>
      <c r="GM51" s="18">
        <v>0</v>
      </c>
      <c r="GO51">
        <v>0</v>
      </c>
      <c r="GP51">
        <v>0</v>
      </c>
      <c r="GQ51" s="18">
        <v>0</v>
      </c>
      <c r="GR51" s="18">
        <v>0</v>
      </c>
      <c r="GT51" s="108">
        <v>1</v>
      </c>
      <c r="GU51">
        <v>2</v>
      </c>
      <c r="GV51">
        <v>0</v>
      </c>
      <c r="GW51" s="18">
        <v>0</v>
      </c>
      <c r="GX51" s="18">
        <v>0.1111111111111111</v>
      </c>
      <c r="GZ51">
        <v>2</v>
      </c>
      <c r="HA51">
        <v>0</v>
      </c>
      <c r="HB51" s="18">
        <v>0</v>
      </c>
      <c r="HC51" s="18">
        <v>0.1111111111111111</v>
      </c>
      <c r="HE51">
        <v>2</v>
      </c>
      <c r="HF51">
        <v>0</v>
      </c>
      <c r="HG51" s="18">
        <v>0</v>
      </c>
      <c r="HH51" s="18">
        <v>0.1111111111111111</v>
      </c>
      <c r="HJ51">
        <v>2</v>
      </c>
      <c r="HK51">
        <v>0</v>
      </c>
      <c r="HL51" s="18">
        <v>0</v>
      </c>
      <c r="HM51" s="18">
        <v>0.1111111111111111</v>
      </c>
      <c r="HO51">
        <v>2</v>
      </c>
      <c r="HP51">
        <v>0</v>
      </c>
      <c r="HQ51" s="18">
        <v>0</v>
      </c>
      <c r="HR51" s="18">
        <v>0.1111111111111111</v>
      </c>
      <c r="HT51">
        <v>0</v>
      </c>
      <c r="HU51">
        <v>0</v>
      </c>
      <c r="HV51" s="18">
        <v>0</v>
      </c>
      <c r="HW51" s="18">
        <v>0</v>
      </c>
      <c r="HY51">
        <v>0</v>
      </c>
      <c r="HZ51">
        <v>0</v>
      </c>
      <c r="IA51" s="18">
        <v>0</v>
      </c>
      <c r="IB51" s="18">
        <v>0</v>
      </c>
      <c r="ID51" s="108">
        <v>0</v>
      </c>
      <c r="IE51">
        <v>0</v>
      </c>
      <c r="IF51">
        <v>0</v>
      </c>
      <c r="IG51" s="18">
        <v>0</v>
      </c>
      <c r="IH51" s="18">
        <v>0</v>
      </c>
      <c r="IJ51">
        <v>0</v>
      </c>
      <c r="IK51">
        <v>0</v>
      </c>
      <c r="IL51" s="18">
        <v>0</v>
      </c>
      <c r="IM51" s="18">
        <v>0</v>
      </c>
      <c r="IO51">
        <v>0</v>
      </c>
      <c r="IP51">
        <v>0</v>
      </c>
      <c r="IQ51" s="18">
        <v>0</v>
      </c>
      <c r="IR51" s="18">
        <v>0</v>
      </c>
      <c r="IT51">
        <v>0</v>
      </c>
      <c r="IU51">
        <v>0</v>
      </c>
      <c r="IV51" s="18">
        <v>0</v>
      </c>
      <c r="IW51" s="18">
        <v>0</v>
      </c>
      <c r="IY51">
        <v>0</v>
      </c>
      <c r="IZ51">
        <v>0</v>
      </c>
      <c r="JA51" s="18">
        <v>0</v>
      </c>
      <c r="JB51" s="18">
        <v>0</v>
      </c>
      <c r="JD51">
        <v>0</v>
      </c>
      <c r="JE51">
        <v>0</v>
      </c>
      <c r="JF51" s="18">
        <v>0</v>
      </c>
      <c r="JG51" s="18">
        <v>0</v>
      </c>
      <c r="JI51" s="108">
        <v>0</v>
      </c>
      <c r="JJ51">
        <v>0</v>
      </c>
      <c r="JK51">
        <v>0</v>
      </c>
      <c r="JL51" s="18">
        <v>0</v>
      </c>
      <c r="JM51" s="18">
        <v>0</v>
      </c>
      <c r="JO51">
        <v>0</v>
      </c>
      <c r="JP51">
        <v>0</v>
      </c>
      <c r="JQ51" s="18">
        <v>0</v>
      </c>
      <c r="JR51" s="18">
        <v>0</v>
      </c>
      <c r="JT51">
        <v>0</v>
      </c>
      <c r="JU51">
        <v>0</v>
      </c>
      <c r="JV51" s="18">
        <v>0</v>
      </c>
      <c r="JW51" s="18">
        <v>0</v>
      </c>
      <c r="JY51">
        <v>0</v>
      </c>
      <c r="JZ51">
        <v>0</v>
      </c>
      <c r="KA51" s="18">
        <v>0</v>
      </c>
      <c r="KB51" s="18">
        <v>0</v>
      </c>
      <c r="KD51">
        <v>0</v>
      </c>
      <c r="KE51">
        <v>0</v>
      </c>
      <c r="KF51" s="18">
        <v>0</v>
      </c>
      <c r="KG51" s="18">
        <v>0</v>
      </c>
      <c r="KH51">
        <f>(Table4[[#This Row],[Pick-win rate47899422]]*Table4[[#This Row],[WR212]]+(Table4[[#This Row],[Respect ban59010523]]*Table4[[#This Row],[Ban Rate70121624]]))*Table4[[#This Row],[Priority7101112125425]]</f>
        <v>0</v>
      </c>
      <c r="KI51">
        <v>0</v>
      </c>
      <c r="KJ51">
        <v>0</v>
      </c>
      <c r="KK51">
        <v>0</v>
      </c>
      <c r="KL51" s="18">
        <v>0</v>
      </c>
      <c r="KM51" s="18"/>
      <c r="KN51" s="18">
        <v>0</v>
      </c>
      <c r="KO51">
        <v>0</v>
      </c>
      <c r="KP51">
        <v>0</v>
      </c>
      <c r="KQ51" s="18">
        <v>0</v>
      </c>
      <c r="KR51" s="18"/>
      <c r="KS51" s="18">
        <v>0</v>
      </c>
      <c r="KT51">
        <v>0</v>
      </c>
      <c r="KU51">
        <v>0</v>
      </c>
      <c r="KV51" s="18">
        <v>0</v>
      </c>
      <c r="KW51" s="18"/>
      <c r="KX51" s="18">
        <v>0.5</v>
      </c>
      <c r="KY51" s="108">
        <v>1</v>
      </c>
      <c r="KZ51">
        <v>1</v>
      </c>
      <c r="LA51">
        <v>0.14285714285714285</v>
      </c>
      <c r="LB51" s="18">
        <v>0.22222222222222221</v>
      </c>
      <c r="LD51" s="18">
        <v>0</v>
      </c>
      <c r="LE51">
        <v>0</v>
      </c>
      <c r="LF51">
        <v>0</v>
      </c>
      <c r="LG51" s="18">
        <v>0</v>
      </c>
      <c r="LI51" s="18">
        <v>0</v>
      </c>
      <c r="LJ51">
        <v>0</v>
      </c>
      <c r="LK51">
        <v>0</v>
      </c>
      <c r="LL51" s="18">
        <v>0</v>
      </c>
      <c r="LN51" s="18">
        <v>1</v>
      </c>
      <c r="LO51">
        <v>1</v>
      </c>
      <c r="LP51">
        <v>0.13333333333333333</v>
      </c>
      <c r="LQ51" s="18">
        <v>0.22222222222222221</v>
      </c>
      <c r="LS51" s="18">
        <v>1</v>
      </c>
      <c r="LT51">
        <v>1</v>
      </c>
      <c r="LU51">
        <v>0.1111111111111111</v>
      </c>
      <c r="LV51" s="18">
        <v>0.22222222222222221</v>
      </c>
      <c r="LX51" s="18">
        <v>1</v>
      </c>
      <c r="LY51">
        <v>1</v>
      </c>
      <c r="LZ51">
        <v>0.1111111111111111</v>
      </c>
      <c r="MA51" s="18">
        <v>0.22222222222222221</v>
      </c>
      <c r="MC51" s="18">
        <v>0</v>
      </c>
      <c r="MD51">
        <v>0</v>
      </c>
      <c r="ME51">
        <v>0</v>
      </c>
      <c r="MF51" s="18">
        <v>0</v>
      </c>
      <c r="MG51" s="18"/>
      <c r="MH51" s="18">
        <v>1</v>
      </c>
      <c r="MI51">
        <v>1</v>
      </c>
      <c r="MJ51">
        <v>0.1111111111111111</v>
      </c>
      <c r="MK51" s="18">
        <v>0.22222222222222221</v>
      </c>
      <c r="ML51" s="18">
        <v>0.1111111111111111</v>
      </c>
      <c r="MM51" s="73"/>
    </row>
    <row r="52" spans="1:351" x14ac:dyDescent="0.35">
      <c r="A52" s="99" t="s">
        <v>24</v>
      </c>
      <c r="B52" s="106">
        <v>0.5</v>
      </c>
      <c r="C52">
        <v>1</v>
      </c>
      <c r="D52">
        <v>0</v>
      </c>
      <c r="E52" s="22">
        <v>0.11764705882352941</v>
      </c>
      <c r="F52" s="19">
        <f ca="1">((COUNTIFS($H:$H,$AD52,$A:$A,#REF!,$C:$C,C$3)+COUNTIFS($L:$L,$AD52,$R:$R,#REF!,$P:$P,C$3))+(COUNTIFS($K:$K,$AD52,$A:$A,#REF!,$C:$C,C$3)+COUNTIFS($G:$G,$AD52,$R:$R,#REF!,$P:$P,C$3)))/((COUNTIF($A:$A,#REF!)+COUNTIF( $R:$R,#REF!))/5)</f>
        <v>0.23529411764705882</v>
      </c>
      <c r="G52" s="21">
        <f ca="1">(Table4[[#This Row],[Pick-win rate Pai]]*2+(Table4[[#This Row],[Respect ban Pai]]*10)*3)*Table4[[#This Row],[Priority Pai]]</f>
        <v>0.47058823529411764</v>
      </c>
      <c r="H52" s="20">
        <v>1</v>
      </c>
      <c r="I52">
        <v>0</v>
      </c>
      <c r="J52" s="22">
        <v>0.11764705882352941</v>
      </c>
      <c r="K52" s="22">
        <v>0.23529411764705882</v>
      </c>
      <c r="L52" s="21">
        <f ca="1">(Table4[[#This Row],[Pick-win rate Pai]]*2+(Table4[[#This Row],[Ban Rate Pai]]*10)*3)*Table4[[#This Row],[Priority Pai]]</f>
        <v>1.301038062283737</v>
      </c>
      <c r="M52" s="20">
        <v>1</v>
      </c>
      <c r="N52">
        <v>0</v>
      </c>
      <c r="O52" s="22">
        <v>0.11764705882352941</v>
      </c>
      <c r="P52" s="22">
        <v>0.23529411764705882</v>
      </c>
      <c r="Q52" s="21"/>
      <c r="R52" s="20">
        <v>1</v>
      </c>
      <c r="S52">
        <v>0</v>
      </c>
      <c r="T52" s="22">
        <v>0.25</v>
      </c>
      <c r="U52" s="22">
        <v>0.23529411764705882</v>
      </c>
      <c r="V52" s="21"/>
      <c r="W52" s="20">
        <v>1</v>
      </c>
      <c r="X52">
        <v>0</v>
      </c>
      <c r="Y52" s="22">
        <v>0.11764705882352941</v>
      </c>
      <c r="Z52" s="22">
        <v>0.23529411764705882</v>
      </c>
      <c r="AA52" s="22"/>
      <c r="AB52" s="20">
        <v>0</v>
      </c>
      <c r="AC52">
        <v>0</v>
      </c>
      <c r="AD52" s="22">
        <v>0</v>
      </c>
      <c r="AE52" s="22">
        <v>0</v>
      </c>
      <c r="AF52" s="22"/>
      <c r="AG52" s="20">
        <v>0</v>
      </c>
      <c r="AH52">
        <v>0</v>
      </c>
      <c r="AI52" s="22">
        <v>0</v>
      </c>
      <c r="AJ52" s="22">
        <v>0</v>
      </c>
      <c r="AK52" s="70"/>
      <c r="AL52" s="70">
        <v>0</v>
      </c>
      <c r="AM52">
        <v>0</v>
      </c>
      <c r="AN52">
        <v>0</v>
      </c>
      <c r="AO52" s="22">
        <v>0</v>
      </c>
      <c r="AP52" s="22">
        <v>0</v>
      </c>
      <c r="AQ52" s="22"/>
      <c r="AR52" s="20">
        <v>0</v>
      </c>
      <c r="AS52">
        <v>0</v>
      </c>
      <c r="AT52" s="22">
        <v>0</v>
      </c>
      <c r="AU52" s="22">
        <v>0</v>
      </c>
      <c r="AV52" s="22"/>
      <c r="AW52" s="20">
        <v>0</v>
      </c>
      <c r="AX52">
        <v>0</v>
      </c>
      <c r="AY52" s="18">
        <v>0</v>
      </c>
      <c r="AZ52" s="18">
        <v>0</v>
      </c>
      <c r="BB52" s="20">
        <v>0</v>
      </c>
      <c r="BC52">
        <v>0</v>
      </c>
      <c r="BD52" s="18">
        <v>0</v>
      </c>
      <c r="BE52" s="18">
        <v>0</v>
      </c>
      <c r="BG52" s="20">
        <v>0</v>
      </c>
      <c r="BH52">
        <v>0</v>
      </c>
      <c r="BI52" s="18">
        <v>0</v>
      </c>
      <c r="BJ52" s="18">
        <v>0</v>
      </c>
      <c r="BL52" s="20">
        <v>0</v>
      </c>
      <c r="BM52">
        <v>0</v>
      </c>
      <c r="BN52" s="18">
        <v>0</v>
      </c>
      <c r="BO52" s="18">
        <v>0</v>
      </c>
      <c r="BQ52" s="20">
        <v>0</v>
      </c>
      <c r="BR52">
        <v>0</v>
      </c>
      <c r="BS52" s="18">
        <v>0</v>
      </c>
      <c r="BT52" s="18">
        <v>0</v>
      </c>
      <c r="BV52" s="20">
        <v>0</v>
      </c>
      <c r="BW52">
        <v>0</v>
      </c>
      <c r="BX52" s="18">
        <v>0</v>
      </c>
      <c r="BY52" s="18">
        <v>0</v>
      </c>
      <c r="BZ52" s="73"/>
      <c r="CA52" s="8">
        <v>0</v>
      </c>
      <c r="CB52">
        <v>0</v>
      </c>
      <c r="CC52">
        <v>0</v>
      </c>
      <c r="CD52" s="18">
        <v>5.5555555555555552E-2</v>
      </c>
      <c r="CE52" s="18">
        <v>5.5555555555555552E-2</v>
      </c>
      <c r="CG52" s="20">
        <v>0</v>
      </c>
      <c r="CH52">
        <v>0</v>
      </c>
      <c r="CI52" s="18">
        <v>0</v>
      </c>
      <c r="CJ52" s="18">
        <v>0</v>
      </c>
      <c r="CL52" s="20">
        <v>0</v>
      </c>
      <c r="CM52">
        <v>0</v>
      </c>
      <c r="CN52" s="18">
        <v>5.5555555555555552E-2</v>
      </c>
      <c r="CO52" s="18">
        <v>5.5555555555555552E-2</v>
      </c>
      <c r="CQ52" s="20">
        <v>0</v>
      </c>
      <c r="CR52">
        <v>0</v>
      </c>
      <c r="CS52" s="18">
        <v>0.1111111111111111</v>
      </c>
      <c r="CT52" s="18">
        <v>5.5555555555555552E-2</v>
      </c>
      <c r="CV52" s="20">
        <v>0</v>
      </c>
      <c r="CW52">
        <v>0</v>
      </c>
      <c r="CX52" s="18">
        <v>5.5555555555555552E-2</v>
      </c>
      <c r="CY52" s="18">
        <v>5.5555555555555552E-2</v>
      </c>
      <c r="DA52" s="20">
        <v>0</v>
      </c>
      <c r="DB52">
        <v>0</v>
      </c>
      <c r="DC52" s="18">
        <v>5.5555555555555552E-2</v>
      </c>
      <c r="DD52" s="18">
        <v>0</v>
      </c>
      <c r="DF52" s="20">
        <v>0</v>
      </c>
      <c r="DG52">
        <v>0</v>
      </c>
      <c r="DH52" s="18">
        <v>0</v>
      </c>
      <c r="DI52" s="18">
        <v>0</v>
      </c>
      <c r="DK52" s="20">
        <v>0</v>
      </c>
      <c r="DL52">
        <v>0</v>
      </c>
      <c r="DM52" s="18">
        <v>0</v>
      </c>
      <c r="DN52" s="18">
        <v>0</v>
      </c>
      <c r="DO52" s="73"/>
      <c r="DP52" s="108">
        <v>1</v>
      </c>
      <c r="DQ52">
        <v>0</v>
      </c>
      <c r="DR52">
        <v>0</v>
      </c>
      <c r="DS52" s="18">
        <v>0</v>
      </c>
      <c r="DT52" s="18">
        <v>0</v>
      </c>
      <c r="DV52">
        <v>1</v>
      </c>
      <c r="DW52">
        <v>2</v>
      </c>
      <c r="DX52" s="18">
        <v>0.375</v>
      </c>
      <c r="DY52" s="18">
        <v>0.2</v>
      </c>
      <c r="EA52">
        <v>0</v>
      </c>
      <c r="EB52">
        <v>0</v>
      </c>
      <c r="EC52" s="18">
        <v>0</v>
      </c>
      <c r="ED52" s="18">
        <v>0</v>
      </c>
      <c r="EF52">
        <v>1</v>
      </c>
      <c r="EG52">
        <v>2</v>
      </c>
      <c r="EH52" s="18">
        <v>0.27272727272727271</v>
      </c>
      <c r="EI52" s="18">
        <v>0.2</v>
      </c>
      <c r="EK52">
        <v>1</v>
      </c>
      <c r="EL52">
        <v>2</v>
      </c>
      <c r="EM52" s="18">
        <v>0.15</v>
      </c>
      <c r="EN52" s="18">
        <v>0.2</v>
      </c>
      <c r="EP52">
        <v>0</v>
      </c>
      <c r="EQ52">
        <v>0</v>
      </c>
      <c r="ER52" s="18">
        <v>0</v>
      </c>
      <c r="ES52" s="18">
        <v>0</v>
      </c>
      <c r="EU52">
        <v>1</v>
      </c>
      <c r="EV52">
        <v>2</v>
      </c>
      <c r="EW52" s="18">
        <v>0.375</v>
      </c>
      <c r="EX52" s="18">
        <v>0.2</v>
      </c>
      <c r="EZ52">
        <v>0</v>
      </c>
      <c r="FA52">
        <v>0</v>
      </c>
      <c r="FB52" s="18">
        <v>0</v>
      </c>
      <c r="FC52" s="18">
        <v>0</v>
      </c>
      <c r="FE52">
        <v>1</v>
      </c>
      <c r="FF52">
        <v>2</v>
      </c>
      <c r="FG52" s="18">
        <v>0.15</v>
      </c>
      <c r="FH52" s="18">
        <v>0.2</v>
      </c>
      <c r="FJ52">
        <v>0</v>
      </c>
      <c r="FK52">
        <v>0</v>
      </c>
      <c r="FL52" s="18">
        <v>0</v>
      </c>
      <c r="FM52" s="18">
        <v>0</v>
      </c>
      <c r="FO52" s="106">
        <v>0</v>
      </c>
      <c r="FP52">
        <v>0</v>
      </c>
      <c r="FQ52">
        <v>0</v>
      </c>
      <c r="FR52" s="18">
        <v>0</v>
      </c>
      <c r="FS52" s="18">
        <v>0</v>
      </c>
      <c r="FU52">
        <v>0</v>
      </c>
      <c r="FV52">
        <v>0</v>
      </c>
      <c r="FW52" s="18">
        <v>0</v>
      </c>
      <c r="FX52" s="18">
        <v>0</v>
      </c>
      <c r="FZ52">
        <v>0</v>
      </c>
      <c r="GA52">
        <v>0</v>
      </c>
      <c r="GB52" s="18">
        <v>0</v>
      </c>
      <c r="GC52" s="18">
        <v>0</v>
      </c>
      <c r="GE52">
        <v>0</v>
      </c>
      <c r="GF52">
        <v>0</v>
      </c>
      <c r="GG52" s="18">
        <v>0</v>
      </c>
      <c r="GH52" s="18">
        <v>0</v>
      </c>
      <c r="GJ52">
        <v>0</v>
      </c>
      <c r="GK52">
        <v>0</v>
      </c>
      <c r="GL52" s="18">
        <v>0</v>
      </c>
      <c r="GM52" s="18">
        <v>0</v>
      </c>
      <c r="GO52">
        <v>0</v>
      </c>
      <c r="GP52">
        <v>0</v>
      </c>
      <c r="GQ52" s="18">
        <v>0</v>
      </c>
      <c r="GR52" s="18">
        <v>0</v>
      </c>
      <c r="GT52" s="108">
        <v>0</v>
      </c>
      <c r="GU52">
        <v>0</v>
      </c>
      <c r="GV52">
        <v>0</v>
      </c>
      <c r="GW52" s="18">
        <v>0</v>
      </c>
      <c r="GX52" s="18">
        <v>0</v>
      </c>
      <c r="GZ52">
        <v>0</v>
      </c>
      <c r="HA52">
        <v>0</v>
      </c>
      <c r="HB52" s="18">
        <v>0</v>
      </c>
      <c r="HC52" s="18">
        <v>0</v>
      </c>
      <c r="HE52">
        <v>0</v>
      </c>
      <c r="HF52">
        <v>0</v>
      </c>
      <c r="HG52" s="18">
        <v>0</v>
      </c>
      <c r="HH52" s="18">
        <v>0</v>
      </c>
      <c r="HJ52">
        <v>0</v>
      </c>
      <c r="HK52">
        <v>0</v>
      </c>
      <c r="HL52" s="18">
        <v>0</v>
      </c>
      <c r="HM52" s="18">
        <v>0</v>
      </c>
      <c r="HO52">
        <v>0</v>
      </c>
      <c r="HP52">
        <v>0</v>
      </c>
      <c r="HQ52" s="18">
        <v>0</v>
      </c>
      <c r="HR52" s="18">
        <v>0</v>
      </c>
      <c r="HT52">
        <v>0</v>
      </c>
      <c r="HU52">
        <v>0</v>
      </c>
      <c r="HV52" s="18">
        <v>0</v>
      </c>
      <c r="HW52" s="18">
        <v>0</v>
      </c>
      <c r="HY52">
        <v>0</v>
      </c>
      <c r="HZ52">
        <v>0</v>
      </c>
      <c r="IA52" s="18">
        <v>0</v>
      </c>
      <c r="IB52" s="18">
        <v>0</v>
      </c>
      <c r="ID52" s="108">
        <v>0</v>
      </c>
      <c r="IE52">
        <v>0</v>
      </c>
      <c r="IF52">
        <v>0</v>
      </c>
      <c r="IG52" s="18">
        <v>0</v>
      </c>
      <c r="IH52" s="18">
        <v>0</v>
      </c>
      <c r="IJ52">
        <v>0</v>
      </c>
      <c r="IK52">
        <v>0</v>
      </c>
      <c r="IL52" s="18">
        <v>0</v>
      </c>
      <c r="IM52" s="18">
        <v>0</v>
      </c>
      <c r="IO52">
        <v>0</v>
      </c>
      <c r="IP52">
        <v>0</v>
      </c>
      <c r="IQ52" s="18">
        <v>0</v>
      </c>
      <c r="IR52" s="18">
        <v>0</v>
      </c>
      <c r="IT52">
        <v>0</v>
      </c>
      <c r="IU52">
        <v>0</v>
      </c>
      <c r="IV52" s="18">
        <v>0</v>
      </c>
      <c r="IW52" s="18">
        <v>0</v>
      </c>
      <c r="IY52">
        <v>0</v>
      </c>
      <c r="IZ52">
        <v>0</v>
      </c>
      <c r="JA52" s="18">
        <v>0</v>
      </c>
      <c r="JB52" s="18">
        <v>0</v>
      </c>
      <c r="JD52">
        <v>0</v>
      </c>
      <c r="JE52">
        <v>0</v>
      </c>
      <c r="JF52" s="18">
        <v>0</v>
      </c>
      <c r="JG52" s="18">
        <v>0</v>
      </c>
      <c r="JI52" s="108">
        <v>0</v>
      </c>
      <c r="JJ52">
        <v>0</v>
      </c>
      <c r="JK52">
        <v>0</v>
      </c>
      <c r="JL52" s="18">
        <v>0</v>
      </c>
      <c r="JM52" s="18">
        <v>0</v>
      </c>
      <c r="JO52">
        <v>0</v>
      </c>
      <c r="JP52">
        <v>0</v>
      </c>
      <c r="JQ52" s="18">
        <v>0</v>
      </c>
      <c r="JR52" s="18">
        <v>0</v>
      </c>
      <c r="JT52">
        <v>0</v>
      </c>
      <c r="JU52">
        <v>0</v>
      </c>
      <c r="JV52" s="18">
        <v>0</v>
      </c>
      <c r="JW52" s="18">
        <v>0</v>
      </c>
      <c r="JY52">
        <v>0</v>
      </c>
      <c r="JZ52">
        <v>0</v>
      </c>
      <c r="KA52" s="18">
        <v>0</v>
      </c>
      <c r="KB52" s="18">
        <v>0</v>
      </c>
      <c r="KD52">
        <v>0</v>
      </c>
      <c r="KE52">
        <v>0</v>
      </c>
      <c r="KF52" s="18">
        <v>0</v>
      </c>
      <c r="KG52" s="18">
        <v>0</v>
      </c>
      <c r="KH52">
        <f>(Table4[[#This Row],[Pick-win rate47899422]]*Table4[[#This Row],[WR212]]+(Table4[[#This Row],[Respect ban59010523]]*Table4[[#This Row],[Ban Rate70121624]]))*Table4[[#This Row],[Priority7101112125425]]</f>
        <v>0</v>
      </c>
      <c r="KI52">
        <v>0</v>
      </c>
      <c r="KJ52">
        <v>0</v>
      </c>
      <c r="KK52">
        <v>0</v>
      </c>
      <c r="KL52" s="18">
        <v>0</v>
      </c>
      <c r="KM52" s="18"/>
      <c r="KN52" s="18">
        <v>0</v>
      </c>
      <c r="KO52">
        <v>0</v>
      </c>
      <c r="KP52">
        <v>0</v>
      </c>
      <c r="KQ52" s="18">
        <v>0</v>
      </c>
      <c r="KR52" s="18"/>
      <c r="KS52" s="18">
        <v>0</v>
      </c>
      <c r="KT52">
        <v>0</v>
      </c>
      <c r="KU52">
        <v>0</v>
      </c>
      <c r="KV52" s="18">
        <v>0</v>
      </c>
      <c r="KW52" s="18"/>
      <c r="KX52" s="18">
        <v>0</v>
      </c>
      <c r="KY52" s="108">
        <v>0</v>
      </c>
      <c r="KZ52">
        <v>0</v>
      </c>
      <c r="LA52">
        <v>0</v>
      </c>
      <c r="LB52" s="18">
        <v>0</v>
      </c>
      <c r="LD52" s="18">
        <v>0</v>
      </c>
      <c r="LE52">
        <v>0</v>
      </c>
      <c r="LF52">
        <v>0</v>
      </c>
      <c r="LG52" s="18">
        <v>0</v>
      </c>
      <c r="LI52" s="18">
        <v>0</v>
      </c>
      <c r="LJ52">
        <v>0</v>
      </c>
      <c r="LK52">
        <v>0</v>
      </c>
      <c r="LL52" s="18">
        <v>0</v>
      </c>
      <c r="LN52" s="18">
        <v>0</v>
      </c>
      <c r="LO52">
        <v>0</v>
      </c>
      <c r="LP52">
        <v>0</v>
      </c>
      <c r="LQ52" s="18">
        <v>0</v>
      </c>
      <c r="LS52" s="18">
        <v>0</v>
      </c>
      <c r="LT52">
        <v>0</v>
      </c>
      <c r="LU52">
        <v>0</v>
      </c>
      <c r="LV52" s="18">
        <v>0</v>
      </c>
      <c r="LX52" s="18">
        <v>0</v>
      </c>
      <c r="LY52">
        <v>0</v>
      </c>
      <c r="LZ52">
        <v>0</v>
      </c>
      <c r="MA52" s="18">
        <v>0</v>
      </c>
      <c r="MC52" s="18">
        <v>0</v>
      </c>
      <c r="MD52">
        <v>0</v>
      </c>
      <c r="ME52">
        <v>0</v>
      </c>
      <c r="MF52" s="18">
        <v>0</v>
      </c>
      <c r="MG52" s="18"/>
      <c r="MH52" s="18">
        <v>0</v>
      </c>
      <c r="MI52">
        <v>0</v>
      </c>
      <c r="MJ52">
        <v>0</v>
      </c>
      <c r="MK52" s="18">
        <v>0</v>
      </c>
      <c r="ML52" s="18">
        <v>0</v>
      </c>
      <c r="MM52" s="73"/>
    </row>
    <row r="53" spans="1:351" x14ac:dyDescent="0.35">
      <c r="A53" s="99" t="s">
        <v>23</v>
      </c>
      <c r="B53" s="106">
        <v>1</v>
      </c>
      <c r="C53">
        <v>1</v>
      </c>
      <c r="D53">
        <v>0</v>
      </c>
      <c r="E53" s="22">
        <v>0</v>
      </c>
      <c r="F53" s="19">
        <f ca="1">((COUNTIFS($H:$H,$AD53,$A:$A,#REF!,$C:$C,C$3)+COUNTIFS($L:$L,$AD53,$R:$R,#REF!,$P:$P,C$3))+(COUNTIFS($K:$K,$AD53,$A:$A,#REF!,$C:$C,C$3)+COUNTIFS($G:$G,$AD53,$R:$R,#REF!,$P:$P,C$3)))/((COUNTIF($A:$A,#REF!)+COUNTIF( $R:$R,#REF!))/5)</f>
        <v>5.8823529411764705E-2</v>
      </c>
      <c r="G53" s="21">
        <f ca="1">(Table4[[#This Row],[Pick-win rate Pai]]*2+(Table4[[#This Row],[Respect ban Pai]]*10)*3)*Table4[[#This Row],[Priority Pai]]</f>
        <v>0.11764705882352941</v>
      </c>
      <c r="H53" s="20">
        <v>1</v>
      </c>
      <c r="I53">
        <v>0</v>
      </c>
      <c r="J53" s="22">
        <v>0</v>
      </c>
      <c r="K53" s="22">
        <v>5.8823529411764705E-2</v>
      </c>
      <c r="L53" s="21">
        <f ca="1">(Table4[[#This Row],[Pick-win rate Pai]]*2+(Table4[[#This Row],[Ban Rate Pai]]*10)*3)*Table4[[#This Row],[Priority Pai]]</f>
        <v>0.11764705882352941</v>
      </c>
      <c r="M53" s="20">
        <v>1</v>
      </c>
      <c r="N53">
        <v>0</v>
      </c>
      <c r="O53" s="22">
        <v>0</v>
      </c>
      <c r="P53" s="22">
        <v>5.8823529411764705E-2</v>
      </c>
      <c r="Q53" s="21"/>
      <c r="R53" s="20">
        <v>1</v>
      </c>
      <c r="S53">
        <v>0</v>
      </c>
      <c r="T53" s="22">
        <v>0</v>
      </c>
      <c r="U53" s="22">
        <v>5.8823529411764705E-2</v>
      </c>
      <c r="V53" s="21"/>
      <c r="W53" s="20">
        <v>1</v>
      </c>
      <c r="X53">
        <v>0</v>
      </c>
      <c r="Y53" s="22">
        <v>0</v>
      </c>
      <c r="Z53" s="22">
        <v>5.8823529411764705E-2</v>
      </c>
      <c r="AA53" s="22"/>
      <c r="AB53" s="20">
        <v>0</v>
      </c>
      <c r="AC53">
        <v>0</v>
      </c>
      <c r="AD53" s="22">
        <v>0</v>
      </c>
      <c r="AE53" s="22">
        <v>0</v>
      </c>
      <c r="AF53" s="22"/>
      <c r="AG53" s="20">
        <v>0</v>
      </c>
      <c r="AH53">
        <v>0</v>
      </c>
      <c r="AI53" s="22">
        <v>0</v>
      </c>
      <c r="AJ53" s="22">
        <v>0</v>
      </c>
      <c r="AK53" s="70"/>
      <c r="AL53" s="70">
        <v>0</v>
      </c>
      <c r="AM53">
        <v>0</v>
      </c>
      <c r="AN53">
        <v>0</v>
      </c>
      <c r="AO53" s="22">
        <v>0</v>
      </c>
      <c r="AP53" s="22">
        <v>0</v>
      </c>
      <c r="AQ53" s="22"/>
      <c r="AR53" s="20">
        <v>0</v>
      </c>
      <c r="AS53">
        <v>0</v>
      </c>
      <c r="AT53" s="22">
        <v>0</v>
      </c>
      <c r="AU53" s="22">
        <v>0</v>
      </c>
      <c r="AV53" s="22"/>
      <c r="AW53" s="20">
        <v>0</v>
      </c>
      <c r="AX53">
        <v>0</v>
      </c>
      <c r="AY53" s="18">
        <v>0</v>
      </c>
      <c r="AZ53" s="18">
        <v>0</v>
      </c>
      <c r="BB53" s="20">
        <v>0</v>
      </c>
      <c r="BC53">
        <v>0</v>
      </c>
      <c r="BD53" s="18">
        <v>0</v>
      </c>
      <c r="BE53" s="18">
        <v>0</v>
      </c>
      <c r="BG53" s="20">
        <v>0</v>
      </c>
      <c r="BH53">
        <v>0</v>
      </c>
      <c r="BI53" s="18">
        <v>0</v>
      </c>
      <c r="BJ53" s="18">
        <v>0</v>
      </c>
      <c r="BL53" s="20">
        <v>0</v>
      </c>
      <c r="BM53">
        <v>0</v>
      </c>
      <c r="BN53" s="18">
        <v>0</v>
      </c>
      <c r="BO53" s="18">
        <v>0</v>
      </c>
      <c r="BQ53" s="20">
        <v>0</v>
      </c>
      <c r="BR53">
        <v>0</v>
      </c>
      <c r="BS53" s="18">
        <v>0</v>
      </c>
      <c r="BT53" s="18">
        <v>0</v>
      </c>
      <c r="BV53" s="20">
        <v>0</v>
      </c>
      <c r="BW53">
        <v>0</v>
      </c>
      <c r="BX53" s="18">
        <v>0</v>
      </c>
      <c r="BY53" s="18">
        <v>0</v>
      </c>
      <c r="BZ53" s="73"/>
      <c r="CA53" s="8">
        <v>0</v>
      </c>
      <c r="CB53">
        <v>0</v>
      </c>
      <c r="CC53">
        <v>0</v>
      </c>
      <c r="CD53" s="18">
        <v>0</v>
      </c>
      <c r="CE53" s="18">
        <v>0</v>
      </c>
      <c r="CG53" s="20">
        <v>0</v>
      </c>
      <c r="CH53">
        <v>0</v>
      </c>
      <c r="CI53" s="18">
        <v>0</v>
      </c>
      <c r="CJ53" s="18">
        <v>0</v>
      </c>
      <c r="CL53" s="20">
        <v>0</v>
      </c>
      <c r="CM53">
        <v>0</v>
      </c>
      <c r="CN53" s="18">
        <v>0</v>
      </c>
      <c r="CO53" s="18">
        <v>0</v>
      </c>
      <c r="CQ53" s="20">
        <v>0</v>
      </c>
      <c r="CR53">
        <v>0</v>
      </c>
      <c r="CS53" s="18">
        <v>0</v>
      </c>
      <c r="CT53" s="18">
        <v>0</v>
      </c>
      <c r="CV53" s="20">
        <v>0</v>
      </c>
      <c r="CW53">
        <v>0</v>
      </c>
      <c r="CX53" s="18">
        <v>0</v>
      </c>
      <c r="CY53" s="18">
        <v>0</v>
      </c>
      <c r="DA53" s="20">
        <v>0</v>
      </c>
      <c r="DB53">
        <v>0</v>
      </c>
      <c r="DC53" s="18">
        <v>0</v>
      </c>
      <c r="DD53" s="18">
        <v>0</v>
      </c>
      <c r="DF53" s="20">
        <v>0</v>
      </c>
      <c r="DG53">
        <v>0</v>
      </c>
      <c r="DH53" s="18">
        <v>0</v>
      </c>
      <c r="DI53" s="18">
        <v>0</v>
      </c>
      <c r="DK53" s="20">
        <v>0</v>
      </c>
      <c r="DL53">
        <v>0</v>
      </c>
      <c r="DM53" s="18">
        <v>0</v>
      </c>
      <c r="DN53" s="18">
        <v>0</v>
      </c>
      <c r="DO53" s="73"/>
      <c r="DP53" s="108">
        <v>0</v>
      </c>
      <c r="DQ53">
        <v>0</v>
      </c>
      <c r="DR53">
        <v>0</v>
      </c>
      <c r="DS53" s="18">
        <v>0</v>
      </c>
      <c r="DT53" s="18">
        <v>0</v>
      </c>
      <c r="DV53">
        <v>0</v>
      </c>
      <c r="DW53">
        <v>0</v>
      </c>
      <c r="DX53" s="18">
        <v>0</v>
      </c>
      <c r="DY53" s="18">
        <v>0</v>
      </c>
      <c r="EA53">
        <v>0</v>
      </c>
      <c r="EB53">
        <v>0</v>
      </c>
      <c r="EC53" s="18">
        <v>0</v>
      </c>
      <c r="ED53" s="18">
        <v>0</v>
      </c>
      <c r="EF53">
        <v>0</v>
      </c>
      <c r="EG53">
        <v>0</v>
      </c>
      <c r="EH53" s="18">
        <v>0</v>
      </c>
      <c r="EI53" s="18">
        <v>0</v>
      </c>
      <c r="EK53">
        <v>0</v>
      </c>
      <c r="EL53">
        <v>0</v>
      </c>
      <c r="EM53" s="18">
        <v>0</v>
      </c>
      <c r="EN53" s="18">
        <v>0</v>
      </c>
      <c r="EP53">
        <v>0</v>
      </c>
      <c r="EQ53">
        <v>0</v>
      </c>
      <c r="ER53" s="18">
        <v>0</v>
      </c>
      <c r="ES53" s="18">
        <v>0</v>
      </c>
      <c r="EU53">
        <v>0</v>
      </c>
      <c r="EV53">
        <v>0</v>
      </c>
      <c r="EW53" s="18">
        <v>0</v>
      </c>
      <c r="EX53" s="18">
        <v>0</v>
      </c>
      <c r="EZ53">
        <v>0</v>
      </c>
      <c r="FA53">
        <v>0</v>
      </c>
      <c r="FB53" s="18">
        <v>0</v>
      </c>
      <c r="FC53" s="18">
        <v>0</v>
      </c>
      <c r="FE53">
        <v>0</v>
      </c>
      <c r="FF53">
        <v>0</v>
      </c>
      <c r="FG53" s="18">
        <v>0</v>
      </c>
      <c r="FH53" s="18">
        <v>0</v>
      </c>
      <c r="FJ53">
        <v>0</v>
      </c>
      <c r="FK53">
        <v>0</v>
      </c>
      <c r="FL53" s="18">
        <v>0</v>
      </c>
      <c r="FM53" s="18">
        <v>0</v>
      </c>
      <c r="FO53" s="106">
        <v>0</v>
      </c>
      <c r="FP53">
        <v>0</v>
      </c>
      <c r="FQ53">
        <v>0</v>
      </c>
      <c r="FR53" s="18">
        <v>0</v>
      </c>
      <c r="FS53" s="18">
        <v>0</v>
      </c>
      <c r="FU53">
        <v>0</v>
      </c>
      <c r="FV53">
        <v>0</v>
      </c>
      <c r="FW53" s="18">
        <v>0</v>
      </c>
      <c r="FX53" s="18">
        <v>0</v>
      </c>
      <c r="FZ53">
        <v>0</v>
      </c>
      <c r="GA53">
        <v>0</v>
      </c>
      <c r="GB53" s="18">
        <v>0</v>
      </c>
      <c r="GC53" s="18">
        <v>0</v>
      </c>
      <c r="GE53">
        <v>0</v>
      </c>
      <c r="GF53">
        <v>0</v>
      </c>
      <c r="GG53" s="18">
        <v>0</v>
      </c>
      <c r="GH53" s="18">
        <v>0</v>
      </c>
      <c r="GJ53">
        <v>0</v>
      </c>
      <c r="GK53">
        <v>0</v>
      </c>
      <c r="GL53" s="18">
        <v>0</v>
      </c>
      <c r="GM53" s="18">
        <v>0</v>
      </c>
      <c r="GO53">
        <v>0</v>
      </c>
      <c r="GP53">
        <v>0</v>
      </c>
      <c r="GQ53" s="18">
        <v>0</v>
      </c>
      <c r="GR53" s="18">
        <v>0</v>
      </c>
      <c r="GT53" s="108">
        <v>0</v>
      </c>
      <c r="GU53">
        <v>0</v>
      </c>
      <c r="GV53">
        <v>0</v>
      </c>
      <c r="GW53" s="18">
        <v>0</v>
      </c>
      <c r="GX53" s="18">
        <v>0</v>
      </c>
      <c r="GZ53">
        <v>0</v>
      </c>
      <c r="HA53">
        <v>0</v>
      </c>
      <c r="HB53" s="18">
        <v>0</v>
      </c>
      <c r="HC53" s="18">
        <v>0</v>
      </c>
      <c r="HE53">
        <v>0</v>
      </c>
      <c r="HF53">
        <v>0</v>
      </c>
      <c r="HG53" s="18">
        <v>0</v>
      </c>
      <c r="HH53" s="18">
        <v>0</v>
      </c>
      <c r="HJ53">
        <v>0</v>
      </c>
      <c r="HK53">
        <v>0</v>
      </c>
      <c r="HL53" s="18">
        <v>0</v>
      </c>
      <c r="HM53" s="18">
        <v>0</v>
      </c>
      <c r="HO53">
        <v>0</v>
      </c>
      <c r="HP53">
        <v>0</v>
      </c>
      <c r="HQ53" s="18">
        <v>0</v>
      </c>
      <c r="HR53" s="18">
        <v>0</v>
      </c>
      <c r="HT53">
        <v>0</v>
      </c>
      <c r="HU53">
        <v>0</v>
      </c>
      <c r="HV53" s="18">
        <v>0</v>
      </c>
      <c r="HW53" s="18">
        <v>0</v>
      </c>
      <c r="HY53">
        <v>0</v>
      </c>
      <c r="HZ53">
        <v>0</v>
      </c>
      <c r="IA53" s="18">
        <v>0</v>
      </c>
      <c r="IB53" s="18">
        <v>0</v>
      </c>
      <c r="ID53" s="108">
        <v>0</v>
      </c>
      <c r="IE53">
        <v>0</v>
      </c>
      <c r="IF53">
        <v>0</v>
      </c>
      <c r="IG53" s="18">
        <v>0</v>
      </c>
      <c r="IH53" s="18">
        <v>0</v>
      </c>
      <c r="IJ53">
        <v>0</v>
      </c>
      <c r="IK53">
        <v>0</v>
      </c>
      <c r="IL53" s="18">
        <v>0</v>
      </c>
      <c r="IM53" s="18">
        <v>0</v>
      </c>
      <c r="IO53">
        <v>0</v>
      </c>
      <c r="IP53">
        <v>0</v>
      </c>
      <c r="IQ53" s="18">
        <v>0</v>
      </c>
      <c r="IR53" s="18">
        <v>0</v>
      </c>
      <c r="IT53">
        <v>0</v>
      </c>
      <c r="IU53">
        <v>0</v>
      </c>
      <c r="IV53" s="18">
        <v>0</v>
      </c>
      <c r="IW53" s="18">
        <v>0</v>
      </c>
      <c r="IY53">
        <v>0</v>
      </c>
      <c r="IZ53">
        <v>0</v>
      </c>
      <c r="JA53" s="18">
        <v>0</v>
      </c>
      <c r="JB53" s="18">
        <v>0</v>
      </c>
      <c r="JD53">
        <v>0</v>
      </c>
      <c r="JE53">
        <v>0</v>
      </c>
      <c r="JF53" s="18">
        <v>0</v>
      </c>
      <c r="JG53" s="18">
        <v>0</v>
      </c>
      <c r="JI53" s="108">
        <v>0</v>
      </c>
      <c r="JJ53">
        <v>0</v>
      </c>
      <c r="JK53">
        <v>0</v>
      </c>
      <c r="JL53" s="18">
        <v>0</v>
      </c>
      <c r="JM53" s="18">
        <v>0</v>
      </c>
      <c r="JO53">
        <v>0</v>
      </c>
      <c r="JP53">
        <v>0</v>
      </c>
      <c r="JQ53" s="18">
        <v>0</v>
      </c>
      <c r="JR53" s="18">
        <v>0</v>
      </c>
      <c r="JT53">
        <v>0</v>
      </c>
      <c r="JU53">
        <v>0</v>
      </c>
      <c r="JV53" s="18">
        <v>0</v>
      </c>
      <c r="JW53" s="18">
        <v>0</v>
      </c>
      <c r="JY53">
        <v>0</v>
      </c>
      <c r="JZ53">
        <v>0</v>
      </c>
      <c r="KA53" s="18">
        <v>0</v>
      </c>
      <c r="KB53" s="18">
        <v>0</v>
      </c>
      <c r="KD53">
        <v>0</v>
      </c>
      <c r="KE53">
        <v>0</v>
      </c>
      <c r="KF53" s="18">
        <v>0</v>
      </c>
      <c r="KG53" s="18">
        <v>0</v>
      </c>
      <c r="KH53">
        <f>(Table4[[#This Row],[Pick-win rate47899422]]*Table4[[#This Row],[WR212]]+(Table4[[#This Row],[Respect ban59010523]]*Table4[[#This Row],[Ban Rate70121624]]))*Table4[[#This Row],[Priority7101112125425]]</f>
        <v>0</v>
      </c>
      <c r="KI53">
        <v>0</v>
      </c>
      <c r="KJ53">
        <v>0</v>
      </c>
      <c r="KK53">
        <v>0</v>
      </c>
      <c r="KL53" s="18">
        <v>0</v>
      </c>
      <c r="KM53" s="18"/>
      <c r="KN53" s="18">
        <v>0</v>
      </c>
      <c r="KO53">
        <v>0</v>
      </c>
      <c r="KP53">
        <v>0</v>
      </c>
      <c r="KQ53" s="18">
        <v>0</v>
      </c>
      <c r="KR53" s="18"/>
      <c r="KS53" s="18">
        <v>0</v>
      </c>
      <c r="KT53">
        <v>0</v>
      </c>
      <c r="KU53">
        <v>0</v>
      </c>
      <c r="KV53" s="18">
        <v>0</v>
      </c>
      <c r="KW53" s="18"/>
      <c r="KX53" s="18">
        <v>0</v>
      </c>
      <c r="KY53" s="108">
        <v>0</v>
      </c>
      <c r="KZ53">
        <v>0</v>
      </c>
      <c r="LA53">
        <v>0</v>
      </c>
      <c r="LB53" s="18">
        <v>0</v>
      </c>
      <c r="LD53" s="18">
        <v>0</v>
      </c>
      <c r="LE53">
        <v>0</v>
      </c>
      <c r="LF53">
        <v>0</v>
      </c>
      <c r="LG53" s="18">
        <v>0</v>
      </c>
      <c r="LI53" s="18">
        <v>0</v>
      </c>
      <c r="LJ53">
        <v>0</v>
      </c>
      <c r="LK53">
        <v>0</v>
      </c>
      <c r="LL53" s="18">
        <v>0</v>
      </c>
      <c r="LN53" s="18">
        <v>0</v>
      </c>
      <c r="LO53">
        <v>0</v>
      </c>
      <c r="LP53">
        <v>0</v>
      </c>
      <c r="LQ53" s="18">
        <v>0</v>
      </c>
      <c r="LS53" s="18">
        <v>0</v>
      </c>
      <c r="LT53">
        <v>0</v>
      </c>
      <c r="LU53">
        <v>0</v>
      </c>
      <c r="LV53" s="18">
        <v>0</v>
      </c>
      <c r="LX53" s="18">
        <v>0</v>
      </c>
      <c r="LY53">
        <v>0</v>
      </c>
      <c r="LZ53">
        <v>0</v>
      </c>
      <c r="MA53" s="18">
        <v>0</v>
      </c>
      <c r="MC53" s="18">
        <v>0</v>
      </c>
      <c r="MD53">
        <v>0</v>
      </c>
      <c r="ME53">
        <v>0</v>
      </c>
      <c r="MF53" s="18">
        <v>0</v>
      </c>
      <c r="MG53" s="18"/>
      <c r="MH53" s="18">
        <v>0</v>
      </c>
      <c r="MI53">
        <v>0</v>
      </c>
      <c r="MJ53">
        <v>0</v>
      </c>
      <c r="MK53" s="18">
        <v>0</v>
      </c>
      <c r="ML53" s="18">
        <v>0</v>
      </c>
      <c r="MM53" s="73"/>
    </row>
    <row r="54" spans="1:351" x14ac:dyDescent="0.35">
      <c r="A54" s="99" t="s">
        <v>60</v>
      </c>
      <c r="B54" s="106">
        <v>1</v>
      </c>
      <c r="C54">
        <v>1</v>
      </c>
      <c r="D54">
        <v>0</v>
      </c>
      <c r="E54" s="22">
        <v>0.29411764705882354</v>
      </c>
      <c r="F54" s="19">
        <f ca="1">((COUNTIFS($H:$H,$AD54,$A:$A,#REF!,$C:$C,C$3)+COUNTIFS($L:$L,$AD54,$R:$R,#REF!,$P:$P,C$3))+(COUNTIFS($K:$K,$AD54,$A:$A,#REF!,$C:$C,C$3)+COUNTIFS($G:$G,$AD54,$R:$R,#REF!,$P:$P,C$3)))/((COUNTIF($A:$A,#REF!)+COUNTIF( $R:$R,#REF!))/5)</f>
        <v>0.35294117647058826</v>
      </c>
      <c r="G54" s="21">
        <f ca="1">(Table4[[#This Row],[Pick-win rate Pai]]*2+(Table4[[#This Row],[Respect ban Pai]]*10)*3)*Table4[[#This Row],[Priority Pai]]</f>
        <v>0.70588235294117652</v>
      </c>
      <c r="H54" s="20">
        <v>1</v>
      </c>
      <c r="I54">
        <v>0</v>
      </c>
      <c r="J54" s="22">
        <v>0.29411764705882354</v>
      </c>
      <c r="K54" s="22">
        <v>0.35294117647058826</v>
      </c>
      <c r="L54" s="21">
        <f ca="1">(Table4[[#This Row],[Pick-win rate Pai]]*2+(Table4[[#This Row],[Ban Rate Pai]]*10)*3)*Table4[[#This Row],[Priority Pai]]</f>
        <v>3.8200692041522495</v>
      </c>
      <c r="M54" s="20">
        <v>1</v>
      </c>
      <c r="N54">
        <v>0</v>
      </c>
      <c r="O54" s="22">
        <v>0.29411764705882354</v>
      </c>
      <c r="P54" s="22">
        <v>0.35294117647058826</v>
      </c>
      <c r="Q54" s="21"/>
      <c r="R54" s="20">
        <v>1</v>
      </c>
      <c r="S54">
        <v>0</v>
      </c>
      <c r="T54" s="22">
        <v>0.625</v>
      </c>
      <c r="U54" s="22">
        <v>0.35294117647058826</v>
      </c>
      <c r="V54" s="21"/>
      <c r="W54" s="20">
        <v>1</v>
      </c>
      <c r="X54">
        <v>0</v>
      </c>
      <c r="Y54" s="22">
        <v>0.29411764705882354</v>
      </c>
      <c r="Z54" s="22">
        <v>0.35294117647058826</v>
      </c>
      <c r="AA54" s="22"/>
      <c r="AB54" s="20">
        <v>0</v>
      </c>
      <c r="AC54">
        <v>0</v>
      </c>
      <c r="AD54" s="22">
        <v>0</v>
      </c>
      <c r="AE54" s="22">
        <v>0</v>
      </c>
      <c r="AF54" s="22"/>
      <c r="AG54" s="20">
        <v>0</v>
      </c>
      <c r="AH54">
        <v>0</v>
      </c>
      <c r="AI54" s="22">
        <v>0</v>
      </c>
      <c r="AJ54" s="22">
        <v>0</v>
      </c>
      <c r="AK54" s="70"/>
      <c r="AL54" s="70">
        <v>0</v>
      </c>
      <c r="AM54">
        <v>0</v>
      </c>
      <c r="AN54">
        <v>0</v>
      </c>
      <c r="AO54" s="22">
        <v>0</v>
      </c>
      <c r="AP54" s="22">
        <v>5.5555555555555552E-2</v>
      </c>
      <c r="AQ54" s="22"/>
      <c r="AR54" s="20">
        <v>0</v>
      </c>
      <c r="AS54">
        <v>4</v>
      </c>
      <c r="AT54" s="22">
        <v>0.2857142857142857</v>
      </c>
      <c r="AU54" s="22">
        <v>0.27777777777777779</v>
      </c>
      <c r="AV54" s="22"/>
      <c r="AW54" s="20">
        <v>0</v>
      </c>
      <c r="AX54">
        <v>4</v>
      </c>
      <c r="AY54" s="18">
        <v>0.2857142857142857</v>
      </c>
      <c r="AZ54" s="18">
        <v>0.27777777777777779</v>
      </c>
      <c r="BB54" s="20">
        <v>0</v>
      </c>
      <c r="BC54">
        <v>4</v>
      </c>
      <c r="BD54" s="18">
        <v>0.2857142857142857</v>
      </c>
      <c r="BE54" s="18">
        <v>0.27777777777777779</v>
      </c>
      <c r="BG54" s="20">
        <v>0</v>
      </c>
      <c r="BH54">
        <v>2</v>
      </c>
      <c r="BI54" s="18">
        <v>0.2857142857142857</v>
      </c>
      <c r="BJ54" s="18">
        <v>0.16666666666666666</v>
      </c>
      <c r="BL54" s="20">
        <v>0</v>
      </c>
      <c r="BM54">
        <v>4</v>
      </c>
      <c r="BN54" s="18">
        <v>0.25</v>
      </c>
      <c r="BO54" s="18">
        <v>0.22222222222222221</v>
      </c>
      <c r="BQ54" s="20">
        <v>0</v>
      </c>
      <c r="BR54">
        <v>2</v>
      </c>
      <c r="BS54" s="18">
        <v>0.2857142857142857</v>
      </c>
      <c r="BT54" s="18">
        <v>0.1111111111111111</v>
      </c>
      <c r="BV54" s="20">
        <v>0</v>
      </c>
      <c r="BW54">
        <v>0</v>
      </c>
      <c r="BX54" s="18">
        <v>0</v>
      </c>
      <c r="BY54" s="18">
        <v>0</v>
      </c>
      <c r="BZ54" s="73"/>
      <c r="CA54" s="8">
        <v>0</v>
      </c>
      <c r="CB54">
        <v>4</v>
      </c>
      <c r="CC54">
        <v>5</v>
      </c>
      <c r="CD54" s="18">
        <v>0.5</v>
      </c>
      <c r="CE54" s="18">
        <v>0.77777777777777779</v>
      </c>
      <c r="CG54" s="20">
        <v>2</v>
      </c>
      <c r="CH54">
        <v>3</v>
      </c>
      <c r="CI54" s="18">
        <v>0.44444444444444442</v>
      </c>
      <c r="CJ54" s="18">
        <v>0.3888888888888889</v>
      </c>
      <c r="CL54" s="20">
        <v>4</v>
      </c>
      <c r="CM54">
        <v>5</v>
      </c>
      <c r="CN54" s="18">
        <v>0.5</v>
      </c>
      <c r="CO54" s="18">
        <v>0.77777777777777779</v>
      </c>
      <c r="CQ54" s="20">
        <v>2</v>
      </c>
      <c r="CR54">
        <v>2</v>
      </c>
      <c r="CS54" s="18">
        <v>0.55555555555555558</v>
      </c>
      <c r="CT54" s="18">
        <v>0.3888888888888889</v>
      </c>
      <c r="CV54" s="20">
        <v>4</v>
      </c>
      <c r="CW54">
        <v>5</v>
      </c>
      <c r="CX54" s="18">
        <v>0.5</v>
      </c>
      <c r="CY54" s="18">
        <v>0.77777777777777779</v>
      </c>
      <c r="DA54" s="20">
        <v>4</v>
      </c>
      <c r="DB54">
        <v>5</v>
      </c>
      <c r="DC54" s="18">
        <v>0.5</v>
      </c>
      <c r="DD54" s="18">
        <v>0.5</v>
      </c>
      <c r="DF54" s="20">
        <v>0</v>
      </c>
      <c r="DG54">
        <v>0</v>
      </c>
      <c r="DH54" s="18">
        <v>0</v>
      </c>
      <c r="DI54" s="18">
        <v>0</v>
      </c>
      <c r="DK54" s="20">
        <v>0</v>
      </c>
      <c r="DL54">
        <v>0</v>
      </c>
      <c r="DM54" s="18">
        <v>0</v>
      </c>
      <c r="DN54" s="18">
        <v>0</v>
      </c>
      <c r="DO54" s="73"/>
      <c r="DP54" s="108">
        <v>0.5</v>
      </c>
      <c r="DQ54">
        <v>1</v>
      </c>
      <c r="DR54">
        <v>1</v>
      </c>
      <c r="DS54" s="18">
        <v>8.3333333333333329E-2</v>
      </c>
      <c r="DT54" s="18">
        <v>0.2</v>
      </c>
      <c r="DV54">
        <v>1</v>
      </c>
      <c r="DW54">
        <v>3</v>
      </c>
      <c r="DX54" s="18">
        <v>0.875</v>
      </c>
      <c r="DY54" s="18">
        <v>0.4</v>
      </c>
      <c r="EA54">
        <v>0</v>
      </c>
      <c r="EB54">
        <v>1</v>
      </c>
      <c r="EC54" s="18">
        <v>0.1111111111111111</v>
      </c>
      <c r="ED54" s="18">
        <v>0.1</v>
      </c>
      <c r="EF54">
        <v>2</v>
      </c>
      <c r="EG54">
        <v>3</v>
      </c>
      <c r="EH54" s="18">
        <v>0.63636363636363635</v>
      </c>
      <c r="EI54" s="18">
        <v>0.5</v>
      </c>
      <c r="EK54">
        <v>2</v>
      </c>
      <c r="EL54">
        <v>4</v>
      </c>
      <c r="EM54" s="18">
        <v>0.4</v>
      </c>
      <c r="EN54" s="18">
        <v>0.6</v>
      </c>
      <c r="EP54">
        <v>0</v>
      </c>
      <c r="EQ54">
        <v>0</v>
      </c>
      <c r="ER54" s="18">
        <v>0</v>
      </c>
      <c r="ES54" s="18">
        <v>0</v>
      </c>
      <c r="EU54">
        <v>1</v>
      </c>
      <c r="EV54">
        <v>3</v>
      </c>
      <c r="EW54" s="18">
        <v>0.875</v>
      </c>
      <c r="EX54" s="18">
        <v>0.4</v>
      </c>
      <c r="EZ54">
        <v>1</v>
      </c>
      <c r="FA54">
        <v>1</v>
      </c>
      <c r="FB54" s="18">
        <v>8.3333333333333329E-2</v>
      </c>
      <c r="FC54" s="18">
        <v>0.2</v>
      </c>
      <c r="FE54">
        <v>2</v>
      </c>
      <c r="FF54">
        <v>4</v>
      </c>
      <c r="FG54" s="18">
        <v>0.4</v>
      </c>
      <c r="FH54" s="18">
        <v>0.6</v>
      </c>
      <c r="FJ54">
        <v>0</v>
      </c>
      <c r="FK54">
        <v>0</v>
      </c>
      <c r="FL54" s="18">
        <v>0</v>
      </c>
      <c r="FM54" s="18">
        <v>0</v>
      </c>
      <c r="FO54" s="106">
        <v>0.5</v>
      </c>
      <c r="FP54">
        <v>1</v>
      </c>
      <c r="FQ54">
        <v>3</v>
      </c>
      <c r="FR54" s="18">
        <v>0.36842105263157893</v>
      </c>
      <c r="FS54" s="18">
        <v>0.47368421052631576</v>
      </c>
      <c r="FU54">
        <v>1</v>
      </c>
      <c r="FV54">
        <v>3</v>
      </c>
      <c r="FW54" s="18">
        <v>0.36842105263157893</v>
      </c>
      <c r="FX54" s="18">
        <v>0.47368421052631576</v>
      </c>
      <c r="FZ54">
        <v>1</v>
      </c>
      <c r="GA54">
        <v>3</v>
      </c>
      <c r="GB54" s="18">
        <v>0.36842105263157893</v>
      </c>
      <c r="GC54" s="18">
        <v>0.47368421052631576</v>
      </c>
      <c r="GE54">
        <v>1</v>
      </c>
      <c r="GF54">
        <v>3</v>
      </c>
      <c r="GG54" s="18">
        <v>0.36842105263157893</v>
      </c>
      <c r="GH54" s="18">
        <v>0.47368421052631576</v>
      </c>
      <c r="GJ54">
        <v>1</v>
      </c>
      <c r="GK54">
        <v>3</v>
      </c>
      <c r="GL54" s="18">
        <v>0.63636363636363635</v>
      </c>
      <c r="GM54" s="18">
        <v>0</v>
      </c>
      <c r="GO54">
        <v>0</v>
      </c>
      <c r="GP54">
        <v>0</v>
      </c>
      <c r="GQ54" s="18">
        <v>0</v>
      </c>
      <c r="GR54" s="18">
        <v>5.2631578947368418E-2</v>
      </c>
      <c r="GT54" s="108">
        <v>1</v>
      </c>
      <c r="GU54">
        <v>2</v>
      </c>
      <c r="GV54">
        <v>4</v>
      </c>
      <c r="GW54" s="18">
        <v>0.61111111111111116</v>
      </c>
      <c r="GX54" s="18">
        <v>0.72222222222222221</v>
      </c>
      <c r="GZ54">
        <v>2</v>
      </c>
      <c r="HA54">
        <v>4</v>
      </c>
      <c r="HB54" s="18">
        <v>0.61111111111111116</v>
      </c>
      <c r="HC54" s="18">
        <v>0.72222222222222221</v>
      </c>
      <c r="HE54">
        <v>1</v>
      </c>
      <c r="HF54">
        <v>2</v>
      </c>
      <c r="HG54" s="18">
        <v>0.61538461538461542</v>
      </c>
      <c r="HH54" s="18">
        <v>0.5</v>
      </c>
      <c r="HJ54">
        <v>1</v>
      </c>
      <c r="HK54">
        <v>4</v>
      </c>
      <c r="HL54" s="18">
        <v>0.6875</v>
      </c>
      <c r="HM54" s="18">
        <v>0.66666666666666663</v>
      </c>
      <c r="HO54">
        <v>2</v>
      </c>
      <c r="HP54">
        <v>2</v>
      </c>
      <c r="HQ54" s="18">
        <v>0.5</v>
      </c>
      <c r="HR54" s="18">
        <v>0.5</v>
      </c>
      <c r="HT54">
        <v>1</v>
      </c>
      <c r="HU54">
        <v>2</v>
      </c>
      <c r="HV54" s="18">
        <v>0.66666666666666663</v>
      </c>
      <c r="HW54" s="18">
        <v>0.16666666666666666</v>
      </c>
      <c r="HY54">
        <v>1</v>
      </c>
      <c r="HZ54">
        <v>4</v>
      </c>
      <c r="IA54" s="18">
        <v>1.5</v>
      </c>
      <c r="IB54" s="18">
        <v>0.3888888888888889</v>
      </c>
      <c r="ID54" s="108">
        <v>1</v>
      </c>
      <c r="IE54">
        <v>1</v>
      </c>
      <c r="IF54">
        <v>0</v>
      </c>
      <c r="IG54" s="18">
        <v>0.15789473684210525</v>
      </c>
      <c r="IH54" s="18">
        <v>0.21052631578947367</v>
      </c>
      <c r="IJ54">
        <v>1</v>
      </c>
      <c r="IK54">
        <v>0</v>
      </c>
      <c r="IL54" s="18">
        <v>0.15789473684210525</v>
      </c>
      <c r="IM54" s="18">
        <v>0.21052631578947367</v>
      </c>
      <c r="IO54">
        <v>0</v>
      </c>
      <c r="IP54">
        <v>0</v>
      </c>
      <c r="IQ54" s="18">
        <v>9.0909090909090912E-2</v>
      </c>
      <c r="IR54" s="18">
        <v>5.2631578947368418E-2</v>
      </c>
      <c r="IT54">
        <v>1</v>
      </c>
      <c r="IU54">
        <v>0</v>
      </c>
      <c r="IV54" s="18">
        <v>0.15789473684210525</v>
      </c>
      <c r="IW54" s="18">
        <v>0.21052631578947367</v>
      </c>
      <c r="IY54">
        <v>1</v>
      </c>
      <c r="IZ54">
        <v>0</v>
      </c>
      <c r="JA54" s="18">
        <v>0.15789473684210525</v>
      </c>
      <c r="JB54" s="18">
        <v>0.21052631578947367</v>
      </c>
      <c r="JD54">
        <v>0</v>
      </c>
      <c r="JE54">
        <v>0</v>
      </c>
      <c r="JF54" s="18">
        <v>0</v>
      </c>
      <c r="JG54" s="18">
        <v>0</v>
      </c>
      <c r="JI54" s="108">
        <v>0</v>
      </c>
      <c r="JJ54">
        <v>0</v>
      </c>
      <c r="JK54">
        <v>0</v>
      </c>
      <c r="JL54" s="18">
        <v>0</v>
      </c>
      <c r="JM54" s="18">
        <v>0</v>
      </c>
      <c r="JO54">
        <v>0</v>
      </c>
      <c r="JP54">
        <v>0</v>
      </c>
      <c r="JQ54" s="18">
        <v>0</v>
      </c>
      <c r="JR54" s="18">
        <v>0</v>
      </c>
      <c r="JT54">
        <v>0</v>
      </c>
      <c r="JU54">
        <v>0</v>
      </c>
      <c r="JV54" s="18">
        <v>0</v>
      </c>
      <c r="JW54" s="18">
        <v>0</v>
      </c>
      <c r="JY54">
        <v>0</v>
      </c>
      <c r="JZ54">
        <v>0</v>
      </c>
      <c r="KA54" s="18">
        <v>0</v>
      </c>
      <c r="KB54" s="18">
        <v>0</v>
      </c>
      <c r="KD54">
        <v>0</v>
      </c>
      <c r="KE54">
        <v>0</v>
      </c>
      <c r="KF54" s="18">
        <v>0</v>
      </c>
      <c r="KG54" s="18">
        <v>0</v>
      </c>
      <c r="KH54">
        <f>(Table4[[#This Row],[Pick-win rate47899422]]*Table4[[#This Row],[WR212]]+(Table4[[#This Row],[Respect ban59010523]]*Table4[[#This Row],[Ban Rate70121624]]))*Table4[[#This Row],[Priority7101112125425]]</f>
        <v>0</v>
      </c>
      <c r="KI54">
        <v>0</v>
      </c>
      <c r="KJ54">
        <v>0</v>
      </c>
      <c r="KK54">
        <v>0</v>
      </c>
      <c r="KL54" s="18">
        <v>0</v>
      </c>
      <c r="KM54" s="18"/>
      <c r="KN54" s="18">
        <v>0</v>
      </c>
      <c r="KO54">
        <v>0</v>
      </c>
      <c r="KP54">
        <v>0</v>
      </c>
      <c r="KQ54" s="18">
        <v>0</v>
      </c>
      <c r="KR54" s="18"/>
      <c r="KS54" s="18">
        <v>0</v>
      </c>
      <c r="KT54">
        <v>0</v>
      </c>
      <c r="KU54">
        <v>0</v>
      </c>
      <c r="KV54" s="18">
        <v>0</v>
      </c>
      <c r="KW54" s="18"/>
      <c r="KX54" s="18">
        <v>1</v>
      </c>
      <c r="KY54" s="108">
        <v>2</v>
      </c>
      <c r="KZ54">
        <v>3</v>
      </c>
      <c r="LA54">
        <v>0.42857142857142855</v>
      </c>
      <c r="LB54" s="18">
        <v>0.44444444444444442</v>
      </c>
      <c r="LD54" s="18">
        <v>0</v>
      </c>
      <c r="LE54">
        <v>2</v>
      </c>
      <c r="LF54">
        <v>0.5</v>
      </c>
      <c r="LG54" s="18">
        <v>0.1111111111111111</v>
      </c>
      <c r="LI54" s="18">
        <v>0</v>
      </c>
      <c r="LJ54">
        <v>2</v>
      </c>
      <c r="LK54">
        <v>0.66666666666666663</v>
      </c>
      <c r="LL54" s="18">
        <v>0.1111111111111111</v>
      </c>
      <c r="LN54" s="18">
        <v>2</v>
      </c>
      <c r="LO54">
        <v>3</v>
      </c>
      <c r="LP54">
        <v>0.4</v>
      </c>
      <c r="LQ54" s="18">
        <v>0.44444444444444442</v>
      </c>
      <c r="LS54" s="18">
        <v>2</v>
      </c>
      <c r="LT54">
        <v>5</v>
      </c>
      <c r="LU54">
        <v>0.44444444444444442</v>
      </c>
      <c r="LV54" s="18">
        <v>0.55555555555555558</v>
      </c>
      <c r="LX54" s="18">
        <v>2</v>
      </c>
      <c r="LY54">
        <v>5</v>
      </c>
      <c r="LZ54">
        <v>0.44444444444444442</v>
      </c>
      <c r="MA54" s="18">
        <v>0.55555555555555558</v>
      </c>
      <c r="MC54" s="18">
        <v>0</v>
      </c>
      <c r="MD54">
        <v>0</v>
      </c>
      <c r="ME54">
        <v>0</v>
      </c>
      <c r="MF54" s="18">
        <v>0</v>
      </c>
      <c r="MG54" s="18"/>
      <c r="MH54" s="18">
        <v>2</v>
      </c>
      <c r="MI54">
        <v>5</v>
      </c>
      <c r="MJ54">
        <v>0.44444444444444442</v>
      </c>
      <c r="MK54" s="18">
        <v>0.55555555555555558</v>
      </c>
      <c r="ML54" s="18">
        <v>0.3888888888888889</v>
      </c>
      <c r="MM54" s="73"/>
    </row>
    <row r="55" spans="1:351" x14ac:dyDescent="0.35">
      <c r="A55" s="99" t="s">
        <v>21</v>
      </c>
      <c r="B55" s="106">
        <v>0</v>
      </c>
      <c r="C55">
        <v>0</v>
      </c>
      <c r="D55">
        <v>1</v>
      </c>
      <c r="E55" s="22">
        <v>5.8823529411764705E-2</v>
      </c>
      <c r="F55" s="19">
        <f ca="1">((COUNTIFS($H:$H,$AD55,$A:$A,#REF!,$C:$C,C$3)+COUNTIFS($L:$L,$AD55,$R:$R,#REF!,$P:$P,C$3))+(COUNTIFS($K:$K,$AD55,$A:$A,#REF!,$C:$C,C$3)+COUNTIFS($G:$G,$AD55,$R:$R,#REF!,$P:$P,C$3)))/((COUNTIF($A:$A,#REF!)+COUNTIF( $R:$R,#REF!))/5)</f>
        <v>5.8823529411764705E-2</v>
      </c>
      <c r="G55" s="21">
        <f ca="1">(Table4[[#This Row],[Pick-win rate Pai]]*2+(Table4[[#This Row],[Respect ban Pai]]*10)*3)*Table4[[#This Row],[Priority Pai]]</f>
        <v>1.7647058823529411</v>
      </c>
      <c r="H55" s="20">
        <v>0</v>
      </c>
      <c r="I55">
        <v>1</v>
      </c>
      <c r="J55" s="22">
        <v>5.8823529411764705E-2</v>
      </c>
      <c r="K55" s="22">
        <v>5.8823529411764705E-2</v>
      </c>
      <c r="L55" s="21">
        <f ca="1">(Table4[[#This Row],[Pick-win rate Pai]]*2+(Table4[[#This Row],[Ban Rate Pai]]*10)*3)*Table4[[#This Row],[Priority Pai]]</f>
        <v>0.10380622837370242</v>
      </c>
      <c r="M55" s="20">
        <v>0</v>
      </c>
      <c r="N55">
        <v>1</v>
      </c>
      <c r="O55" s="22">
        <v>5.8823529411764705E-2</v>
      </c>
      <c r="P55" s="22">
        <v>5.8823529411764705E-2</v>
      </c>
      <c r="Q55" s="21"/>
      <c r="R55" s="20">
        <v>0</v>
      </c>
      <c r="S55">
        <v>0</v>
      </c>
      <c r="T55" s="22">
        <v>0</v>
      </c>
      <c r="U55" s="22">
        <v>0</v>
      </c>
      <c r="V55" s="21"/>
      <c r="W55" s="20">
        <v>0</v>
      </c>
      <c r="X55">
        <v>1</v>
      </c>
      <c r="Y55" s="22">
        <v>5.8823529411764705E-2</v>
      </c>
      <c r="Z55" s="22">
        <v>5.8823529411764705E-2</v>
      </c>
      <c r="AA55" s="22"/>
      <c r="AB55" s="20">
        <v>0</v>
      </c>
      <c r="AC55">
        <v>1</v>
      </c>
      <c r="AD55" s="22">
        <v>0.1111111111111111</v>
      </c>
      <c r="AE55" s="22">
        <v>0</v>
      </c>
      <c r="AF55" s="22"/>
      <c r="AG55" s="20">
        <v>0</v>
      </c>
      <c r="AH55">
        <v>0</v>
      </c>
      <c r="AI55" s="22">
        <v>0</v>
      </c>
      <c r="AJ55" s="22">
        <v>0</v>
      </c>
      <c r="AK55" s="70"/>
      <c r="AL55" s="70">
        <v>0.66666666666666663</v>
      </c>
      <c r="AM55">
        <v>0</v>
      </c>
      <c r="AN55">
        <v>0</v>
      </c>
      <c r="AO55" s="22">
        <v>0</v>
      </c>
      <c r="AP55" s="22">
        <v>0</v>
      </c>
      <c r="AQ55" s="22"/>
      <c r="AR55" s="20">
        <v>1</v>
      </c>
      <c r="AS55">
        <v>2</v>
      </c>
      <c r="AT55" s="22">
        <v>0.21428571428571427</v>
      </c>
      <c r="AU55" s="22">
        <v>0.22222222222222221</v>
      </c>
      <c r="AV55" s="22"/>
      <c r="AW55" s="20">
        <v>1</v>
      </c>
      <c r="AX55">
        <v>2</v>
      </c>
      <c r="AY55" s="18">
        <v>0.21428571428571427</v>
      </c>
      <c r="AZ55" s="18">
        <v>0.22222222222222221</v>
      </c>
      <c r="BB55" s="20">
        <v>1</v>
      </c>
      <c r="BC55">
        <v>2</v>
      </c>
      <c r="BD55" s="18">
        <v>0.21428571428571427</v>
      </c>
      <c r="BE55" s="18">
        <v>0.22222222222222221</v>
      </c>
      <c r="BG55" s="20">
        <v>0</v>
      </c>
      <c r="BH55">
        <v>2</v>
      </c>
      <c r="BI55" s="18">
        <v>0.2857142857142857</v>
      </c>
      <c r="BJ55" s="18">
        <v>0.1111111111111111</v>
      </c>
      <c r="BL55" s="20">
        <v>1</v>
      </c>
      <c r="BM55">
        <v>3</v>
      </c>
      <c r="BN55" s="18">
        <v>0.25</v>
      </c>
      <c r="BO55" s="18">
        <v>0.3888888888888889</v>
      </c>
      <c r="BQ55" s="20">
        <v>1</v>
      </c>
      <c r="BR55">
        <v>0</v>
      </c>
      <c r="BS55" s="18">
        <v>0.14285714285714285</v>
      </c>
      <c r="BT55" s="18">
        <v>0.1111111111111111</v>
      </c>
      <c r="BV55" s="20">
        <v>0</v>
      </c>
      <c r="BW55">
        <v>0</v>
      </c>
      <c r="BX55" s="18">
        <v>0</v>
      </c>
      <c r="BY55" s="18">
        <v>0</v>
      </c>
      <c r="BZ55" s="73"/>
      <c r="CA55" s="8">
        <v>0</v>
      </c>
      <c r="CB55">
        <v>1</v>
      </c>
      <c r="CC55">
        <v>0</v>
      </c>
      <c r="CD55" s="18">
        <v>0</v>
      </c>
      <c r="CE55" s="18">
        <v>0.1111111111111111</v>
      </c>
      <c r="CG55" s="20">
        <v>1</v>
      </c>
      <c r="CH55">
        <v>0</v>
      </c>
      <c r="CI55" s="18">
        <v>0</v>
      </c>
      <c r="CJ55" s="18">
        <v>5.5555555555555552E-2</v>
      </c>
      <c r="CL55" s="20">
        <v>1</v>
      </c>
      <c r="CM55">
        <v>0</v>
      </c>
      <c r="CN55" s="18">
        <v>0</v>
      </c>
      <c r="CO55" s="18">
        <v>0.1111111111111111</v>
      </c>
      <c r="CQ55" s="20">
        <v>0</v>
      </c>
      <c r="CR55">
        <v>0</v>
      </c>
      <c r="CS55" s="18">
        <v>0</v>
      </c>
      <c r="CT55" s="18">
        <v>5.5555555555555552E-2</v>
      </c>
      <c r="CV55" s="20">
        <v>1</v>
      </c>
      <c r="CW55">
        <v>0</v>
      </c>
      <c r="CX55" s="18">
        <v>0</v>
      </c>
      <c r="CY55" s="18">
        <v>0.1111111111111111</v>
      </c>
      <c r="DA55" s="20">
        <v>1</v>
      </c>
      <c r="DB55">
        <v>0</v>
      </c>
      <c r="DC55" s="18">
        <v>0</v>
      </c>
      <c r="DD55" s="18">
        <v>5.5555555555555552E-2</v>
      </c>
      <c r="DF55" s="20">
        <v>0</v>
      </c>
      <c r="DG55">
        <v>0</v>
      </c>
      <c r="DH55" s="18">
        <v>0</v>
      </c>
      <c r="DI55" s="18">
        <v>0</v>
      </c>
      <c r="DK55" s="20">
        <v>0</v>
      </c>
      <c r="DL55">
        <v>0</v>
      </c>
      <c r="DM55" s="18">
        <v>0</v>
      </c>
      <c r="DN55" s="18">
        <v>0</v>
      </c>
      <c r="DO55" s="73"/>
      <c r="DP55" s="108">
        <v>0</v>
      </c>
      <c r="DQ55">
        <v>0</v>
      </c>
      <c r="DR55">
        <v>1</v>
      </c>
      <c r="DS55" s="18">
        <v>8.3333333333333329E-2</v>
      </c>
      <c r="DT55" s="18">
        <v>0.1</v>
      </c>
      <c r="DV55">
        <v>0</v>
      </c>
      <c r="DW55">
        <v>0</v>
      </c>
      <c r="DX55" s="18">
        <v>0</v>
      </c>
      <c r="DY55" s="18">
        <v>0.05</v>
      </c>
      <c r="EA55">
        <v>0</v>
      </c>
      <c r="EB55">
        <v>0</v>
      </c>
      <c r="EC55" s="18">
        <v>0</v>
      </c>
      <c r="ED55" s="18">
        <v>0.05</v>
      </c>
      <c r="EF55">
        <v>0</v>
      </c>
      <c r="EG55">
        <v>1</v>
      </c>
      <c r="EH55" s="18">
        <v>9.0909090909090912E-2</v>
      </c>
      <c r="EI55" s="18">
        <v>0.1</v>
      </c>
      <c r="EK55">
        <v>0</v>
      </c>
      <c r="EL55">
        <v>1</v>
      </c>
      <c r="EM55" s="18">
        <v>0.05</v>
      </c>
      <c r="EN55" s="18">
        <v>0.15</v>
      </c>
      <c r="EP55">
        <v>0</v>
      </c>
      <c r="EQ55">
        <v>0</v>
      </c>
      <c r="ER55" s="18">
        <v>0</v>
      </c>
      <c r="ES55" s="18">
        <v>0</v>
      </c>
      <c r="EU55">
        <v>0</v>
      </c>
      <c r="EV55">
        <v>0</v>
      </c>
      <c r="EW55" s="18">
        <v>0</v>
      </c>
      <c r="EX55" s="18">
        <v>0.05</v>
      </c>
      <c r="EZ55">
        <v>0</v>
      </c>
      <c r="FA55">
        <v>1</v>
      </c>
      <c r="FB55" s="18">
        <v>8.3333333333333329E-2</v>
      </c>
      <c r="FC55" s="18">
        <v>0.1</v>
      </c>
      <c r="FE55">
        <v>0</v>
      </c>
      <c r="FF55">
        <v>1</v>
      </c>
      <c r="FG55" s="18">
        <v>0.05</v>
      </c>
      <c r="FH55" s="18">
        <v>0.15</v>
      </c>
      <c r="FJ55">
        <v>0</v>
      </c>
      <c r="FK55">
        <v>0</v>
      </c>
      <c r="FL55" s="18">
        <v>0</v>
      </c>
      <c r="FM55" s="18">
        <v>0</v>
      </c>
      <c r="FO55" s="106">
        <v>0.42857142857142855</v>
      </c>
      <c r="FP55">
        <v>3</v>
      </c>
      <c r="FQ55">
        <v>3</v>
      </c>
      <c r="FR55" s="18">
        <v>0.21052631578947367</v>
      </c>
      <c r="FS55" s="18">
        <v>0.57894736842105265</v>
      </c>
      <c r="FU55">
        <v>3</v>
      </c>
      <c r="FV55">
        <v>3</v>
      </c>
      <c r="FW55" s="18">
        <v>0.21052631578947367</v>
      </c>
      <c r="FX55" s="18">
        <v>0.57894736842105265</v>
      </c>
      <c r="FZ55">
        <v>3</v>
      </c>
      <c r="GA55">
        <v>3</v>
      </c>
      <c r="GB55" s="18">
        <v>0.21052631578947367</v>
      </c>
      <c r="GC55" s="18">
        <v>0.57894736842105265</v>
      </c>
      <c r="GE55">
        <v>3</v>
      </c>
      <c r="GF55">
        <v>3</v>
      </c>
      <c r="GG55" s="18">
        <v>0.21052631578947367</v>
      </c>
      <c r="GH55" s="18">
        <v>0.57894736842105265</v>
      </c>
      <c r="GJ55">
        <v>2</v>
      </c>
      <c r="GK55">
        <v>1</v>
      </c>
      <c r="GL55" s="18">
        <v>0.18181818181818182</v>
      </c>
      <c r="GM55" s="18">
        <v>0</v>
      </c>
      <c r="GO55">
        <v>1</v>
      </c>
      <c r="GP55">
        <v>2</v>
      </c>
      <c r="GQ55" s="18">
        <v>0.25</v>
      </c>
      <c r="GR55" s="18">
        <v>0.26315789473684209</v>
      </c>
      <c r="GT55" s="108">
        <v>1</v>
      </c>
      <c r="GU55">
        <v>4</v>
      </c>
      <c r="GV55">
        <v>2</v>
      </c>
      <c r="GW55" s="18">
        <v>0.22222222222222221</v>
      </c>
      <c r="GX55" s="18">
        <v>0.44444444444444442</v>
      </c>
      <c r="GZ55">
        <v>4</v>
      </c>
      <c r="HA55">
        <v>2</v>
      </c>
      <c r="HB55" s="18">
        <v>0.22222222222222221</v>
      </c>
      <c r="HC55" s="18">
        <v>0.44444444444444442</v>
      </c>
      <c r="HE55">
        <v>4</v>
      </c>
      <c r="HF55">
        <v>0</v>
      </c>
      <c r="HG55" s="18">
        <v>0.15384615384615385</v>
      </c>
      <c r="HH55" s="18">
        <v>0.33333333333333331</v>
      </c>
      <c r="HJ55">
        <v>4</v>
      </c>
      <c r="HK55">
        <v>2</v>
      </c>
      <c r="HL55" s="18">
        <v>0.1875</v>
      </c>
      <c r="HM55" s="18">
        <v>0.3888888888888889</v>
      </c>
      <c r="HO55">
        <v>2</v>
      </c>
      <c r="HP55">
        <v>2</v>
      </c>
      <c r="HQ55" s="18">
        <v>0.2857142857142857</v>
      </c>
      <c r="HR55" s="18">
        <v>0.33333333333333331</v>
      </c>
      <c r="HT55">
        <v>0</v>
      </c>
      <c r="HU55">
        <v>2</v>
      </c>
      <c r="HV55" s="18">
        <v>1.1666666666666665</v>
      </c>
      <c r="HW55" s="18">
        <v>0.16666666666666666</v>
      </c>
      <c r="HY55">
        <v>2</v>
      </c>
      <c r="HZ55">
        <v>2</v>
      </c>
      <c r="IA55" s="18">
        <v>0</v>
      </c>
      <c r="IB55" s="18">
        <v>0.22222222222222221</v>
      </c>
      <c r="ID55" s="108">
        <v>0.33333333333333331</v>
      </c>
      <c r="IE55">
        <v>1</v>
      </c>
      <c r="IF55">
        <v>0</v>
      </c>
      <c r="IG55" s="18">
        <v>5.2631578947368418E-2</v>
      </c>
      <c r="IH55" s="18">
        <v>0.21052631578947367</v>
      </c>
      <c r="IJ55">
        <v>1</v>
      </c>
      <c r="IK55">
        <v>0</v>
      </c>
      <c r="IL55" s="18">
        <v>5.2631578947368418E-2</v>
      </c>
      <c r="IM55" s="18">
        <v>0.21052631578947367</v>
      </c>
      <c r="IO55">
        <v>1</v>
      </c>
      <c r="IP55">
        <v>0</v>
      </c>
      <c r="IQ55" s="18">
        <v>9.0909090909090912E-2</v>
      </c>
      <c r="IR55" s="18">
        <v>0.21052631578947367</v>
      </c>
      <c r="IT55">
        <v>1</v>
      </c>
      <c r="IU55">
        <v>0</v>
      </c>
      <c r="IV55" s="18">
        <v>5.2631578947368418E-2</v>
      </c>
      <c r="IW55" s="18">
        <v>0.21052631578947367</v>
      </c>
      <c r="IY55">
        <v>1</v>
      </c>
      <c r="IZ55">
        <v>0</v>
      </c>
      <c r="JA55" s="18">
        <v>5.2631578947368418E-2</v>
      </c>
      <c r="JB55" s="18">
        <v>0.21052631578947367</v>
      </c>
      <c r="JD55">
        <v>0</v>
      </c>
      <c r="JE55">
        <v>0</v>
      </c>
      <c r="JF55" s="18">
        <v>0</v>
      </c>
      <c r="JG55" s="18">
        <v>0</v>
      </c>
      <c r="JI55" s="108">
        <v>0</v>
      </c>
      <c r="JJ55">
        <v>0</v>
      </c>
      <c r="JK55">
        <v>0</v>
      </c>
      <c r="JL55" s="18">
        <v>0</v>
      </c>
      <c r="JM55" s="18">
        <v>0</v>
      </c>
      <c r="JO55">
        <v>0</v>
      </c>
      <c r="JP55">
        <v>0</v>
      </c>
      <c r="JQ55" s="18">
        <v>0</v>
      </c>
      <c r="JR55" s="18">
        <v>0</v>
      </c>
      <c r="JT55">
        <v>0</v>
      </c>
      <c r="JU55">
        <v>0</v>
      </c>
      <c r="JV55" s="18">
        <v>0</v>
      </c>
      <c r="JW55" s="18">
        <v>0</v>
      </c>
      <c r="JY55">
        <v>0</v>
      </c>
      <c r="JZ55">
        <v>0</v>
      </c>
      <c r="KA55" s="18">
        <v>0</v>
      </c>
      <c r="KB55" s="18">
        <v>0</v>
      </c>
      <c r="KD55">
        <v>0</v>
      </c>
      <c r="KE55">
        <v>0</v>
      </c>
      <c r="KF55" s="18">
        <v>0</v>
      </c>
      <c r="KG55" s="18">
        <v>0</v>
      </c>
      <c r="KH55">
        <f>(Table4[[#This Row],[Pick-win rate47899422]]*Table4[[#This Row],[WR212]]+(Table4[[#This Row],[Respect ban59010523]]*Table4[[#This Row],[Ban Rate70121624]]))*Table4[[#This Row],[Priority7101112125425]]</f>
        <v>0</v>
      </c>
      <c r="KI55">
        <v>0</v>
      </c>
      <c r="KJ55">
        <v>0</v>
      </c>
      <c r="KK55">
        <v>0</v>
      </c>
      <c r="KL55" s="18">
        <v>0</v>
      </c>
      <c r="KM55" s="18"/>
      <c r="KN55" s="18">
        <v>0</v>
      </c>
      <c r="KO55">
        <v>0</v>
      </c>
      <c r="KP55">
        <v>0</v>
      </c>
      <c r="KQ55" s="18">
        <v>0</v>
      </c>
      <c r="KR55" s="18"/>
      <c r="KS55" s="18">
        <v>0</v>
      </c>
      <c r="KT55">
        <v>0</v>
      </c>
      <c r="KU55">
        <v>0</v>
      </c>
      <c r="KV55" s="18">
        <v>0</v>
      </c>
      <c r="KW55" s="18"/>
      <c r="KX55" s="18">
        <v>0</v>
      </c>
      <c r="KY55" s="108">
        <v>0</v>
      </c>
      <c r="KZ55">
        <v>1</v>
      </c>
      <c r="LA55">
        <v>0.14285714285714285</v>
      </c>
      <c r="LB55" s="18">
        <v>0.27777777777777779</v>
      </c>
      <c r="LD55" s="18">
        <v>0</v>
      </c>
      <c r="LE55">
        <v>0</v>
      </c>
      <c r="LF55">
        <v>0</v>
      </c>
      <c r="LG55" s="18">
        <v>0.1111111111111111</v>
      </c>
      <c r="LI55" s="18">
        <v>0</v>
      </c>
      <c r="LJ55">
        <v>0</v>
      </c>
      <c r="LK55">
        <v>0</v>
      </c>
      <c r="LL55" s="18">
        <v>0.1111111111111111</v>
      </c>
      <c r="LN55" s="18">
        <v>0</v>
      </c>
      <c r="LO55">
        <v>1</v>
      </c>
      <c r="LP55">
        <v>0.13333333333333333</v>
      </c>
      <c r="LQ55" s="18">
        <v>0.27777777777777779</v>
      </c>
      <c r="LS55" s="18">
        <v>0</v>
      </c>
      <c r="LT55">
        <v>1</v>
      </c>
      <c r="LU55">
        <v>0.1111111111111111</v>
      </c>
      <c r="LV55" s="18">
        <v>0.3888888888888889</v>
      </c>
      <c r="LX55" s="18">
        <v>0</v>
      </c>
      <c r="LY55">
        <v>1</v>
      </c>
      <c r="LZ55">
        <v>0.1111111111111111</v>
      </c>
      <c r="MA55" s="18">
        <v>0.3888888888888889</v>
      </c>
      <c r="MC55" s="18">
        <v>0</v>
      </c>
      <c r="MD55">
        <v>0</v>
      </c>
      <c r="ME55">
        <v>0</v>
      </c>
      <c r="MF55" s="18">
        <v>0</v>
      </c>
      <c r="MG55" s="18"/>
      <c r="MH55" s="18">
        <v>0</v>
      </c>
      <c r="MI55">
        <v>1</v>
      </c>
      <c r="MJ55">
        <v>0.1111111111111111</v>
      </c>
      <c r="MK55" s="18">
        <v>0.3888888888888889</v>
      </c>
      <c r="ML55" s="18">
        <v>5.5555555555555552E-2</v>
      </c>
      <c r="MM55" s="73"/>
    </row>
    <row r="56" spans="1:351" x14ac:dyDescent="0.35">
      <c r="A56" s="99" t="s">
        <v>26</v>
      </c>
      <c r="B56" s="106">
        <v>0</v>
      </c>
      <c r="C56">
        <v>0</v>
      </c>
      <c r="D56">
        <v>0</v>
      </c>
      <c r="E56" s="22">
        <v>0</v>
      </c>
      <c r="F56" s="19">
        <f ca="1">((COUNTIFS($H:$H,$AD56,$A:$A,#REF!,$C:$C,C$3)+COUNTIFS($L:$L,$AD56,$R:$R,#REF!,$P:$P,C$3))+(COUNTIFS($K:$K,$AD56,$A:$A,#REF!,$C:$C,C$3)+COUNTIFS($G:$G,$AD56,$R:$R,#REF!,$P:$P,C$3)))/((COUNTIF($A:$A,#REF!)+COUNTIF( $R:$R,#REF!))/5)</f>
        <v>5.8823529411764705E-2</v>
      </c>
      <c r="G56" s="21">
        <f ca="1">(Table4[[#This Row],[Pick-win rate Pai]]*2+(Table4[[#This Row],[Respect ban Pai]]*10)*3)*Table4[[#This Row],[Priority Pai]]</f>
        <v>0</v>
      </c>
      <c r="H56" s="20">
        <v>0</v>
      </c>
      <c r="I56">
        <v>0</v>
      </c>
      <c r="J56" s="22">
        <v>0</v>
      </c>
      <c r="K56" s="22">
        <v>5.8823529411764705E-2</v>
      </c>
      <c r="L56" s="21">
        <f ca="1">(Table4[[#This Row],[Pick-win rate Pai]]*2+(Table4[[#This Row],[Ban Rate Pai]]*10)*3)*Table4[[#This Row],[Priority Pai]]</f>
        <v>0</v>
      </c>
      <c r="M56" s="20">
        <v>0</v>
      </c>
      <c r="N56">
        <v>0</v>
      </c>
      <c r="O56" s="22">
        <v>0</v>
      </c>
      <c r="P56" s="22">
        <v>5.8823529411764705E-2</v>
      </c>
      <c r="Q56" s="21"/>
      <c r="R56" s="20">
        <v>0</v>
      </c>
      <c r="S56">
        <v>0</v>
      </c>
      <c r="T56" s="22">
        <v>0</v>
      </c>
      <c r="U56" s="22">
        <v>0</v>
      </c>
      <c r="V56" s="21"/>
      <c r="W56" s="20">
        <v>0</v>
      </c>
      <c r="X56">
        <v>0</v>
      </c>
      <c r="Y56" s="22">
        <v>0</v>
      </c>
      <c r="Z56" s="22">
        <v>5.8823529411764705E-2</v>
      </c>
      <c r="AA56" s="22"/>
      <c r="AB56" s="20">
        <v>0</v>
      </c>
      <c r="AC56">
        <v>0</v>
      </c>
      <c r="AD56" s="22">
        <v>0</v>
      </c>
      <c r="AE56" s="22">
        <v>5.8823529411764705E-2</v>
      </c>
      <c r="AF56" s="22"/>
      <c r="AG56" s="20">
        <v>0</v>
      </c>
      <c r="AH56">
        <v>0</v>
      </c>
      <c r="AI56" s="22">
        <v>0</v>
      </c>
      <c r="AJ56" s="22">
        <v>0</v>
      </c>
      <c r="AK56" s="70"/>
      <c r="AL56" s="70">
        <v>0</v>
      </c>
      <c r="AM56">
        <v>0</v>
      </c>
      <c r="AN56">
        <v>0</v>
      </c>
      <c r="AO56" s="22">
        <v>0</v>
      </c>
      <c r="AP56" s="22">
        <v>0</v>
      </c>
      <c r="AQ56" s="22"/>
      <c r="AR56" s="20">
        <v>0</v>
      </c>
      <c r="AS56">
        <v>2</v>
      </c>
      <c r="AT56" s="22">
        <v>0.14285714285714285</v>
      </c>
      <c r="AU56" s="22">
        <v>0.1111111111111111</v>
      </c>
      <c r="AV56" s="22"/>
      <c r="AW56" s="20">
        <v>0</v>
      </c>
      <c r="AX56">
        <v>2</v>
      </c>
      <c r="AY56" s="18">
        <v>0.14285714285714285</v>
      </c>
      <c r="AZ56" s="18">
        <v>0.1111111111111111</v>
      </c>
      <c r="BB56" s="20">
        <v>0</v>
      </c>
      <c r="BC56">
        <v>2</v>
      </c>
      <c r="BD56" s="18">
        <v>0.14285714285714285</v>
      </c>
      <c r="BE56" s="18">
        <v>0.1111111111111111</v>
      </c>
      <c r="BG56" s="20">
        <v>0</v>
      </c>
      <c r="BH56">
        <v>2</v>
      </c>
      <c r="BI56" s="18">
        <v>0.2857142857142857</v>
      </c>
      <c r="BJ56" s="18">
        <v>0.1111111111111111</v>
      </c>
      <c r="BL56" s="20">
        <v>0</v>
      </c>
      <c r="BM56">
        <v>2</v>
      </c>
      <c r="BN56" s="18">
        <v>0.125</v>
      </c>
      <c r="BO56" s="18">
        <v>0.1111111111111111</v>
      </c>
      <c r="BQ56" s="20">
        <v>0</v>
      </c>
      <c r="BR56">
        <v>0</v>
      </c>
      <c r="BS56" s="18">
        <v>0</v>
      </c>
      <c r="BT56" s="18">
        <v>0</v>
      </c>
      <c r="BV56" s="20">
        <v>0</v>
      </c>
      <c r="BW56">
        <v>0</v>
      </c>
      <c r="BX56" s="18">
        <v>0</v>
      </c>
      <c r="BY56" s="18">
        <v>0</v>
      </c>
      <c r="BZ56" s="73"/>
      <c r="CA56" s="8">
        <v>0</v>
      </c>
      <c r="CB56">
        <v>0</v>
      </c>
      <c r="CC56">
        <v>0</v>
      </c>
      <c r="CD56" s="18">
        <v>5.5555555555555552E-2</v>
      </c>
      <c r="CE56" s="18">
        <v>5.5555555555555552E-2</v>
      </c>
      <c r="CG56" s="20">
        <v>0</v>
      </c>
      <c r="CH56">
        <v>0</v>
      </c>
      <c r="CI56" s="18">
        <v>0</v>
      </c>
      <c r="CJ56" s="18">
        <v>0</v>
      </c>
      <c r="CL56" s="20">
        <v>0</v>
      </c>
      <c r="CM56">
        <v>0</v>
      </c>
      <c r="CN56" s="18">
        <v>5.5555555555555552E-2</v>
      </c>
      <c r="CO56" s="18">
        <v>5.5555555555555552E-2</v>
      </c>
      <c r="CQ56" s="20">
        <v>0</v>
      </c>
      <c r="CR56">
        <v>0</v>
      </c>
      <c r="CS56" s="18">
        <v>0.1111111111111111</v>
      </c>
      <c r="CT56" s="18">
        <v>5.5555555555555552E-2</v>
      </c>
      <c r="CV56" s="20">
        <v>0</v>
      </c>
      <c r="CW56">
        <v>0</v>
      </c>
      <c r="CX56" s="18">
        <v>5.5555555555555552E-2</v>
      </c>
      <c r="CY56" s="18">
        <v>5.5555555555555552E-2</v>
      </c>
      <c r="DA56" s="20">
        <v>0</v>
      </c>
      <c r="DB56">
        <v>0</v>
      </c>
      <c r="DC56" s="18">
        <v>5.5555555555555552E-2</v>
      </c>
      <c r="DD56" s="18">
        <v>0</v>
      </c>
      <c r="DF56" s="20">
        <v>0</v>
      </c>
      <c r="DG56">
        <v>0</v>
      </c>
      <c r="DH56" s="18">
        <v>0</v>
      </c>
      <c r="DI56" s="18">
        <v>0</v>
      </c>
      <c r="DK56" s="20">
        <v>0</v>
      </c>
      <c r="DL56">
        <v>0</v>
      </c>
      <c r="DM56" s="18">
        <v>0</v>
      </c>
      <c r="DN56" s="18">
        <v>0</v>
      </c>
      <c r="DO56" s="73"/>
      <c r="DP56" s="108">
        <v>1</v>
      </c>
      <c r="DQ56">
        <v>0</v>
      </c>
      <c r="DR56">
        <v>0</v>
      </c>
      <c r="DS56" s="18">
        <v>8.3333333333333329E-2</v>
      </c>
      <c r="DT56" s="18">
        <v>0.05</v>
      </c>
      <c r="DV56">
        <v>1</v>
      </c>
      <c r="DW56">
        <v>0</v>
      </c>
      <c r="DX56" s="18">
        <v>0</v>
      </c>
      <c r="DY56" s="18">
        <v>0.05</v>
      </c>
      <c r="EA56">
        <v>0</v>
      </c>
      <c r="EB56">
        <v>0</v>
      </c>
      <c r="EC56" s="18">
        <v>0</v>
      </c>
      <c r="ED56" s="18">
        <v>0</v>
      </c>
      <c r="EF56">
        <v>1</v>
      </c>
      <c r="EG56">
        <v>0</v>
      </c>
      <c r="EH56" s="18">
        <v>9.0909090909090912E-2</v>
      </c>
      <c r="EI56" s="18">
        <v>0.1</v>
      </c>
      <c r="EK56">
        <v>1</v>
      </c>
      <c r="EL56">
        <v>0</v>
      </c>
      <c r="EM56" s="18">
        <v>0.05</v>
      </c>
      <c r="EN56" s="18">
        <v>0.1</v>
      </c>
      <c r="EP56">
        <v>0</v>
      </c>
      <c r="EQ56">
        <v>0</v>
      </c>
      <c r="ER56" s="18">
        <v>0</v>
      </c>
      <c r="ES56" s="18">
        <v>0</v>
      </c>
      <c r="EU56">
        <v>1</v>
      </c>
      <c r="EV56">
        <v>0</v>
      </c>
      <c r="EW56" s="18">
        <v>0</v>
      </c>
      <c r="EX56" s="18">
        <v>0.05</v>
      </c>
      <c r="EZ56">
        <v>0</v>
      </c>
      <c r="FA56">
        <v>0</v>
      </c>
      <c r="FB56" s="18">
        <v>8.3333333333333329E-2</v>
      </c>
      <c r="FC56" s="18">
        <v>0.05</v>
      </c>
      <c r="FE56">
        <v>1</v>
      </c>
      <c r="FF56">
        <v>0</v>
      </c>
      <c r="FG56" s="18">
        <v>0.05</v>
      </c>
      <c r="FH56" s="18">
        <v>0.1</v>
      </c>
      <c r="FJ56">
        <v>0</v>
      </c>
      <c r="FK56">
        <v>0</v>
      </c>
      <c r="FL56" s="18">
        <v>0</v>
      </c>
      <c r="FM56" s="18">
        <v>0</v>
      </c>
      <c r="FO56" s="106">
        <v>0</v>
      </c>
      <c r="FP56">
        <v>0</v>
      </c>
      <c r="FQ56">
        <v>1</v>
      </c>
      <c r="FR56" s="18">
        <v>0.10526315789473684</v>
      </c>
      <c r="FS56" s="18">
        <v>0.10526315789473684</v>
      </c>
      <c r="FU56">
        <v>0</v>
      </c>
      <c r="FV56">
        <v>1</v>
      </c>
      <c r="FW56" s="18">
        <v>0.10526315789473684</v>
      </c>
      <c r="FX56" s="18">
        <v>0.10526315789473684</v>
      </c>
      <c r="FZ56">
        <v>0</v>
      </c>
      <c r="GA56">
        <v>1</v>
      </c>
      <c r="GB56" s="18">
        <v>0.10526315789473684</v>
      </c>
      <c r="GC56" s="18">
        <v>0.10526315789473684</v>
      </c>
      <c r="GE56">
        <v>0</v>
      </c>
      <c r="GF56">
        <v>1</v>
      </c>
      <c r="GG56" s="18">
        <v>0.10526315789473684</v>
      </c>
      <c r="GH56" s="18">
        <v>0.10526315789473684</v>
      </c>
      <c r="GJ56">
        <v>0</v>
      </c>
      <c r="GK56">
        <v>1</v>
      </c>
      <c r="GL56" s="18">
        <v>9.0909090909090912E-2</v>
      </c>
      <c r="GM56" s="18">
        <v>0</v>
      </c>
      <c r="GO56">
        <v>0</v>
      </c>
      <c r="GP56">
        <v>0</v>
      </c>
      <c r="GQ56" s="18">
        <v>0.125</v>
      </c>
      <c r="GR56" s="18">
        <v>5.2631578947368418E-2</v>
      </c>
      <c r="GT56" s="108">
        <v>0</v>
      </c>
      <c r="GU56">
        <v>0</v>
      </c>
      <c r="GV56">
        <v>0</v>
      </c>
      <c r="GW56" s="18">
        <v>0</v>
      </c>
      <c r="GX56" s="18">
        <v>0</v>
      </c>
      <c r="GZ56">
        <v>0</v>
      </c>
      <c r="HA56">
        <v>0</v>
      </c>
      <c r="HB56" s="18">
        <v>0</v>
      </c>
      <c r="HC56" s="18">
        <v>0</v>
      </c>
      <c r="HE56">
        <v>0</v>
      </c>
      <c r="HF56">
        <v>0</v>
      </c>
      <c r="HG56" s="18">
        <v>0</v>
      </c>
      <c r="HH56" s="18">
        <v>0</v>
      </c>
      <c r="HJ56">
        <v>0</v>
      </c>
      <c r="HK56">
        <v>0</v>
      </c>
      <c r="HL56" s="18">
        <v>0</v>
      </c>
      <c r="HM56" s="18">
        <v>0</v>
      </c>
      <c r="HO56">
        <v>0</v>
      </c>
      <c r="HP56">
        <v>0</v>
      </c>
      <c r="HQ56" s="18">
        <v>0</v>
      </c>
      <c r="HR56" s="18">
        <v>0</v>
      </c>
      <c r="HT56">
        <v>0</v>
      </c>
      <c r="HU56">
        <v>0</v>
      </c>
      <c r="HV56" s="18">
        <v>0</v>
      </c>
      <c r="HW56" s="18">
        <v>0</v>
      </c>
      <c r="HY56">
        <v>0</v>
      </c>
      <c r="HZ56">
        <v>0</v>
      </c>
      <c r="IA56" s="18">
        <v>0</v>
      </c>
      <c r="IB56" s="18">
        <v>0</v>
      </c>
      <c r="ID56" s="108">
        <v>1</v>
      </c>
      <c r="IE56">
        <v>2</v>
      </c>
      <c r="IF56">
        <v>0</v>
      </c>
      <c r="IG56" s="18">
        <v>0</v>
      </c>
      <c r="IH56" s="18">
        <v>0.10526315789473684</v>
      </c>
      <c r="IJ56">
        <v>2</v>
      </c>
      <c r="IK56">
        <v>0</v>
      </c>
      <c r="IL56" s="18">
        <v>0</v>
      </c>
      <c r="IM56" s="18">
        <v>0.10526315789473684</v>
      </c>
      <c r="IO56">
        <v>1</v>
      </c>
      <c r="IP56">
        <v>0</v>
      </c>
      <c r="IQ56" s="18">
        <v>0</v>
      </c>
      <c r="IR56" s="18">
        <v>5.2631578947368418E-2</v>
      </c>
      <c r="IT56">
        <v>2</v>
      </c>
      <c r="IU56">
        <v>0</v>
      </c>
      <c r="IV56" s="18">
        <v>0</v>
      </c>
      <c r="IW56" s="18">
        <v>0.10526315789473684</v>
      </c>
      <c r="IY56">
        <v>2</v>
      </c>
      <c r="IZ56">
        <v>0</v>
      </c>
      <c r="JA56" s="18">
        <v>0</v>
      </c>
      <c r="JB56" s="18">
        <v>0.10526315789473684</v>
      </c>
      <c r="JD56">
        <v>0</v>
      </c>
      <c r="JE56">
        <v>0</v>
      </c>
      <c r="JF56" s="18">
        <v>0</v>
      </c>
      <c r="JG56" s="18">
        <v>0</v>
      </c>
      <c r="JI56" s="108">
        <v>0</v>
      </c>
      <c r="JJ56">
        <v>0</v>
      </c>
      <c r="JK56">
        <v>0</v>
      </c>
      <c r="JL56" s="18">
        <v>0</v>
      </c>
      <c r="JM56" s="18">
        <v>0</v>
      </c>
      <c r="JO56">
        <v>0</v>
      </c>
      <c r="JP56">
        <v>0</v>
      </c>
      <c r="JQ56" s="18">
        <v>0</v>
      </c>
      <c r="JR56" s="18">
        <v>0</v>
      </c>
      <c r="JT56">
        <v>0</v>
      </c>
      <c r="JU56">
        <v>0</v>
      </c>
      <c r="JV56" s="18">
        <v>0</v>
      </c>
      <c r="JW56" s="18">
        <v>0</v>
      </c>
      <c r="JY56">
        <v>0</v>
      </c>
      <c r="JZ56">
        <v>0</v>
      </c>
      <c r="KA56" s="18">
        <v>0</v>
      </c>
      <c r="KB56" s="18">
        <v>0</v>
      </c>
      <c r="KD56">
        <v>0</v>
      </c>
      <c r="KE56">
        <v>0</v>
      </c>
      <c r="KF56" s="18">
        <v>0</v>
      </c>
      <c r="KG56" s="18">
        <v>0</v>
      </c>
      <c r="KH56">
        <f>(Table4[[#This Row],[Pick-win rate47899422]]*Table4[[#This Row],[WR212]]+(Table4[[#This Row],[Respect ban59010523]]*Table4[[#This Row],[Ban Rate70121624]]))*Table4[[#This Row],[Priority7101112125425]]</f>
        <v>0</v>
      </c>
      <c r="KI56">
        <v>0</v>
      </c>
      <c r="KJ56">
        <v>0</v>
      </c>
      <c r="KK56">
        <v>0</v>
      </c>
      <c r="KL56" s="18">
        <v>0</v>
      </c>
      <c r="KM56" s="18"/>
      <c r="KN56" s="18">
        <v>0</v>
      </c>
      <c r="KO56">
        <v>0</v>
      </c>
      <c r="KP56">
        <v>0</v>
      </c>
      <c r="KQ56" s="18">
        <v>0</v>
      </c>
      <c r="KR56" s="18"/>
      <c r="KS56" s="18">
        <v>0</v>
      </c>
      <c r="KT56">
        <v>0</v>
      </c>
      <c r="KU56">
        <v>0</v>
      </c>
      <c r="KV56" s="18">
        <v>0</v>
      </c>
      <c r="KW56" s="18"/>
      <c r="KX56" s="18">
        <v>1</v>
      </c>
      <c r="KY56" s="108">
        <v>1</v>
      </c>
      <c r="KZ56">
        <v>0</v>
      </c>
      <c r="LA56">
        <v>0</v>
      </c>
      <c r="LB56" s="18">
        <v>5.5555555555555552E-2</v>
      </c>
      <c r="LD56" s="18">
        <v>0</v>
      </c>
      <c r="LE56">
        <v>0</v>
      </c>
      <c r="LF56">
        <v>0</v>
      </c>
      <c r="LG56" s="18">
        <v>0</v>
      </c>
      <c r="LI56" s="18">
        <v>0</v>
      </c>
      <c r="LJ56">
        <v>0</v>
      </c>
      <c r="LK56">
        <v>0</v>
      </c>
      <c r="LL56" s="18">
        <v>0</v>
      </c>
      <c r="LN56" s="18">
        <v>1</v>
      </c>
      <c r="LO56">
        <v>0</v>
      </c>
      <c r="LP56">
        <v>0</v>
      </c>
      <c r="LQ56" s="18">
        <v>5.5555555555555552E-2</v>
      </c>
      <c r="LS56" s="18">
        <v>1</v>
      </c>
      <c r="LT56">
        <v>0</v>
      </c>
      <c r="LU56">
        <v>0</v>
      </c>
      <c r="LV56" s="18">
        <v>5.5555555555555552E-2</v>
      </c>
      <c r="LX56" s="18">
        <v>1</v>
      </c>
      <c r="LY56">
        <v>0</v>
      </c>
      <c r="LZ56">
        <v>0</v>
      </c>
      <c r="MA56" s="18">
        <v>5.5555555555555552E-2</v>
      </c>
      <c r="MC56" s="18">
        <v>0</v>
      </c>
      <c r="MD56">
        <v>0</v>
      </c>
      <c r="ME56">
        <v>0</v>
      </c>
      <c r="MF56" s="18">
        <v>0</v>
      </c>
      <c r="MG56" s="18"/>
      <c r="MH56" s="18">
        <v>1</v>
      </c>
      <c r="MI56">
        <v>0</v>
      </c>
      <c r="MJ56">
        <v>0</v>
      </c>
      <c r="MK56" s="18">
        <v>5.5555555555555552E-2</v>
      </c>
      <c r="ML56" s="18">
        <v>5.5555555555555552E-2</v>
      </c>
      <c r="MM56" s="73"/>
    </row>
    <row r="57" spans="1:351" x14ac:dyDescent="0.35">
      <c r="A57" s="99" t="s">
        <v>35</v>
      </c>
      <c r="B57" s="106">
        <v>0</v>
      </c>
      <c r="C57">
        <v>0</v>
      </c>
      <c r="D57">
        <v>0</v>
      </c>
      <c r="E57" s="22">
        <v>0</v>
      </c>
      <c r="F57" s="19">
        <f ca="1">((COUNTIFS($H:$H,$AD57,$A:$A,#REF!,$C:$C,C$3)+COUNTIFS($L:$L,$AD57,$R:$R,#REF!,$P:$P,C$3))+(COUNTIFS($K:$K,$AD57,$A:$A,#REF!,$C:$C,C$3)+COUNTIFS($G:$G,$AD57,$R:$R,#REF!,$P:$P,C$3)))/((COUNTIF($A:$A,#REF!)+COUNTIF( $R:$R,#REF!))/5)</f>
        <v>0</v>
      </c>
      <c r="G57" s="21">
        <f ca="1">(Table4[[#This Row],[Pick-win rate Pai]]*2+(Table4[[#This Row],[Respect ban Pai]]*10)*3)*Table4[[#This Row],[Priority Pai]]</f>
        <v>0</v>
      </c>
      <c r="H57" s="20">
        <v>0</v>
      </c>
      <c r="I57">
        <v>0</v>
      </c>
      <c r="J57" s="22">
        <v>0</v>
      </c>
      <c r="K57" s="22">
        <v>0</v>
      </c>
      <c r="L57" s="21">
        <f ca="1">(Table4[[#This Row],[Pick-win rate Pai]]*2+(Table4[[#This Row],[Ban Rate Pai]]*10)*3)*Table4[[#This Row],[Priority Pai]]</f>
        <v>0</v>
      </c>
      <c r="M57" s="20">
        <v>0</v>
      </c>
      <c r="N57">
        <v>0</v>
      </c>
      <c r="O57" s="22">
        <v>0</v>
      </c>
      <c r="P57" s="22">
        <v>0</v>
      </c>
      <c r="Q57" s="21"/>
      <c r="R57" s="20">
        <v>0</v>
      </c>
      <c r="S57">
        <v>0</v>
      </c>
      <c r="T57" s="22">
        <v>0</v>
      </c>
      <c r="U57" s="22">
        <v>0</v>
      </c>
      <c r="V57" s="21"/>
      <c r="W57" s="20">
        <v>0</v>
      </c>
      <c r="X57">
        <v>0</v>
      </c>
      <c r="Y57" s="22">
        <v>0</v>
      </c>
      <c r="Z57" s="22">
        <v>0</v>
      </c>
      <c r="AA57" s="22"/>
      <c r="AB57" s="20">
        <v>0</v>
      </c>
      <c r="AC57">
        <v>0</v>
      </c>
      <c r="AD57" s="22">
        <v>0</v>
      </c>
      <c r="AE57" s="22">
        <v>0</v>
      </c>
      <c r="AF57" s="22"/>
      <c r="AG57" s="20">
        <v>0</v>
      </c>
      <c r="AH57">
        <v>0</v>
      </c>
      <c r="AI57" s="22">
        <v>0</v>
      </c>
      <c r="AJ57" s="22">
        <v>0</v>
      </c>
      <c r="AK57" s="70"/>
      <c r="AL57" s="70">
        <v>0</v>
      </c>
      <c r="AM57">
        <v>0</v>
      </c>
      <c r="AN57">
        <v>0</v>
      </c>
      <c r="AO57" s="22">
        <v>0</v>
      </c>
      <c r="AP57" s="22">
        <v>0</v>
      </c>
      <c r="AQ57" s="22"/>
      <c r="AR57" s="20">
        <v>0</v>
      </c>
      <c r="AS57">
        <v>0</v>
      </c>
      <c r="AT57" s="22">
        <v>0</v>
      </c>
      <c r="AU57" s="22">
        <v>0</v>
      </c>
      <c r="AV57" s="22"/>
      <c r="AW57" s="20">
        <v>0</v>
      </c>
      <c r="AX57">
        <v>0</v>
      </c>
      <c r="AY57" s="18">
        <v>0</v>
      </c>
      <c r="AZ57" s="18">
        <v>0</v>
      </c>
      <c r="BB57" s="20">
        <v>0</v>
      </c>
      <c r="BC57">
        <v>0</v>
      </c>
      <c r="BD57" s="18">
        <v>0</v>
      </c>
      <c r="BE57" s="18">
        <v>0</v>
      </c>
      <c r="BG57" s="20">
        <v>0</v>
      </c>
      <c r="BH57">
        <v>0</v>
      </c>
      <c r="BI57" s="18">
        <v>0</v>
      </c>
      <c r="BJ57" s="18">
        <v>0</v>
      </c>
      <c r="BL57" s="20">
        <v>0</v>
      </c>
      <c r="BM57">
        <v>0</v>
      </c>
      <c r="BN57" s="18">
        <v>0</v>
      </c>
      <c r="BO57" s="18">
        <v>0</v>
      </c>
      <c r="BQ57" s="20">
        <v>0</v>
      </c>
      <c r="BR57">
        <v>0</v>
      </c>
      <c r="BS57" s="18">
        <v>0</v>
      </c>
      <c r="BT57" s="18">
        <v>0</v>
      </c>
      <c r="BV57" s="20">
        <v>0</v>
      </c>
      <c r="BW57">
        <v>0</v>
      </c>
      <c r="BX57" s="18">
        <v>0</v>
      </c>
      <c r="BY57" s="18">
        <v>0</v>
      </c>
      <c r="BZ57" s="73"/>
      <c r="CA57" s="8">
        <v>0</v>
      </c>
      <c r="CB57">
        <v>0</v>
      </c>
      <c r="CC57">
        <v>0</v>
      </c>
      <c r="CD57" s="18">
        <v>0</v>
      </c>
      <c r="CE57" s="18">
        <v>0</v>
      </c>
      <c r="CG57" s="20">
        <v>0</v>
      </c>
      <c r="CH57">
        <v>0</v>
      </c>
      <c r="CI57" s="18">
        <v>0</v>
      </c>
      <c r="CJ57" s="18">
        <v>0</v>
      </c>
      <c r="CL57" s="20">
        <v>0</v>
      </c>
      <c r="CM57">
        <v>0</v>
      </c>
      <c r="CN57" s="18">
        <v>0</v>
      </c>
      <c r="CO57" s="18">
        <v>0</v>
      </c>
      <c r="CQ57" s="20">
        <v>0</v>
      </c>
      <c r="CR57">
        <v>0</v>
      </c>
      <c r="CS57" s="18">
        <v>0</v>
      </c>
      <c r="CT57" s="18">
        <v>0</v>
      </c>
      <c r="CV57" s="20">
        <v>0</v>
      </c>
      <c r="CW57">
        <v>0</v>
      </c>
      <c r="CX57" s="18">
        <v>0</v>
      </c>
      <c r="CY57" s="18">
        <v>0</v>
      </c>
      <c r="DA57" s="20">
        <v>0</v>
      </c>
      <c r="DB57">
        <v>0</v>
      </c>
      <c r="DC57" s="18">
        <v>0</v>
      </c>
      <c r="DD57" s="18">
        <v>0</v>
      </c>
      <c r="DF57" s="20">
        <v>0</v>
      </c>
      <c r="DG57">
        <v>0</v>
      </c>
      <c r="DH57" s="18">
        <v>0</v>
      </c>
      <c r="DI57" s="18">
        <v>0</v>
      </c>
      <c r="DK57" s="20">
        <v>0</v>
      </c>
      <c r="DL57">
        <v>0</v>
      </c>
      <c r="DM57" s="18">
        <v>0</v>
      </c>
      <c r="DN57" s="18">
        <v>0</v>
      </c>
      <c r="DO57" s="73"/>
      <c r="DP57" s="108">
        <v>0</v>
      </c>
      <c r="DQ57">
        <v>0</v>
      </c>
      <c r="DR57">
        <v>0</v>
      </c>
      <c r="DS57" s="18">
        <v>0</v>
      </c>
      <c r="DT57" s="18">
        <v>0</v>
      </c>
      <c r="DV57">
        <v>0</v>
      </c>
      <c r="DW57">
        <v>0</v>
      </c>
      <c r="DX57" s="18">
        <v>0</v>
      </c>
      <c r="DY57" s="18">
        <v>0</v>
      </c>
      <c r="EA57">
        <v>0</v>
      </c>
      <c r="EB57">
        <v>0</v>
      </c>
      <c r="EC57" s="18">
        <v>0</v>
      </c>
      <c r="ED57" s="18">
        <v>0</v>
      </c>
      <c r="EF57">
        <v>0</v>
      </c>
      <c r="EG57">
        <v>0</v>
      </c>
      <c r="EH57" s="18">
        <v>0</v>
      </c>
      <c r="EI57" s="18">
        <v>0</v>
      </c>
      <c r="EK57">
        <v>0</v>
      </c>
      <c r="EL57">
        <v>0</v>
      </c>
      <c r="EM57" s="18">
        <v>0</v>
      </c>
      <c r="EN57" s="18">
        <v>0</v>
      </c>
      <c r="EP57">
        <v>0</v>
      </c>
      <c r="EQ57">
        <v>0</v>
      </c>
      <c r="ER57" s="18">
        <v>0</v>
      </c>
      <c r="ES57" s="18">
        <v>0</v>
      </c>
      <c r="EU57">
        <v>0</v>
      </c>
      <c r="EV57">
        <v>0</v>
      </c>
      <c r="EW57" s="18">
        <v>0</v>
      </c>
      <c r="EX57" s="18">
        <v>0</v>
      </c>
      <c r="EZ57">
        <v>0</v>
      </c>
      <c r="FA57">
        <v>0</v>
      </c>
      <c r="FB57" s="18">
        <v>0</v>
      </c>
      <c r="FC57" s="18">
        <v>0</v>
      </c>
      <c r="FE57">
        <v>0</v>
      </c>
      <c r="FF57">
        <v>0</v>
      </c>
      <c r="FG57" s="18">
        <v>0</v>
      </c>
      <c r="FH57" s="18">
        <v>0</v>
      </c>
      <c r="FJ57">
        <v>0</v>
      </c>
      <c r="FK57">
        <v>0</v>
      </c>
      <c r="FL57" s="18">
        <v>0</v>
      </c>
      <c r="FM57" s="18">
        <v>0</v>
      </c>
      <c r="FO57" s="106">
        <v>0</v>
      </c>
      <c r="FP57">
        <v>0</v>
      </c>
      <c r="FQ57">
        <v>0</v>
      </c>
      <c r="FR57" s="18">
        <v>0</v>
      </c>
      <c r="FS57" s="18">
        <v>0</v>
      </c>
      <c r="FU57">
        <v>0</v>
      </c>
      <c r="FV57">
        <v>0</v>
      </c>
      <c r="FW57" s="18">
        <v>0</v>
      </c>
      <c r="FX57" s="18">
        <v>0</v>
      </c>
      <c r="FZ57">
        <v>0</v>
      </c>
      <c r="GA57">
        <v>0</v>
      </c>
      <c r="GB57" s="18">
        <v>0</v>
      </c>
      <c r="GC57" s="18">
        <v>0</v>
      </c>
      <c r="GE57">
        <v>0</v>
      </c>
      <c r="GF57">
        <v>0</v>
      </c>
      <c r="GG57" s="18">
        <v>0</v>
      </c>
      <c r="GH57" s="18">
        <v>0</v>
      </c>
      <c r="GJ57">
        <v>0</v>
      </c>
      <c r="GK57">
        <v>0</v>
      </c>
      <c r="GL57" s="18">
        <v>0</v>
      </c>
      <c r="GM57" s="18">
        <v>0</v>
      </c>
      <c r="GO57">
        <v>0</v>
      </c>
      <c r="GP57">
        <v>0</v>
      </c>
      <c r="GQ57" s="18">
        <v>0</v>
      </c>
      <c r="GR57" s="18">
        <v>0</v>
      </c>
      <c r="GT57" s="108">
        <v>0</v>
      </c>
      <c r="GU57">
        <v>0</v>
      </c>
      <c r="GV57">
        <v>0</v>
      </c>
      <c r="GW57" s="18">
        <v>0</v>
      </c>
      <c r="GX57" s="18">
        <v>0</v>
      </c>
      <c r="GZ57">
        <v>0</v>
      </c>
      <c r="HA57">
        <v>0</v>
      </c>
      <c r="HB57" s="18">
        <v>0</v>
      </c>
      <c r="HC57" s="18">
        <v>0</v>
      </c>
      <c r="HE57">
        <v>0</v>
      </c>
      <c r="HF57">
        <v>0</v>
      </c>
      <c r="HG57" s="18">
        <v>0</v>
      </c>
      <c r="HH57" s="18">
        <v>0</v>
      </c>
      <c r="HJ57">
        <v>0</v>
      </c>
      <c r="HK57">
        <v>0</v>
      </c>
      <c r="HL57" s="18">
        <v>0</v>
      </c>
      <c r="HM57" s="18">
        <v>0</v>
      </c>
      <c r="HO57">
        <v>0</v>
      </c>
      <c r="HP57">
        <v>0</v>
      </c>
      <c r="HQ57" s="18">
        <v>0</v>
      </c>
      <c r="HR57" s="18">
        <v>0</v>
      </c>
      <c r="HT57">
        <v>0</v>
      </c>
      <c r="HU57">
        <v>0</v>
      </c>
      <c r="HV57" s="18">
        <v>0</v>
      </c>
      <c r="HW57" s="18">
        <v>0</v>
      </c>
      <c r="HY57">
        <v>0</v>
      </c>
      <c r="HZ57">
        <v>0</v>
      </c>
      <c r="IA57" s="18">
        <v>0</v>
      </c>
      <c r="IB57" s="18">
        <v>0</v>
      </c>
      <c r="ID57" s="108">
        <v>0</v>
      </c>
      <c r="IE57">
        <v>0</v>
      </c>
      <c r="IF57">
        <v>0</v>
      </c>
      <c r="IG57" s="18">
        <v>5.2631578947368418E-2</v>
      </c>
      <c r="IH57" s="18">
        <v>0.10526315789473684</v>
      </c>
      <c r="IJ57">
        <v>0</v>
      </c>
      <c r="IK57">
        <v>0</v>
      </c>
      <c r="IL57" s="18">
        <v>5.2631578947368418E-2</v>
      </c>
      <c r="IM57" s="18">
        <v>0.10526315789473684</v>
      </c>
      <c r="IO57">
        <v>0</v>
      </c>
      <c r="IP57">
        <v>0</v>
      </c>
      <c r="IQ57" s="18">
        <v>9.0909090909090912E-2</v>
      </c>
      <c r="IR57" s="18">
        <v>0.10526315789473684</v>
      </c>
      <c r="IT57">
        <v>0</v>
      </c>
      <c r="IU57">
        <v>0</v>
      </c>
      <c r="IV57" s="18">
        <v>5.2631578947368418E-2</v>
      </c>
      <c r="IW57" s="18">
        <v>0.10526315789473684</v>
      </c>
      <c r="IY57">
        <v>0</v>
      </c>
      <c r="IZ57">
        <v>0</v>
      </c>
      <c r="JA57" s="18">
        <v>5.2631578947368418E-2</v>
      </c>
      <c r="JB57" s="18">
        <v>0.10526315789473684</v>
      </c>
      <c r="JD57">
        <v>0</v>
      </c>
      <c r="JE57">
        <v>0</v>
      </c>
      <c r="JF57" s="18">
        <v>0</v>
      </c>
      <c r="JG57" s="18">
        <v>0</v>
      </c>
      <c r="JI57" s="108">
        <v>0</v>
      </c>
      <c r="JJ57">
        <v>0</v>
      </c>
      <c r="JK57">
        <v>0</v>
      </c>
      <c r="JL57" s="18">
        <v>5.2631578947368418E-2</v>
      </c>
      <c r="JM57" s="18">
        <v>5.2631578947368418E-2</v>
      </c>
      <c r="JO57">
        <v>0</v>
      </c>
      <c r="JP57">
        <v>0</v>
      </c>
      <c r="JQ57" s="18">
        <v>5.2631578947368418E-2</v>
      </c>
      <c r="JR57" s="18">
        <v>5.2631578947368418E-2</v>
      </c>
      <c r="JT57">
        <v>0</v>
      </c>
      <c r="JU57">
        <v>0</v>
      </c>
      <c r="JV57" s="18">
        <v>5.2631578947368418E-2</v>
      </c>
      <c r="JW57" s="18">
        <v>5.2631578947368418E-2</v>
      </c>
      <c r="JY57">
        <v>0</v>
      </c>
      <c r="JZ57">
        <v>0</v>
      </c>
      <c r="KA57" s="18">
        <v>5.2631578947368418E-2</v>
      </c>
      <c r="KB57" s="18">
        <v>5.2631578947368418E-2</v>
      </c>
      <c r="KD57">
        <v>0</v>
      </c>
      <c r="KE57">
        <v>0</v>
      </c>
      <c r="KF57" s="18">
        <v>5.2631578947368418E-2</v>
      </c>
      <c r="KG57" s="18">
        <v>5.2631578947368418E-2</v>
      </c>
      <c r="KH57">
        <f>(Table4[[#This Row],[Pick-win rate47899422]]*Table4[[#This Row],[WR212]]+(Table4[[#This Row],[Respect ban59010523]]*Table4[[#This Row],[Ban Rate70121624]]))*Table4[[#This Row],[Priority7101112125425]]</f>
        <v>0</v>
      </c>
      <c r="KI57">
        <v>0</v>
      </c>
      <c r="KJ57">
        <v>0</v>
      </c>
      <c r="KK57">
        <v>0</v>
      </c>
      <c r="KL57" s="18">
        <v>0</v>
      </c>
      <c r="KM57" s="18"/>
      <c r="KN57" s="18">
        <v>0</v>
      </c>
      <c r="KO57">
        <v>0</v>
      </c>
      <c r="KP57">
        <v>0</v>
      </c>
      <c r="KQ57" s="18">
        <v>0</v>
      </c>
      <c r="KR57" s="18"/>
      <c r="KS57" s="18">
        <v>0</v>
      </c>
      <c r="KT57">
        <v>0</v>
      </c>
      <c r="KU57">
        <v>0</v>
      </c>
      <c r="KV57" s="18">
        <v>0</v>
      </c>
      <c r="KW57" s="18"/>
      <c r="KX57" s="18">
        <v>0</v>
      </c>
      <c r="KY57" s="108">
        <v>0</v>
      </c>
      <c r="KZ57">
        <v>0</v>
      </c>
      <c r="LA57">
        <v>0</v>
      </c>
      <c r="LB57" s="18">
        <v>5.5555555555555552E-2</v>
      </c>
      <c r="LD57" s="18">
        <v>0</v>
      </c>
      <c r="LE57">
        <v>0</v>
      </c>
      <c r="LF57">
        <v>0</v>
      </c>
      <c r="LG57" s="18">
        <v>0</v>
      </c>
      <c r="LI57" s="18">
        <v>0</v>
      </c>
      <c r="LJ57">
        <v>0</v>
      </c>
      <c r="LK57">
        <v>0</v>
      </c>
      <c r="LL57" s="18">
        <v>0</v>
      </c>
      <c r="LN57" s="18">
        <v>0</v>
      </c>
      <c r="LO57">
        <v>0</v>
      </c>
      <c r="LP57">
        <v>0</v>
      </c>
      <c r="LQ57" s="18">
        <v>5.5555555555555552E-2</v>
      </c>
      <c r="LS57" s="18">
        <v>0</v>
      </c>
      <c r="LT57">
        <v>0</v>
      </c>
      <c r="LU57">
        <v>0</v>
      </c>
      <c r="LV57" s="18">
        <v>5.5555555555555552E-2</v>
      </c>
      <c r="LX57" s="18">
        <v>0</v>
      </c>
      <c r="LY57">
        <v>0</v>
      </c>
      <c r="LZ57">
        <v>0</v>
      </c>
      <c r="MA57" s="18">
        <v>5.5555555555555552E-2</v>
      </c>
      <c r="MC57" s="18">
        <v>0</v>
      </c>
      <c r="MD57">
        <v>0</v>
      </c>
      <c r="ME57">
        <v>0</v>
      </c>
      <c r="MF57" s="18">
        <v>0</v>
      </c>
      <c r="MG57" s="18"/>
      <c r="MH57" s="18">
        <v>0</v>
      </c>
      <c r="MI57">
        <v>0</v>
      </c>
      <c r="MJ57">
        <v>0</v>
      </c>
      <c r="MK57" s="18">
        <v>5.5555555555555552E-2</v>
      </c>
      <c r="ML57" s="18">
        <v>0</v>
      </c>
      <c r="MM57" s="73"/>
    </row>
    <row r="58" spans="1:351" x14ac:dyDescent="0.35">
      <c r="A58" s="99" t="s">
        <v>89</v>
      </c>
      <c r="B58" s="106">
        <v>0</v>
      </c>
      <c r="C58">
        <v>0</v>
      </c>
      <c r="D58">
        <v>1</v>
      </c>
      <c r="E58" s="22">
        <v>5.8823529411764705E-2</v>
      </c>
      <c r="F58" s="19">
        <f ca="1">((COUNTIFS($H:$H,$AD58,$A:$A,#REF!,$C:$C,C$3)+COUNTIFS($L:$L,$AD58,$R:$R,#REF!,$P:$P,C$3))+(COUNTIFS($K:$K,$AD58,$A:$A,#REF!,$C:$C,C$3)+COUNTIFS($G:$G,$AD58,$R:$R,#REF!,$P:$P,C$3)))/((COUNTIF($A:$A,#REF!)+COUNTIF( $R:$R,#REF!))/5)</f>
        <v>5.8823529411764705E-2</v>
      </c>
      <c r="G58" s="21">
        <f ca="1">(Table4[[#This Row],[Pick-win rate Pai]]*2+(Table4[[#This Row],[Respect ban Pai]]*10)*3)*Table4[[#This Row],[Priority Pai]]</f>
        <v>1.7647058823529411</v>
      </c>
      <c r="H58" s="20">
        <v>0</v>
      </c>
      <c r="I58">
        <v>1</v>
      </c>
      <c r="J58" s="22">
        <v>5.8823529411764705E-2</v>
      </c>
      <c r="K58" s="22">
        <v>5.8823529411764705E-2</v>
      </c>
      <c r="L58" s="21">
        <f ca="1">(Table4[[#This Row],[Pick-win rate Pai]]*2+(Table4[[#This Row],[Ban Rate Pai]]*10)*3)*Table4[[#This Row],[Priority Pai]]</f>
        <v>0.10380622837370242</v>
      </c>
      <c r="M58" s="20">
        <v>0</v>
      </c>
      <c r="N58">
        <v>1</v>
      </c>
      <c r="O58" s="22">
        <v>5.8823529411764705E-2</v>
      </c>
      <c r="P58" s="22">
        <v>5.8823529411764705E-2</v>
      </c>
      <c r="Q58" s="21"/>
      <c r="R58" s="20">
        <v>0</v>
      </c>
      <c r="S58">
        <v>0</v>
      </c>
      <c r="T58" s="22">
        <v>0</v>
      </c>
      <c r="U58" s="22">
        <v>0</v>
      </c>
      <c r="V58" s="21"/>
      <c r="W58" s="20">
        <v>0</v>
      </c>
      <c r="X58">
        <v>1</v>
      </c>
      <c r="Y58" s="22">
        <v>5.8823529411764705E-2</v>
      </c>
      <c r="Z58" s="22">
        <v>5.8823529411764705E-2</v>
      </c>
      <c r="AA58" s="22"/>
      <c r="AB58" s="20">
        <v>0</v>
      </c>
      <c r="AC58">
        <v>1</v>
      </c>
      <c r="AD58" s="22">
        <v>0.1111111111111111</v>
      </c>
      <c r="AE58" s="22">
        <v>0</v>
      </c>
      <c r="AF58" s="22"/>
      <c r="AG58" s="20">
        <v>0</v>
      </c>
      <c r="AH58">
        <v>0</v>
      </c>
      <c r="AI58" s="22">
        <v>0</v>
      </c>
      <c r="AJ58" s="22">
        <v>0</v>
      </c>
      <c r="AK58" s="70"/>
      <c r="AL58" s="70">
        <v>0</v>
      </c>
      <c r="AM58">
        <v>0</v>
      </c>
      <c r="AN58">
        <v>0</v>
      </c>
      <c r="AO58" s="22">
        <v>0</v>
      </c>
      <c r="AP58" s="22">
        <v>0</v>
      </c>
      <c r="AQ58" s="22"/>
      <c r="AR58" s="20">
        <v>0</v>
      </c>
      <c r="AS58">
        <v>0</v>
      </c>
      <c r="AT58" s="22">
        <v>7.1428571428571425E-2</v>
      </c>
      <c r="AU58" s="22">
        <v>5.5555555555555552E-2</v>
      </c>
      <c r="AV58" s="22"/>
      <c r="AW58" s="20">
        <v>0</v>
      </c>
      <c r="AX58">
        <v>0</v>
      </c>
      <c r="AY58" s="18">
        <v>7.1428571428571425E-2</v>
      </c>
      <c r="AZ58" s="18">
        <v>5.5555555555555552E-2</v>
      </c>
      <c r="BB58" s="20">
        <v>0</v>
      </c>
      <c r="BC58">
        <v>0</v>
      </c>
      <c r="BD58" s="18">
        <v>7.1428571428571425E-2</v>
      </c>
      <c r="BE58" s="18">
        <v>5.5555555555555552E-2</v>
      </c>
      <c r="BG58" s="20">
        <v>0</v>
      </c>
      <c r="BH58">
        <v>0</v>
      </c>
      <c r="BI58" s="18">
        <v>0</v>
      </c>
      <c r="BJ58" s="18">
        <v>0</v>
      </c>
      <c r="BL58" s="20">
        <v>0</v>
      </c>
      <c r="BM58">
        <v>0</v>
      </c>
      <c r="BN58" s="18">
        <v>0.125</v>
      </c>
      <c r="BO58" s="18">
        <v>0.1111111111111111</v>
      </c>
      <c r="BQ58" s="20">
        <v>0</v>
      </c>
      <c r="BR58">
        <v>0</v>
      </c>
      <c r="BS58" s="18">
        <v>0.14285714285714285</v>
      </c>
      <c r="BT58" s="18">
        <v>5.5555555555555552E-2</v>
      </c>
      <c r="BV58" s="20">
        <v>0</v>
      </c>
      <c r="BW58">
        <v>0</v>
      </c>
      <c r="BX58" s="18">
        <v>0</v>
      </c>
      <c r="BY58" s="18">
        <v>0</v>
      </c>
      <c r="BZ58" s="73"/>
      <c r="CA58" s="8">
        <v>0</v>
      </c>
      <c r="CB58">
        <v>0</v>
      </c>
      <c r="CC58">
        <v>0</v>
      </c>
      <c r="CD58" s="18">
        <v>5.5555555555555552E-2</v>
      </c>
      <c r="CE58" s="18">
        <v>5.5555555555555552E-2</v>
      </c>
      <c r="CG58" s="20">
        <v>0</v>
      </c>
      <c r="CH58">
        <v>0</v>
      </c>
      <c r="CI58" s="18">
        <v>0</v>
      </c>
      <c r="CJ58" s="18">
        <v>0</v>
      </c>
      <c r="CL58" s="20">
        <v>0</v>
      </c>
      <c r="CM58">
        <v>0</v>
      </c>
      <c r="CN58" s="18">
        <v>5.5555555555555552E-2</v>
      </c>
      <c r="CO58" s="18">
        <v>5.5555555555555552E-2</v>
      </c>
      <c r="CQ58" s="20">
        <v>0</v>
      </c>
      <c r="CR58">
        <v>0</v>
      </c>
      <c r="CS58" s="18">
        <v>0.1111111111111111</v>
      </c>
      <c r="CT58" s="18">
        <v>5.5555555555555552E-2</v>
      </c>
      <c r="CV58" s="20">
        <v>0</v>
      </c>
      <c r="CW58">
        <v>0</v>
      </c>
      <c r="CX58" s="18">
        <v>5.5555555555555552E-2</v>
      </c>
      <c r="CY58" s="18">
        <v>5.5555555555555552E-2</v>
      </c>
      <c r="DA58" s="20">
        <v>0</v>
      </c>
      <c r="DB58">
        <v>0</v>
      </c>
      <c r="DC58" s="18">
        <v>5.5555555555555552E-2</v>
      </c>
      <c r="DD58" s="18">
        <v>0</v>
      </c>
      <c r="DF58" s="20">
        <v>0</v>
      </c>
      <c r="DG58">
        <v>0</v>
      </c>
      <c r="DH58" s="18">
        <v>0</v>
      </c>
      <c r="DI58" s="18">
        <v>0</v>
      </c>
      <c r="DK58" s="20">
        <v>0</v>
      </c>
      <c r="DL58">
        <v>0</v>
      </c>
      <c r="DM58" s="18">
        <v>0</v>
      </c>
      <c r="DN58" s="18">
        <v>0</v>
      </c>
      <c r="DO58" s="73"/>
      <c r="DP58" s="108">
        <v>1</v>
      </c>
      <c r="DQ58">
        <v>0</v>
      </c>
      <c r="DR58">
        <v>0</v>
      </c>
      <c r="DS58" s="18">
        <v>0</v>
      </c>
      <c r="DT58" s="18">
        <v>0</v>
      </c>
      <c r="DV58">
        <v>1</v>
      </c>
      <c r="DW58">
        <v>0</v>
      </c>
      <c r="DX58" s="18">
        <v>0</v>
      </c>
      <c r="DY58" s="18">
        <v>0.05</v>
      </c>
      <c r="EA58">
        <v>0</v>
      </c>
      <c r="EB58">
        <v>0</v>
      </c>
      <c r="EC58" s="18">
        <v>0</v>
      </c>
      <c r="ED58" s="18">
        <v>0</v>
      </c>
      <c r="EF58">
        <v>1</v>
      </c>
      <c r="EG58">
        <v>0</v>
      </c>
      <c r="EH58" s="18">
        <v>0</v>
      </c>
      <c r="EI58" s="18">
        <v>0.05</v>
      </c>
      <c r="EK58">
        <v>1</v>
      </c>
      <c r="EL58">
        <v>0</v>
      </c>
      <c r="EM58" s="18">
        <v>0</v>
      </c>
      <c r="EN58" s="18">
        <v>0.05</v>
      </c>
      <c r="EP58">
        <v>0</v>
      </c>
      <c r="EQ58">
        <v>0</v>
      </c>
      <c r="ER58" s="18">
        <v>0</v>
      </c>
      <c r="ES58" s="18">
        <v>0</v>
      </c>
      <c r="EU58">
        <v>1</v>
      </c>
      <c r="EV58">
        <v>0</v>
      </c>
      <c r="EW58" s="18">
        <v>0</v>
      </c>
      <c r="EX58" s="18">
        <v>0.05</v>
      </c>
      <c r="EZ58">
        <v>0</v>
      </c>
      <c r="FA58">
        <v>0</v>
      </c>
      <c r="FB58" s="18">
        <v>0</v>
      </c>
      <c r="FC58" s="18">
        <v>0</v>
      </c>
      <c r="FE58">
        <v>1</v>
      </c>
      <c r="FF58">
        <v>0</v>
      </c>
      <c r="FG58" s="18">
        <v>0</v>
      </c>
      <c r="FH58" s="18">
        <v>0.05</v>
      </c>
      <c r="FJ58">
        <v>0</v>
      </c>
      <c r="FK58">
        <v>0</v>
      </c>
      <c r="FL58" s="18">
        <v>0</v>
      </c>
      <c r="FM58" s="18">
        <v>0</v>
      </c>
      <c r="FO58" s="106">
        <v>0</v>
      </c>
      <c r="FP58">
        <v>0</v>
      </c>
      <c r="FQ58">
        <v>0</v>
      </c>
      <c r="FR58" s="18">
        <v>0</v>
      </c>
      <c r="FS58" s="18">
        <v>0</v>
      </c>
      <c r="FU58">
        <v>0</v>
      </c>
      <c r="FV58">
        <v>0</v>
      </c>
      <c r="FW58" s="18">
        <v>0</v>
      </c>
      <c r="FX58" s="18">
        <v>0</v>
      </c>
      <c r="FZ58">
        <v>0</v>
      </c>
      <c r="GA58">
        <v>0</v>
      </c>
      <c r="GB58" s="18">
        <v>0</v>
      </c>
      <c r="GC58" s="18">
        <v>0</v>
      </c>
      <c r="GE58">
        <v>0</v>
      </c>
      <c r="GF58">
        <v>0</v>
      </c>
      <c r="GG58" s="18">
        <v>0</v>
      </c>
      <c r="GH58" s="18">
        <v>0</v>
      </c>
      <c r="GJ58">
        <v>0</v>
      </c>
      <c r="GK58">
        <v>0</v>
      </c>
      <c r="GL58" s="18">
        <v>0</v>
      </c>
      <c r="GM58" s="18">
        <v>0</v>
      </c>
      <c r="GO58">
        <v>0</v>
      </c>
      <c r="GP58">
        <v>0</v>
      </c>
      <c r="GQ58" s="18">
        <v>0</v>
      </c>
      <c r="GR58" s="18">
        <v>0</v>
      </c>
      <c r="GT58" s="108">
        <v>0</v>
      </c>
      <c r="GU58">
        <v>0</v>
      </c>
      <c r="GV58">
        <v>1</v>
      </c>
      <c r="GW58" s="18">
        <v>0.1111111111111111</v>
      </c>
      <c r="GX58" s="18">
        <v>0.16666666666666666</v>
      </c>
      <c r="GZ58">
        <v>0</v>
      </c>
      <c r="HA58">
        <v>1</v>
      </c>
      <c r="HB58" s="18">
        <v>0.1111111111111111</v>
      </c>
      <c r="HC58" s="18">
        <v>0.16666666666666666</v>
      </c>
      <c r="HE58">
        <v>0</v>
      </c>
      <c r="HF58">
        <v>0</v>
      </c>
      <c r="HG58" s="18">
        <v>7.6923076923076927E-2</v>
      </c>
      <c r="HH58" s="18">
        <v>0.1111111111111111</v>
      </c>
      <c r="HJ58">
        <v>0</v>
      </c>
      <c r="HK58">
        <v>1</v>
      </c>
      <c r="HL58" s="18">
        <v>0.125</v>
      </c>
      <c r="HM58" s="18">
        <v>0.16666666666666666</v>
      </c>
      <c r="HO58">
        <v>0</v>
      </c>
      <c r="HP58">
        <v>1</v>
      </c>
      <c r="HQ58" s="18">
        <v>7.1428571428571425E-2</v>
      </c>
      <c r="HR58" s="18">
        <v>5.5555555555555552E-2</v>
      </c>
      <c r="HT58">
        <v>0</v>
      </c>
      <c r="HU58">
        <v>1</v>
      </c>
      <c r="HV58" s="18">
        <v>0.33333333333333331</v>
      </c>
      <c r="HW58" s="18">
        <v>5.5555555555555552E-2</v>
      </c>
      <c r="HY58">
        <v>0</v>
      </c>
      <c r="HZ58">
        <v>1</v>
      </c>
      <c r="IA58" s="18">
        <v>0.25</v>
      </c>
      <c r="IB58" s="18">
        <v>0.16666666666666666</v>
      </c>
      <c r="ID58" s="108">
        <v>0</v>
      </c>
      <c r="IE58">
        <v>0</v>
      </c>
      <c r="IF58">
        <v>0</v>
      </c>
      <c r="IG58" s="18">
        <v>0</v>
      </c>
      <c r="IH58" s="18">
        <v>0</v>
      </c>
      <c r="IJ58">
        <v>0</v>
      </c>
      <c r="IK58">
        <v>0</v>
      </c>
      <c r="IL58" s="18">
        <v>0</v>
      </c>
      <c r="IM58" s="18">
        <v>0</v>
      </c>
      <c r="IO58">
        <v>0</v>
      </c>
      <c r="IP58">
        <v>0</v>
      </c>
      <c r="IQ58" s="18">
        <v>0</v>
      </c>
      <c r="IR58" s="18">
        <v>0</v>
      </c>
      <c r="IT58">
        <v>0</v>
      </c>
      <c r="IU58">
        <v>0</v>
      </c>
      <c r="IV58" s="18">
        <v>0</v>
      </c>
      <c r="IW58" s="18">
        <v>0</v>
      </c>
      <c r="IY58">
        <v>0</v>
      </c>
      <c r="IZ58">
        <v>0</v>
      </c>
      <c r="JA58" s="18">
        <v>0</v>
      </c>
      <c r="JB58" s="18">
        <v>0</v>
      </c>
      <c r="JD58">
        <v>0</v>
      </c>
      <c r="JE58">
        <v>0</v>
      </c>
      <c r="JF58" s="18">
        <v>0</v>
      </c>
      <c r="JG58" s="18">
        <v>0</v>
      </c>
      <c r="JI58" s="108">
        <v>0</v>
      </c>
      <c r="JJ58">
        <v>0</v>
      </c>
      <c r="JK58">
        <v>0</v>
      </c>
      <c r="JL58" s="18">
        <v>0</v>
      </c>
      <c r="JM58" s="18">
        <v>0</v>
      </c>
      <c r="JO58">
        <v>0</v>
      </c>
      <c r="JP58">
        <v>0</v>
      </c>
      <c r="JQ58" s="18">
        <v>0</v>
      </c>
      <c r="JR58" s="18">
        <v>0</v>
      </c>
      <c r="JT58">
        <v>0</v>
      </c>
      <c r="JU58">
        <v>0</v>
      </c>
      <c r="JV58" s="18">
        <v>0</v>
      </c>
      <c r="JW58" s="18">
        <v>0</v>
      </c>
      <c r="JY58">
        <v>0</v>
      </c>
      <c r="JZ58">
        <v>0</v>
      </c>
      <c r="KA58" s="18">
        <v>0</v>
      </c>
      <c r="KB58" s="18">
        <v>0</v>
      </c>
      <c r="KD58">
        <v>0</v>
      </c>
      <c r="KE58">
        <v>0</v>
      </c>
      <c r="KF58" s="18">
        <v>0</v>
      </c>
      <c r="KG58" s="18">
        <v>0</v>
      </c>
      <c r="KH58">
        <f>(Table4[[#This Row],[Pick-win rate47899422]]*Table4[[#This Row],[WR212]]+(Table4[[#This Row],[Respect ban59010523]]*Table4[[#This Row],[Ban Rate70121624]]))*Table4[[#This Row],[Priority7101112125425]]</f>
        <v>0</v>
      </c>
      <c r="KI58">
        <v>0</v>
      </c>
      <c r="KJ58">
        <v>0</v>
      </c>
      <c r="KK58">
        <v>0</v>
      </c>
      <c r="KL58" s="18">
        <v>0</v>
      </c>
      <c r="KM58" s="18"/>
      <c r="KN58" s="18">
        <v>0</v>
      </c>
      <c r="KO58">
        <v>0</v>
      </c>
      <c r="KP58">
        <v>0</v>
      </c>
      <c r="KQ58" s="18">
        <v>0</v>
      </c>
      <c r="KR58" s="18"/>
      <c r="KS58" s="18">
        <v>0</v>
      </c>
      <c r="KT58">
        <v>0</v>
      </c>
      <c r="KU58">
        <v>0</v>
      </c>
      <c r="KV58" s="18">
        <v>0</v>
      </c>
      <c r="KW58" s="18"/>
      <c r="KX58" s="18">
        <v>0</v>
      </c>
      <c r="KY58" s="108">
        <v>0</v>
      </c>
      <c r="KZ58">
        <v>0</v>
      </c>
      <c r="LA58">
        <v>0</v>
      </c>
      <c r="LB58" s="18">
        <v>0</v>
      </c>
      <c r="LD58" s="18">
        <v>0</v>
      </c>
      <c r="LE58">
        <v>2</v>
      </c>
      <c r="LF58">
        <v>0.5</v>
      </c>
      <c r="LG58" s="18">
        <v>0.1111111111111111</v>
      </c>
      <c r="LI58" s="18">
        <v>0</v>
      </c>
      <c r="LJ58">
        <v>0</v>
      </c>
      <c r="LK58">
        <v>0</v>
      </c>
      <c r="LL58" s="18">
        <v>0</v>
      </c>
      <c r="LN58" s="18">
        <v>0</v>
      </c>
      <c r="LO58">
        <v>2</v>
      </c>
      <c r="LP58">
        <v>0.13333333333333333</v>
      </c>
      <c r="LQ58" s="18">
        <v>0.1111111111111111</v>
      </c>
      <c r="LS58" s="18">
        <v>0</v>
      </c>
      <c r="LT58">
        <v>2</v>
      </c>
      <c r="LU58">
        <v>0.1111111111111111</v>
      </c>
      <c r="LV58" s="18">
        <v>0.1111111111111111</v>
      </c>
      <c r="LX58" s="18">
        <v>0</v>
      </c>
      <c r="LY58">
        <v>2</v>
      </c>
      <c r="LZ58">
        <v>0.1111111111111111</v>
      </c>
      <c r="MA58" s="18">
        <v>0.1111111111111111</v>
      </c>
      <c r="MC58" s="18">
        <v>0</v>
      </c>
      <c r="MD58">
        <v>0</v>
      </c>
      <c r="ME58">
        <v>0</v>
      </c>
      <c r="MF58" s="18">
        <v>0</v>
      </c>
      <c r="MG58" s="18"/>
      <c r="MH58" s="18">
        <v>0</v>
      </c>
      <c r="MI58">
        <v>2</v>
      </c>
      <c r="MJ58">
        <v>0.1111111111111111</v>
      </c>
      <c r="MK58" s="18">
        <v>0.1111111111111111</v>
      </c>
      <c r="ML58" s="18">
        <v>0.1111111111111111</v>
      </c>
      <c r="MM58" s="73"/>
    </row>
    <row r="59" spans="1:351" x14ac:dyDescent="0.35">
      <c r="A59" s="99" t="s">
        <v>29</v>
      </c>
      <c r="B59" s="106">
        <v>0.33333333333333331</v>
      </c>
      <c r="C59">
        <v>1</v>
      </c>
      <c r="D59">
        <v>1</v>
      </c>
      <c r="E59" s="22">
        <v>5.8823529411764705E-2</v>
      </c>
      <c r="F59" s="19">
        <f ca="1">((COUNTIFS($H:$H,$AD59,$A:$A,#REF!,$C:$C,C$3)+COUNTIFS($L:$L,$AD59,$R:$R,#REF!,$P:$P,C$3))+(COUNTIFS($K:$K,$AD59,$A:$A,#REF!,$C:$C,C$3)+COUNTIFS($G:$G,$AD59,$R:$R,#REF!,$P:$P,C$3)))/((COUNTIF($A:$A,#REF!)+COUNTIF( $R:$R,#REF!))/5)</f>
        <v>0.23529411764705882</v>
      </c>
      <c r="G59" s="21">
        <f ca="1">(Table4[[#This Row],[Pick-win rate Pai]]*2+(Table4[[#This Row],[Respect ban Pai]]*10)*3)*Table4[[#This Row],[Priority Pai]]</f>
        <v>7.5294117647058822</v>
      </c>
      <c r="H59" s="20">
        <v>1</v>
      </c>
      <c r="I59">
        <v>1</v>
      </c>
      <c r="J59" s="22">
        <v>5.8823529411764705E-2</v>
      </c>
      <c r="K59" s="22">
        <v>0.23529411764705882</v>
      </c>
      <c r="L59" s="21">
        <f ca="1">(Table4[[#This Row],[Pick-win rate Pai]]*2+(Table4[[#This Row],[Ban Rate Pai]]*10)*3)*Table4[[#This Row],[Priority Pai]]</f>
        <v>0.88581314878892736</v>
      </c>
      <c r="M59" s="20">
        <v>1</v>
      </c>
      <c r="N59">
        <v>1</v>
      </c>
      <c r="O59" s="22">
        <v>5.8823529411764705E-2</v>
      </c>
      <c r="P59" s="22">
        <v>0.23529411764705882</v>
      </c>
      <c r="Q59" s="21"/>
      <c r="R59" s="20">
        <v>1</v>
      </c>
      <c r="S59">
        <v>0</v>
      </c>
      <c r="T59" s="22">
        <v>0</v>
      </c>
      <c r="U59" s="22">
        <v>5.8823529411764705E-2</v>
      </c>
      <c r="V59" s="21"/>
      <c r="W59" s="20">
        <v>1</v>
      </c>
      <c r="X59">
        <v>1</v>
      </c>
      <c r="Y59" s="22">
        <v>5.8823529411764705E-2</v>
      </c>
      <c r="Z59" s="22">
        <v>0.23529411764705882</v>
      </c>
      <c r="AA59" s="22"/>
      <c r="AB59" s="20">
        <v>0</v>
      </c>
      <c r="AC59">
        <v>1</v>
      </c>
      <c r="AD59" s="22">
        <v>0.1111111111111111</v>
      </c>
      <c r="AE59" s="22">
        <v>0.17647058823529413</v>
      </c>
      <c r="AF59" s="22"/>
      <c r="AG59" s="20">
        <v>0</v>
      </c>
      <c r="AH59">
        <v>0</v>
      </c>
      <c r="AI59" s="22">
        <v>0</v>
      </c>
      <c r="AJ59" s="22">
        <v>0</v>
      </c>
      <c r="AK59" s="70"/>
      <c r="AL59" s="70">
        <v>0</v>
      </c>
      <c r="AM59">
        <v>0</v>
      </c>
      <c r="AN59">
        <v>1</v>
      </c>
      <c r="AO59" s="22">
        <v>0.5</v>
      </c>
      <c r="AP59" s="22">
        <v>5.5555555555555552E-2</v>
      </c>
      <c r="AQ59" s="22"/>
      <c r="AR59" s="20">
        <v>0</v>
      </c>
      <c r="AS59">
        <v>1</v>
      </c>
      <c r="AT59" s="22">
        <v>0.14285714285714285</v>
      </c>
      <c r="AU59" s="22">
        <v>0.16666666666666666</v>
      </c>
      <c r="AV59" s="22"/>
      <c r="AW59" s="20">
        <v>0</v>
      </c>
      <c r="AX59">
        <v>1</v>
      </c>
      <c r="AY59" s="18">
        <v>0.14285714285714285</v>
      </c>
      <c r="AZ59" s="18">
        <v>0.16666666666666666</v>
      </c>
      <c r="BB59" s="20">
        <v>0</v>
      </c>
      <c r="BC59">
        <v>1</v>
      </c>
      <c r="BD59" s="18">
        <v>0.14285714285714285</v>
      </c>
      <c r="BE59" s="18">
        <v>0.16666666666666666</v>
      </c>
      <c r="BG59" s="20">
        <v>0</v>
      </c>
      <c r="BH59">
        <v>1</v>
      </c>
      <c r="BI59" s="18">
        <v>0.14285714285714285</v>
      </c>
      <c r="BJ59" s="18">
        <v>0.1111111111111111</v>
      </c>
      <c r="BL59" s="20">
        <v>0</v>
      </c>
      <c r="BM59">
        <v>0</v>
      </c>
      <c r="BN59" s="18">
        <v>6.25E-2</v>
      </c>
      <c r="BO59" s="18">
        <v>0.16666666666666666</v>
      </c>
      <c r="BQ59" s="20">
        <v>0</v>
      </c>
      <c r="BR59">
        <v>0</v>
      </c>
      <c r="BS59" s="18">
        <v>0.14285714285714285</v>
      </c>
      <c r="BT59" s="18">
        <v>5.5555555555555552E-2</v>
      </c>
      <c r="BV59" s="20">
        <v>0</v>
      </c>
      <c r="BW59">
        <v>0</v>
      </c>
      <c r="BX59" s="18">
        <v>0</v>
      </c>
      <c r="BY59" s="18">
        <v>0</v>
      </c>
      <c r="BZ59" s="73"/>
      <c r="CA59" s="8">
        <v>0</v>
      </c>
      <c r="CB59">
        <v>0</v>
      </c>
      <c r="CC59">
        <v>0</v>
      </c>
      <c r="CD59" s="18">
        <v>5.5555555555555552E-2</v>
      </c>
      <c r="CE59" s="18">
        <v>5.5555555555555552E-2</v>
      </c>
      <c r="CG59" s="20">
        <v>0</v>
      </c>
      <c r="CH59">
        <v>0</v>
      </c>
      <c r="CI59" s="18">
        <v>0</v>
      </c>
      <c r="CJ59" s="18">
        <v>0</v>
      </c>
      <c r="CL59" s="20">
        <v>0</v>
      </c>
      <c r="CM59">
        <v>0</v>
      </c>
      <c r="CN59" s="18">
        <v>5.5555555555555552E-2</v>
      </c>
      <c r="CO59" s="18">
        <v>5.5555555555555552E-2</v>
      </c>
      <c r="CQ59" s="20">
        <v>0</v>
      </c>
      <c r="CR59">
        <v>0</v>
      </c>
      <c r="CS59" s="18">
        <v>0.1111111111111111</v>
      </c>
      <c r="CT59" s="18">
        <v>5.5555555555555552E-2</v>
      </c>
      <c r="CV59" s="20">
        <v>0</v>
      </c>
      <c r="CW59">
        <v>0</v>
      </c>
      <c r="CX59" s="18">
        <v>5.5555555555555552E-2</v>
      </c>
      <c r="CY59" s="18">
        <v>5.5555555555555552E-2</v>
      </c>
      <c r="DA59" s="20">
        <v>0</v>
      </c>
      <c r="DB59">
        <v>0</v>
      </c>
      <c r="DC59" s="18">
        <v>5.5555555555555552E-2</v>
      </c>
      <c r="DD59" s="18">
        <v>0</v>
      </c>
      <c r="DF59" s="20">
        <v>0</v>
      </c>
      <c r="DG59">
        <v>0</v>
      </c>
      <c r="DH59" s="18">
        <v>0</v>
      </c>
      <c r="DI59" s="18">
        <v>0</v>
      </c>
      <c r="DK59" s="20">
        <v>0</v>
      </c>
      <c r="DL59">
        <v>0</v>
      </c>
      <c r="DM59" s="18">
        <v>0</v>
      </c>
      <c r="DN59" s="18">
        <v>0</v>
      </c>
      <c r="DO59" s="73"/>
      <c r="DP59" s="108">
        <v>0.33333333333333331</v>
      </c>
      <c r="DQ59">
        <v>1</v>
      </c>
      <c r="DR59">
        <v>2</v>
      </c>
      <c r="DS59" s="18">
        <v>0.16666666666666666</v>
      </c>
      <c r="DT59" s="18">
        <v>0.2</v>
      </c>
      <c r="DV59">
        <v>0</v>
      </c>
      <c r="DW59">
        <v>0</v>
      </c>
      <c r="DX59" s="18">
        <v>0</v>
      </c>
      <c r="DY59" s="18">
        <v>0.05</v>
      </c>
      <c r="EA59">
        <v>1</v>
      </c>
      <c r="EB59">
        <v>2</v>
      </c>
      <c r="EC59" s="18">
        <v>0.22222222222222221</v>
      </c>
      <c r="ED59" s="18">
        <v>0.15</v>
      </c>
      <c r="EF59">
        <v>0</v>
      </c>
      <c r="EG59">
        <v>0</v>
      </c>
      <c r="EH59" s="18">
        <v>0</v>
      </c>
      <c r="EI59" s="18">
        <v>0.1</v>
      </c>
      <c r="EK59">
        <v>1</v>
      </c>
      <c r="EL59">
        <v>2</v>
      </c>
      <c r="EM59" s="18">
        <v>0.1</v>
      </c>
      <c r="EN59" s="18">
        <v>0.25</v>
      </c>
      <c r="EP59">
        <v>0</v>
      </c>
      <c r="EQ59">
        <v>0</v>
      </c>
      <c r="ER59" s="18">
        <v>0</v>
      </c>
      <c r="ES59" s="18">
        <v>0</v>
      </c>
      <c r="EU59">
        <v>0</v>
      </c>
      <c r="EV59">
        <v>0</v>
      </c>
      <c r="EW59" s="18">
        <v>0</v>
      </c>
      <c r="EX59" s="18">
        <v>0.05</v>
      </c>
      <c r="EZ59">
        <v>1</v>
      </c>
      <c r="FA59">
        <v>2</v>
      </c>
      <c r="FB59" s="18">
        <v>0.16666666666666666</v>
      </c>
      <c r="FC59" s="18">
        <v>0.2</v>
      </c>
      <c r="FE59">
        <v>1</v>
      </c>
      <c r="FF59">
        <v>2</v>
      </c>
      <c r="FG59" s="18">
        <v>0.1</v>
      </c>
      <c r="FH59" s="18">
        <v>0.25</v>
      </c>
      <c r="FJ59">
        <v>0</v>
      </c>
      <c r="FK59">
        <v>0</v>
      </c>
      <c r="FL59" s="18">
        <v>0</v>
      </c>
      <c r="FM59" s="18">
        <v>0</v>
      </c>
      <c r="FO59" s="106">
        <v>0</v>
      </c>
      <c r="FP59">
        <v>0</v>
      </c>
      <c r="FQ59">
        <v>0</v>
      </c>
      <c r="FR59" s="18">
        <v>0</v>
      </c>
      <c r="FS59" s="18">
        <v>0.10526315789473684</v>
      </c>
      <c r="FU59">
        <v>0</v>
      </c>
      <c r="FV59">
        <v>0</v>
      </c>
      <c r="FW59" s="18">
        <v>0</v>
      </c>
      <c r="FX59" s="18">
        <v>0.10526315789473684</v>
      </c>
      <c r="FZ59">
        <v>0</v>
      </c>
      <c r="GA59">
        <v>0</v>
      </c>
      <c r="GB59" s="18">
        <v>0</v>
      </c>
      <c r="GC59" s="18">
        <v>0.10526315789473684</v>
      </c>
      <c r="GE59">
        <v>0</v>
      </c>
      <c r="GF59">
        <v>0</v>
      </c>
      <c r="GG59" s="18">
        <v>0</v>
      </c>
      <c r="GH59" s="18">
        <v>0.10526315789473684</v>
      </c>
      <c r="GJ59">
        <v>0</v>
      </c>
      <c r="GK59">
        <v>0</v>
      </c>
      <c r="GL59" s="18">
        <v>0</v>
      </c>
      <c r="GM59" s="18">
        <v>0</v>
      </c>
      <c r="GO59">
        <v>0</v>
      </c>
      <c r="GP59">
        <v>0</v>
      </c>
      <c r="GQ59" s="18">
        <v>0</v>
      </c>
      <c r="GR59" s="18">
        <v>5.2631578947368418E-2</v>
      </c>
      <c r="GT59" s="108">
        <v>0</v>
      </c>
      <c r="GU59">
        <v>0</v>
      </c>
      <c r="GV59">
        <v>0</v>
      </c>
      <c r="GW59" s="18">
        <v>0</v>
      </c>
      <c r="GX59" s="18">
        <v>5.5555555555555552E-2</v>
      </c>
      <c r="GZ59">
        <v>0</v>
      </c>
      <c r="HA59">
        <v>0</v>
      </c>
      <c r="HB59" s="18">
        <v>0</v>
      </c>
      <c r="HC59" s="18">
        <v>5.5555555555555552E-2</v>
      </c>
      <c r="HE59">
        <v>0</v>
      </c>
      <c r="HF59">
        <v>0</v>
      </c>
      <c r="HG59" s="18">
        <v>0</v>
      </c>
      <c r="HH59" s="18">
        <v>5.5555555555555552E-2</v>
      </c>
      <c r="HJ59">
        <v>0</v>
      </c>
      <c r="HK59">
        <v>0</v>
      </c>
      <c r="HL59" s="18">
        <v>0</v>
      </c>
      <c r="HM59" s="18">
        <v>5.5555555555555552E-2</v>
      </c>
      <c r="HO59">
        <v>0</v>
      </c>
      <c r="HP59">
        <v>0</v>
      </c>
      <c r="HQ59" s="18">
        <v>0</v>
      </c>
      <c r="HR59" s="18">
        <v>0</v>
      </c>
      <c r="HT59">
        <v>0</v>
      </c>
      <c r="HU59">
        <v>0</v>
      </c>
      <c r="HV59" s="18">
        <v>0</v>
      </c>
      <c r="HW59" s="18">
        <v>0</v>
      </c>
      <c r="HY59">
        <v>0</v>
      </c>
      <c r="HZ59">
        <v>0</v>
      </c>
      <c r="IA59" s="18">
        <v>0</v>
      </c>
      <c r="IB59" s="18">
        <v>5.5555555555555552E-2</v>
      </c>
      <c r="ID59" s="108">
        <v>0.33333333333333331</v>
      </c>
      <c r="IE59">
        <v>1</v>
      </c>
      <c r="IF59">
        <v>1</v>
      </c>
      <c r="IG59" s="18">
        <v>5.2631578947368418E-2</v>
      </c>
      <c r="IH59" s="18">
        <v>0.21052631578947367</v>
      </c>
      <c r="IJ59">
        <v>1</v>
      </c>
      <c r="IK59">
        <v>1</v>
      </c>
      <c r="IL59" s="18">
        <v>5.2631578947368418E-2</v>
      </c>
      <c r="IM59" s="18">
        <v>0.21052631578947367</v>
      </c>
      <c r="IO59">
        <v>1</v>
      </c>
      <c r="IP59">
        <v>1</v>
      </c>
      <c r="IQ59" s="18">
        <v>9.0909090909090912E-2</v>
      </c>
      <c r="IR59" s="18">
        <v>0.15789473684210525</v>
      </c>
      <c r="IT59">
        <v>1</v>
      </c>
      <c r="IU59">
        <v>1</v>
      </c>
      <c r="IV59" s="18">
        <v>5.2631578947368418E-2</v>
      </c>
      <c r="IW59" s="18">
        <v>0.21052631578947367</v>
      </c>
      <c r="IY59">
        <v>1</v>
      </c>
      <c r="IZ59">
        <v>1</v>
      </c>
      <c r="JA59" s="18">
        <v>5.2631578947368418E-2</v>
      </c>
      <c r="JB59" s="18">
        <v>0.21052631578947367</v>
      </c>
      <c r="JD59">
        <v>0</v>
      </c>
      <c r="JE59">
        <v>0</v>
      </c>
      <c r="JF59" s="18">
        <v>0</v>
      </c>
      <c r="JG59" s="18">
        <v>0</v>
      </c>
      <c r="JI59" s="108">
        <v>0</v>
      </c>
      <c r="JJ59">
        <v>0</v>
      </c>
      <c r="JK59">
        <v>0</v>
      </c>
      <c r="JL59" s="18">
        <v>0</v>
      </c>
      <c r="JM59" s="18">
        <v>5.2631578947368418E-2</v>
      </c>
      <c r="JO59">
        <v>0</v>
      </c>
      <c r="JP59">
        <v>0</v>
      </c>
      <c r="JQ59" s="18">
        <v>0</v>
      </c>
      <c r="JR59" s="18">
        <v>5.2631578947368418E-2</v>
      </c>
      <c r="JT59">
        <v>0</v>
      </c>
      <c r="JU59">
        <v>0</v>
      </c>
      <c r="JV59" s="18">
        <v>0</v>
      </c>
      <c r="JW59" s="18">
        <v>5.2631578947368418E-2</v>
      </c>
      <c r="JY59">
        <v>0</v>
      </c>
      <c r="JZ59">
        <v>0</v>
      </c>
      <c r="KA59" s="18">
        <v>0</v>
      </c>
      <c r="KB59" s="18">
        <v>5.2631578947368418E-2</v>
      </c>
      <c r="KD59">
        <v>0</v>
      </c>
      <c r="KE59">
        <v>0</v>
      </c>
      <c r="KF59" s="18">
        <v>0</v>
      </c>
      <c r="KG59" s="18">
        <v>5.2631578947368418E-2</v>
      </c>
      <c r="KH59">
        <f>(Table4[[#This Row],[Pick-win rate47899422]]*Table4[[#This Row],[WR212]]+(Table4[[#This Row],[Respect ban59010523]]*Table4[[#This Row],[Ban Rate70121624]]))*Table4[[#This Row],[Priority7101112125425]]</f>
        <v>0</v>
      </c>
      <c r="KI59">
        <v>0</v>
      </c>
      <c r="KJ59">
        <v>0</v>
      </c>
      <c r="KK59">
        <v>0</v>
      </c>
      <c r="KL59" s="18">
        <v>0</v>
      </c>
      <c r="KM59" s="18"/>
      <c r="KN59" s="18">
        <v>0</v>
      </c>
      <c r="KO59">
        <v>0</v>
      </c>
      <c r="KP59">
        <v>0</v>
      </c>
      <c r="KQ59" s="18">
        <v>0</v>
      </c>
      <c r="KR59" s="18"/>
      <c r="KS59" s="18">
        <v>0</v>
      </c>
      <c r="KT59">
        <v>0</v>
      </c>
      <c r="KU59">
        <v>0</v>
      </c>
      <c r="KV59" s="18">
        <v>0</v>
      </c>
      <c r="KW59" s="18"/>
      <c r="KX59" s="18">
        <v>0</v>
      </c>
      <c r="KY59" s="108">
        <v>0</v>
      </c>
      <c r="KZ59">
        <v>1</v>
      </c>
      <c r="LA59">
        <v>7.1428571428571425E-2</v>
      </c>
      <c r="LB59" s="18">
        <v>5.5555555555555552E-2</v>
      </c>
      <c r="LD59" s="18">
        <v>0</v>
      </c>
      <c r="LE59">
        <v>0</v>
      </c>
      <c r="LF59">
        <v>0</v>
      </c>
      <c r="LG59" s="18">
        <v>5.5555555555555552E-2</v>
      </c>
      <c r="LI59" s="18">
        <v>0</v>
      </c>
      <c r="LJ59">
        <v>0</v>
      </c>
      <c r="LK59">
        <v>0</v>
      </c>
      <c r="LL59" s="18">
        <v>0</v>
      </c>
      <c r="LN59" s="18">
        <v>0</v>
      </c>
      <c r="LO59">
        <v>1</v>
      </c>
      <c r="LP59">
        <v>6.6666666666666666E-2</v>
      </c>
      <c r="LQ59" s="18">
        <v>0.1111111111111111</v>
      </c>
      <c r="LS59" s="18">
        <v>0</v>
      </c>
      <c r="LT59">
        <v>1</v>
      </c>
      <c r="LU59">
        <v>5.5555555555555552E-2</v>
      </c>
      <c r="LV59" s="18">
        <v>0.1111111111111111</v>
      </c>
      <c r="LX59" s="18">
        <v>0</v>
      </c>
      <c r="LY59">
        <v>1</v>
      </c>
      <c r="LZ59">
        <v>5.5555555555555552E-2</v>
      </c>
      <c r="MA59" s="18">
        <v>0.1111111111111111</v>
      </c>
      <c r="MC59" s="18">
        <v>0</v>
      </c>
      <c r="MD59">
        <v>0</v>
      </c>
      <c r="ME59">
        <v>0</v>
      </c>
      <c r="MF59" s="18">
        <v>0</v>
      </c>
      <c r="MG59" s="18"/>
      <c r="MH59" s="18">
        <v>0</v>
      </c>
      <c r="MI59">
        <v>1</v>
      </c>
      <c r="MJ59">
        <v>5.5555555555555552E-2</v>
      </c>
      <c r="MK59" s="18">
        <v>0.1111111111111111</v>
      </c>
      <c r="ML59" s="18">
        <v>5.5555555555555552E-2</v>
      </c>
      <c r="MM59" s="73"/>
    </row>
    <row r="60" spans="1:351" x14ac:dyDescent="0.35">
      <c r="A60" s="99" t="s">
        <v>59</v>
      </c>
      <c r="B60" s="106">
        <v>0</v>
      </c>
      <c r="C60">
        <v>0</v>
      </c>
      <c r="D60">
        <v>6</v>
      </c>
      <c r="E60" s="22">
        <v>0.47058823529411764</v>
      </c>
      <c r="F60" s="19">
        <f ca="1">((COUNTIFS($H:$H,$AD60,$A:$A,#REF!,$C:$C,C$3)+COUNTIFS($L:$L,$AD60,$R:$R,#REF!,$P:$P,C$3))+(COUNTIFS($K:$K,$AD60,$A:$A,#REF!,$C:$C,C$3)+COUNTIFS($G:$G,$AD60,$R:$R,#REF!,$P:$P,C$3)))/((COUNTIF($A:$A,#REF!)+COUNTIF( $R:$R,#REF!))/5)</f>
        <v>0.47058823529411764</v>
      </c>
      <c r="G60" s="21">
        <f ca="1">(Table4[[#This Row],[Pick-win rate Pai]]*2+(Table4[[#This Row],[Respect ban Pai]]*10)*3)*Table4[[#This Row],[Priority Pai]]</f>
        <v>84.705882352941174</v>
      </c>
      <c r="H60" s="20">
        <v>0</v>
      </c>
      <c r="I60">
        <v>6</v>
      </c>
      <c r="J60" s="22">
        <v>0.47058823529411764</v>
      </c>
      <c r="K60" s="22">
        <v>0.47058823529411764</v>
      </c>
      <c r="L60" s="21">
        <f ca="1">(Table4[[#This Row],[Pick-win rate Pai]]*2+(Table4[[#This Row],[Ban Rate Pai]]*10)*3)*Table4[[#This Row],[Priority Pai]]</f>
        <v>6.6435986159169547</v>
      </c>
      <c r="M60" s="20">
        <v>0</v>
      </c>
      <c r="N60">
        <v>6</v>
      </c>
      <c r="O60" s="22">
        <v>0.47058823529411764</v>
      </c>
      <c r="P60" s="22">
        <v>0.47058823529411764</v>
      </c>
      <c r="Q60" s="21"/>
      <c r="R60" s="20">
        <v>0</v>
      </c>
      <c r="S60">
        <v>2</v>
      </c>
      <c r="T60" s="22">
        <v>0.375</v>
      </c>
      <c r="U60" s="22">
        <v>0.17647058823529413</v>
      </c>
      <c r="V60" s="21"/>
      <c r="W60" s="20">
        <v>0</v>
      </c>
      <c r="X60">
        <v>6</v>
      </c>
      <c r="Y60" s="22">
        <v>0.47058823529411764</v>
      </c>
      <c r="Z60" s="22">
        <v>0.47058823529411764</v>
      </c>
      <c r="AA60" s="22"/>
      <c r="AB60" s="20">
        <v>0</v>
      </c>
      <c r="AC60">
        <v>4</v>
      </c>
      <c r="AD60" s="22">
        <v>0.55555555555555558</v>
      </c>
      <c r="AE60" s="22">
        <v>0.23529411764705882</v>
      </c>
      <c r="AF60" s="22"/>
      <c r="AG60" s="20">
        <v>0</v>
      </c>
      <c r="AH60">
        <v>0</v>
      </c>
      <c r="AI60" s="22">
        <v>0</v>
      </c>
      <c r="AJ60" s="22">
        <v>0</v>
      </c>
      <c r="AK60" s="70"/>
      <c r="AL60" s="70">
        <v>0</v>
      </c>
      <c r="AM60">
        <v>0</v>
      </c>
      <c r="AN60">
        <v>0</v>
      </c>
      <c r="AO60" s="22">
        <v>0</v>
      </c>
      <c r="AP60" s="22">
        <v>0</v>
      </c>
      <c r="AQ60" s="22"/>
      <c r="AR60" s="20">
        <v>0</v>
      </c>
      <c r="AS60">
        <v>1</v>
      </c>
      <c r="AT60" s="22">
        <v>7.1428571428571425E-2</v>
      </c>
      <c r="AU60" s="22">
        <v>5.5555555555555552E-2</v>
      </c>
      <c r="AV60" s="22"/>
      <c r="AW60" s="20">
        <v>0</v>
      </c>
      <c r="AX60">
        <v>1</v>
      </c>
      <c r="AY60" s="18">
        <v>7.1428571428571425E-2</v>
      </c>
      <c r="AZ60" s="18">
        <v>5.5555555555555552E-2</v>
      </c>
      <c r="BB60" s="20">
        <v>0</v>
      </c>
      <c r="BC60">
        <v>1</v>
      </c>
      <c r="BD60" s="18">
        <v>7.1428571428571425E-2</v>
      </c>
      <c r="BE60" s="18">
        <v>5.5555555555555552E-2</v>
      </c>
      <c r="BG60" s="20">
        <v>0</v>
      </c>
      <c r="BH60">
        <v>1</v>
      </c>
      <c r="BI60" s="18">
        <v>0.14285714285714285</v>
      </c>
      <c r="BJ60" s="18">
        <v>5.5555555555555552E-2</v>
      </c>
      <c r="BL60" s="20">
        <v>0</v>
      </c>
      <c r="BM60">
        <v>1</v>
      </c>
      <c r="BN60" s="18">
        <v>6.25E-2</v>
      </c>
      <c r="BO60" s="18">
        <v>5.5555555555555552E-2</v>
      </c>
      <c r="BQ60" s="20">
        <v>0</v>
      </c>
      <c r="BR60">
        <v>0</v>
      </c>
      <c r="BS60" s="18">
        <v>0</v>
      </c>
      <c r="BT60" s="18">
        <v>0</v>
      </c>
      <c r="BV60" s="20">
        <v>0</v>
      </c>
      <c r="BW60">
        <v>0</v>
      </c>
      <c r="BX60" s="18">
        <v>0</v>
      </c>
      <c r="BY60" s="18">
        <v>0</v>
      </c>
      <c r="BZ60" s="73"/>
      <c r="CA60" s="8">
        <v>0</v>
      </c>
      <c r="CB60">
        <v>1</v>
      </c>
      <c r="CC60">
        <v>3</v>
      </c>
      <c r="CD60" s="18">
        <v>0.27777777777777779</v>
      </c>
      <c r="CE60" s="18">
        <v>0.44444444444444442</v>
      </c>
      <c r="CG60" s="20">
        <v>1</v>
      </c>
      <c r="CH60">
        <v>2</v>
      </c>
      <c r="CI60" s="18">
        <v>0.22222222222222221</v>
      </c>
      <c r="CJ60" s="18">
        <v>0.22222222222222221</v>
      </c>
      <c r="CL60" s="20">
        <v>1</v>
      </c>
      <c r="CM60">
        <v>3</v>
      </c>
      <c r="CN60" s="18">
        <v>0.27777777777777779</v>
      </c>
      <c r="CO60" s="18">
        <v>0.44444444444444442</v>
      </c>
      <c r="CQ60" s="20">
        <v>0</v>
      </c>
      <c r="CR60">
        <v>1</v>
      </c>
      <c r="CS60" s="18">
        <v>0.33333333333333331</v>
      </c>
      <c r="CT60" s="18">
        <v>0.22222222222222221</v>
      </c>
      <c r="CV60" s="20">
        <v>1</v>
      </c>
      <c r="CW60">
        <v>3</v>
      </c>
      <c r="CX60" s="18">
        <v>0.27777777777777779</v>
      </c>
      <c r="CY60" s="18">
        <v>0.44444444444444442</v>
      </c>
      <c r="DA60" s="20">
        <v>1</v>
      </c>
      <c r="DB60">
        <v>3</v>
      </c>
      <c r="DC60" s="18">
        <v>0.27777777777777779</v>
      </c>
      <c r="DD60" s="18">
        <v>0.22222222222222221</v>
      </c>
      <c r="DF60" s="20">
        <v>0</v>
      </c>
      <c r="DG60">
        <v>0</v>
      </c>
      <c r="DH60" s="18">
        <v>0</v>
      </c>
      <c r="DI60" s="18">
        <v>0</v>
      </c>
      <c r="DK60" s="20">
        <v>0</v>
      </c>
      <c r="DL60">
        <v>0</v>
      </c>
      <c r="DM60" s="18">
        <v>0</v>
      </c>
      <c r="DN60" s="18">
        <v>0</v>
      </c>
      <c r="DO60" s="73"/>
      <c r="DP60" s="108">
        <v>0</v>
      </c>
      <c r="DQ60">
        <v>0</v>
      </c>
      <c r="DR60">
        <v>0</v>
      </c>
      <c r="DS60" s="18">
        <v>0</v>
      </c>
      <c r="DT60" s="18">
        <v>0</v>
      </c>
      <c r="DV60">
        <v>0</v>
      </c>
      <c r="DW60">
        <v>0</v>
      </c>
      <c r="DX60" s="18">
        <v>0</v>
      </c>
      <c r="DY60" s="18">
        <v>0</v>
      </c>
      <c r="EA60">
        <v>0</v>
      </c>
      <c r="EB60">
        <v>0</v>
      </c>
      <c r="EC60" s="18">
        <v>0</v>
      </c>
      <c r="ED60" s="18">
        <v>0</v>
      </c>
      <c r="EF60">
        <v>0</v>
      </c>
      <c r="EG60">
        <v>0</v>
      </c>
      <c r="EH60" s="18">
        <v>0</v>
      </c>
      <c r="EI60" s="18">
        <v>0</v>
      </c>
      <c r="EK60">
        <v>0</v>
      </c>
      <c r="EL60">
        <v>0</v>
      </c>
      <c r="EM60" s="18">
        <v>0</v>
      </c>
      <c r="EN60" s="18">
        <v>0</v>
      </c>
      <c r="EP60">
        <v>0</v>
      </c>
      <c r="EQ60">
        <v>0</v>
      </c>
      <c r="ER60" s="18">
        <v>0</v>
      </c>
      <c r="ES60" s="18">
        <v>0</v>
      </c>
      <c r="EU60">
        <v>0</v>
      </c>
      <c r="EV60">
        <v>0</v>
      </c>
      <c r="EW60" s="18">
        <v>0</v>
      </c>
      <c r="EX60" s="18">
        <v>0</v>
      </c>
      <c r="EZ60">
        <v>0</v>
      </c>
      <c r="FA60">
        <v>0</v>
      </c>
      <c r="FB60" s="18">
        <v>0</v>
      </c>
      <c r="FC60" s="18">
        <v>0</v>
      </c>
      <c r="FE60">
        <v>0</v>
      </c>
      <c r="FF60">
        <v>0</v>
      </c>
      <c r="FG60" s="18">
        <v>0</v>
      </c>
      <c r="FH60" s="18">
        <v>0</v>
      </c>
      <c r="FJ60">
        <v>0</v>
      </c>
      <c r="FK60">
        <v>0</v>
      </c>
      <c r="FL60" s="18">
        <v>0</v>
      </c>
      <c r="FM60" s="18">
        <v>0</v>
      </c>
      <c r="FO60" s="106">
        <v>0</v>
      </c>
      <c r="FP60">
        <v>0</v>
      </c>
      <c r="FQ60">
        <v>0</v>
      </c>
      <c r="FR60" s="18">
        <v>0</v>
      </c>
      <c r="FS60" s="18">
        <v>0</v>
      </c>
      <c r="FU60">
        <v>0</v>
      </c>
      <c r="FV60">
        <v>0</v>
      </c>
      <c r="FW60" s="18">
        <v>0</v>
      </c>
      <c r="FX60" s="18">
        <v>0</v>
      </c>
      <c r="FZ60">
        <v>0</v>
      </c>
      <c r="GA60">
        <v>0</v>
      </c>
      <c r="GB60" s="18">
        <v>0</v>
      </c>
      <c r="GC60" s="18">
        <v>0</v>
      </c>
      <c r="GE60">
        <v>0</v>
      </c>
      <c r="GF60">
        <v>0</v>
      </c>
      <c r="GG60" s="18">
        <v>0</v>
      </c>
      <c r="GH60" s="18">
        <v>0</v>
      </c>
      <c r="GJ60">
        <v>0</v>
      </c>
      <c r="GK60">
        <v>0</v>
      </c>
      <c r="GL60" s="18">
        <v>0</v>
      </c>
      <c r="GM60" s="18">
        <v>0</v>
      </c>
      <c r="GO60">
        <v>0</v>
      </c>
      <c r="GP60">
        <v>0</v>
      </c>
      <c r="GQ60" s="18">
        <v>0</v>
      </c>
      <c r="GR60" s="18">
        <v>0</v>
      </c>
      <c r="GT60" s="108">
        <v>0.5</v>
      </c>
      <c r="GU60">
        <v>1</v>
      </c>
      <c r="GV60">
        <v>0</v>
      </c>
      <c r="GW60" s="18">
        <v>5.5555555555555552E-2</v>
      </c>
      <c r="GX60" s="18">
        <v>0.16666666666666666</v>
      </c>
      <c r="GZ60">
        <v>1</v>
      </c>
      <c r="HA60">
        <v>0</v>
      </c>
      <c r="HB60" s="18">
        <v>5.5555555555555552E-2</v>
      </c>
      <c r="HC60" s="18">
        <v>0.16666666666666666</v>
      </c>
      <c r="HE60">
        <v>1</v>
      </c>
      <c r="HF60">
        <v>0</v>
      </c>
      <c r="HG60" s="18">
        <v>7.6923076923076927E-2</v>
      </c>
      <c r="HH60" s="18">
        <v>0.1111111111111111</v>
      </c>
      <c r="HJ60">
        <v>0</v>
      </c>
      <c r="HK60">
        <v>0</v>
      </c>
      <c r="HL60" s="18">
        <v>6.25E-2</v>
      </c>
      <c r="HM60" s="18">
        <v>0.1111111111111111</v>
      </c>
      <c r="HO60">
        <v>1</v>
      </c>
      <c r="HP60">
        <v>0</v>
      </c>
      <c r="HQ60" s="18">
        <v>7.1428571428571425E-2</v>
      </c>
      <c r="HR60" s="18">
        <v>0.16666666666666666</v>
      </c>
      <c r="HT60">
        <v>1</v>
      </c>
      <c r="HU60">
        <v>0</v>
      </c>
      <c r="HV60" s="18">
        <v>0</v>
      </c>
      <c r="HW60" s="18">
        <v>0.1111111111111111</v>
      </c>
      <c r="HY60">
        <v>0</v>
      </c>
      <c r="HZ60">
        <v>0</v>
      </c>
      <c r="IA60" s="18">
        <v>0</v>
      </c>
      <c r="IB60" s="18">
        <v>0</v>
      </c>
      <c r="ID60" s="108">
        <v>0</v>
      </c>
      <c r="IE60">
        <v>0</v>
      </c>
      <c r="IF60">
        <v>1</v>
      </c>
      <c r="IG60" s="18">
        <v>0.10526315789473684</v>
      </c>
      <c r="IH60" s="18">
        <v>0.15789473684210525</v>
      </c>
      <c r="IJ60">
        <v>0</v>
      </c>
      <c r="IK60">
        <v>1</v>
      </c>
      <c r="IL60" s="18">
        <v>0.10526315789473684</v>
      </c>
      <c r="IM60" s="18">
        <v>0.15789473684210525</v>
      </c>
      <c r="IO60">
        <v>0</v>
      </c>
      <c r="IP60">
        <v>1</v>
      </c>
      <c r="IQ60" s="18">
        <v>9.0909090909090912E-2</v>
      </c>
      <c r="IR60" s="18">
        <v>0.10526315789473684</v>
      </c>
      <c r="IT60">
        <v>0</v>
      </c>
      <c r="IU60">
        <v>1</v>
      </c>
      <c r="IV60" s="18">
        <v>0.10526315789473684</v>
      </c>
      <c r="IW60" s="18">
        <v>0.15789473684210525</v>
      </c>
      <c r="IY60">
        <v>0</v>
      </c>
      <c r="IZ60">
        <v>1</v>
      </c>
      <c r="JA60" s="18">
        <v>0.10526315789473684</v>
      </c>
      <c r="JB60" s="18">
        <v>0.15789473684210525</v>
      </c>
      <c r="JD60">
        <v>0</v>
      </c>
      <c r="JE60">
        <v>0</v>
      </c>
      <c r="JF60" s="18">
        <v>0</v>
      </c>
      <c r="JG60" s="18">
        <v>0</v>
      </c>
      <c r="JI60" s="108">
        <v>0</v>
      </c>
      <c r="JJ60">
        <v>0</v>
      </c>
      <c r="JK60">
        <v>0</v>
      </c>
      <c r="JL60" s="18">
        <v>0</v>
      </c>
      <c r="JM60" s="18">
        <v>0</v>
      </c>
      <c r="JO60">
        <v>0</v>
      </c>
      <c r="JP60">
        <v>0</v>
      </c>
      <c r="JQ60" s="18">
        <v>0</v>
      </c>
      <c r="JR60" s="18">
        <v>0</v>
      </c>
      <c r="JT60">
        <v>0</v>
      </c>
      <c r="JU60">
        <v>0</v>
      </c>
      <c r="JV60" s="18">
        <v>0</v>
      </c>
      <c r="JW60" s="18">
        <v>0</v>
      </c>
      <c r="JY60">
        <v>0</v>
      </c>
      <c r="JZ60">
        <v>0</v>
      </c>
      <c r="KA60" s="18">
        <v>0</v>
      </c>
      <c r="KB60" s="18">
        <v>0</v>
      </c>
      <c r="KD60">
        <v>0</v>
      </c>
      <c r="KE60">
        <v>0</v>
      </c>
      <c r="KF60" s="18">
        <v>0</v>
      </c>
      <c r="KG60" s="18">
        <v>0</v>
      </c>
      <c r="KH60">
        <f>(Table4[[#This Row],[Pick-win rate47899422]]*Table4[[#This Row],[WR212]]+(Table4[[#This Row],[Respect ban59010523]]*Table4[[#This Row],[Ban Rate70121624]]))*Table4[[#This Row],[Priority7101112125425]]</f>
        <v>0</v>
      </c>
      <c r="KI60">
        <v>0</v>
      </c>
      <c r="KJ60">
        <v>0</v>
      </c>
      <c r="KK60">
        <v>0</v>
      </c>
      <c r="KL60" s="18">
        <v>0</v>
      </c>
      <c r="KM60" s="18"/>
      <c r="KN60" s="18">
        <v>0</v>
      </c>
      <c r="KO60">
        <v>0</v>
      </c>
      <c r="KP60">
        <v>0</v>
      </c>
      <c r="KQ60" s="18">
        <v>0</v>
      </c>
      <c r="KR60" s="18"/>
      <c r="KS60" s="18">
        <v>0</v>
      </c>
      <c r="KT60">
        <v>0</v>
      </c>
      <c r="KU60">
        <v>0</v>
      </c>
      <c r="KV60" s="18">
        <v>0</v>
      </c>
      <c r="KW60" s="18"/>
      <c r="KX60" s="18">
        <v>0</v>
      </c>
      <c r="KY60" s="108">
        <v>0</v>
      </c>
      <c r="KZ60">
        <v>0</v>
      </c>
      <c r="LA60">
        <v>0</v>
      </c>
      <c r="LB60" s="18">
        <v>5.5555555555555552E-2</v>
      </c>
      <c r="LD60" s="18">
        <v>0</v>
      </c>
      <c r="LE60">
        <v>0</v>
      </c>
      <c r="LF60">
        <v>0</v>
      </c>
      <c r="LG60" s="18">
        <v>0</v>
      </c>
      <c r="LI60" s="18">
        <v>0</v>
      </c>
      <c r="LJ60">
        <v>0</v>
      </c>
      <c r="LK60">
        <v>0</v>
      </c>
      <c r="LL60" s="18">
        <v>0</v>
      </c>
      <c r="LN60" s="18">
        <v>0</v>
      </c>
      <c r="LO60">
        <v>0</v>
      </c>
      <c r="LP60">
        <v>0</v>
      </c>
      <c r="LQ60" s="18">
        <v>5.5555555555555552E-2</v>
      </c>
      <c r="LS60" s="18">
        <v>0</v>
      </c>
      <c r="LT60">
        <v>0</v>
      </c>
      <c r="LU60">
        <v>0</v>
      </c>
      <c r="LV60" s="18">
        <v>5.5555555555555552E-2</v>
      </c>
      <c r="LX60" s="18">
        <v>0</v>
      </c>
      <c r="LY60">
        <v>0</v>
      </c>
      <c r="LZ60">
        <v>0</v>
      </c>
      <c r="MA60" s="18">
        <v>5.5555555555555552E-2</v>
      </c>
      <c r="MC60" s="18">
        <v>0</v>
      </c>
      <c r="MD60">
        <v>0</v>
      </c>
      <c r="ME60">
        <v>0</v>
      </c>
      <c r="MF60" s="18">
        <v>0</v>
      </c>
      <c r="MG60" s="18"/>
      <c r="MH60" s="18">
        <v>0</v>
      </c>
      <c r="MI60">
        <v>0</v>
      </c>
      <c r="MJ60">
        <v>0</v>
      </c>
      <c r="MK60" s="18">
        <v>5.5555555555555552E-2</v>
      </c>
      <c r="ML60" s="18">
        <v>0</v>
      </c>
      <c r="MM60" s="73"/>
    </row>
    <row r="61" spans="1:351" x14ac:dyDescent="0.35">
      <c r="A61" s="99" t="s">
        <v>9</v>
      </c>
      <c r="B61" s="106">
        <v>0</v>
      </c>
      <c r="C61">
        <v>0</v>
      </c>
      <c r="D61">
        <v>0</v>
      </c>
      <c r="E61" s="22">
        <v>0</v>
      </c>
      <c r="F61" s="19">
        <f ca="1">((COUNTIFS($H:$H,$AD61,$A:$A,#REF!,$C:$C,C$3)+COUNTIFS($L:$L,$AD61,$R:$R,#REF!,$P:$P,C$3))+(COUNTIFS($K:$K,$AD61,$A:$A,#REF!,$C:$C,C$3)+COUNTIFS($G:$G,$AD61,$R:$R,#REF!,$P:$P,C$3)))/((COUNTIF($A:$A,#REF!)+COUNTIF( $R:$R,#REF!))/5)</f>
        <v>0</v>
      </c>
      <c r="G61" s="21">
        <f ca="1">(Table4[[#This Row],[Pick-win rate Pai]]*2+(Table4[[#This Row],[Respect ban Pai]]*10)*3)*Table4[[#This Row],[Priority Pai]]</f>
        <v>0</v>
      </c>
      <c r="H61" s="20">
        <v>0</v>
      </c>
      <c r="I61">
        <v>0</v>
      </c>
      <c r="J61" s="22">
        <v>0</v>
      </c>
      <c r="K61" s="22">
        <v>0</v>
      </c>
      <c r="L61" s="21">
        <f ca="1">(Table4[[#This Row],[Pick-win rate Pai]]*2+(Table4[[#This Row],[Ban Rate Pai]]*10)*3)*Table4[[#This Row],[Priority Pai]]</f>
        <v>0</v>
      </c>
      <c r="M61" s="20">
        <v>0</v>
      </c>
      <c r="N61">
        <v>0</v>
      </c>
      <c r="O61" s="22">
        <v>0</v>
      </c>
      <c r="P61" s="22">
        <v>0</v>
      </c>
      <c r="Q61" s="21"/>
      <c r="R61" s="20">
        <v>0</v>
      </c>
      <c r="S61">
        <v>0</v>
      </c>
      <c r="T61" s="22">
        <v>0</v>
      </c>
      <c r="U61" s="22">
        <v>0</v>
      </c>
      <c r="V61" s="21"/>
      <c r="W61" s="20">
        <v>0</v>
      </c>
      <c r="X61">
        <v>0</v>
      </c>
      <c r="Y61" s="22">
        <v>0</v>
      </c>
      <c r="Z61" s="22">
        <v>0</v>
      </c>
      <c r="AA61" s="22"/>
      <c r="AB61" s="20">
        <v>0</v>
      </c>
      <c r="AC61">
        <v>0</v>
      </c>
      <c r="AD61" s="22">
        <v>0</v>
      </c>
      <c r="AE61" s="22">
        <v>0</v>
      </c>
      <c r="AF61" s="22"/>
      <c r="AG61" s="20">
        <v>0</v>
      </c>
      <c r="AH61">
        <v>0</v>
      </c>
      <c r="AI61" s="22">
        <v>0</v>
      </c>
      <c r="AJ61" s="22">
        <v>0</v>
      </c>
      <c r="AK61" s="70"/>
      <c r="AL61" s="70">
        <v>0</v>
      </c>
      <c r="AM61">
        <v>0</v>
      </c>
      <c r="AN61">
        <v>0</v>
      </c>
      <c r="AO61" s="22">
        <v>0</v>
      </c>
      <c r="AP61" s="22">
        <v>0</v>
      </c>
      <c r="AQ61" s="22"/>
      <c r="AR61" s="20">
        <v>0</v>
      </c>
      <c r="AS61">
        <v>0</v>
      </c>
      <c r="AT61" s="22">
        <v>0</v>
      </c>
      <c r="AU61" s="22">
        <v>0</v>
      </c>
      <c r="AV61" s="22"/>
      <c r="AW61" s="20">
        <v>0</v>
      </c>
      <c r="AX61">
        <v>0</v>
      </c>
      <c r="AY61" s="18">
        <v>0</v>
      </c>
      <c r="AZ61" s="18">
        <v>0</v>
      </c>
      <c r="BB61" s="20">
        <v>0</v>
      </c>
      <c r="BC61">
        <v>0</v>
      </c>
      <c r="BD61" s="18">
        <v>0</v>
      </c>
      <c r="BE61" s="18">
        <v>0</v>
      </c>
      <c r="BG61" s="20">
        <v>0</v>
      </c>
      <c r="BH61">
        <v>0</v>
      </c>
      <c r="BI61" s="18">
        <v>0</v>
      </c>
      <c r="BJ61" s="18">
        <v>0</v>
      </c>
      <c r="BL61" s="20">
        <v>0</v>
      </c>
      <c r="BM61">
        <v>0</v>
      </c>
      <c r="BN61" s="18">
        <v>0</v>
      </c>
      <c r="BO61" s="18">
        <v>0</v>
      </c>
      <c r="BQ61" s="20">
        <v>0</v>
      </c>
      <c r="BR61">
        <v>0</v>
      </c>
      <c r="BS61" s="18">
        <v>0</v>
      </c>
      <c r="BT61" s="18">
        <v>0</v>
      </c>
      <c r="BV61" s="20">
        <v>0</v>
      </c>
      <c r="BW61">
        <v>0</v>
      </c>
      <c r="BX61" s="18">
        <v>0</v>
      </c>
      <c r="BY61" s="18">
        <v>0</v>
      </c>
      <c r="BZ61" s="73"/>
      <c r="CA61" s="8">
        <v>0</v>
      </c>
      <c r="CB61">
        <v>0</v>
      </c>
      <c r="CC61">
        <v>0</v>
      </c>
      <c r="CD61" s="18">
        <v>0</v>
      </c>
      <c r="CE61" s="18">
        <v>0</v>
      </c>
      <c r="CG61" s="20">
        <v>0</v>
      </c>
      <c r="CH61">
        <v>0</v>
      </c>
      <c r="CI61" s="18">
        <v>0</v>
      </c>
      <c r="CJ61" s="18">
        <v>0</v>
      </c>
      <c r="CL61" s="20">
        <v>0</v>
      </c>
      <c r="CM61">
        <v>0</v>
      </c>
      <c r="CN61" s="18">
        <v>0</v>
      </c>
      <c r="CO61" s="18">
        <v>0</v>
      </c>
      <c r="CQ61" s="20">
        <v>0</v>
      </c>
      <c r="CR61">
        <v>0</v>
      </c>
      <c r="CS61" s="18">
        <v>0</v>
      </c>
      <c r="CT61" s="18">
        <v>0</v>
      </c>
      <c r="CV61" s="20">
        <v>0</v>
      </c>
      <c r="CW61">
        <v>0</v>
      </c>
      <c r="CX61" s="18">
        <v>0</v>
      </c>
      <c r="CY61" s="18">
        <v>0</v>
      </c>
      <c r="DA61" s="20">
        <v>0</v>
      </c>
      <c r="DB61">
        <v>0</v>
      </c>
      <c r="DC61" s="18">
        <v>0</v>
      </c>
      <c r="DD61" s="18">
        <v>0</v>
      </c>
      <c r="DF61" s="20">
        <v>0</v>
      </c>
      <c r="DG61">
        <v>0</v>
      </c>
      <c r="DH61" s="18">
        <v>0</v>
      </c>
      <c r="DI61" s="18">
        <v>0</v>
      </c>
      <c r="DK61" s="20">
        <v>0</v>
      </c>
      <c r="DL61">
        <v>0</v>
      </c>
      <c r="DM61" s="18">
        <v>0</v>
      </c>
      <c r="DN61" s="18">
        <v>0</v>
      </c>
      <c r="DO61" s="73"/>
      <c r="DP61" s="108">
        <v>0</v>
      </c>
      <c r="DQ61">
        <v>0</v>
      </c>
      <c r="DR61">
        <v>0</v>
      </c>
      <c r="DS61" s="18">
        <v>0</v>
      </c>
      <c r="DT61" s="18">
        <v>0</v>
      </c>
      <c r="DV61">
        <v>0</v>
      </c>
      <c r="DW61">
        <v>0</v>
      </c>
      <c r="DX61" s="18">
        <v>0</v>
      </c>
      <c r="DY61" s="18">
        <v>0</v>
      </c>
      <c r="EA61">
        <v>0</v>
      </c>
      <c r="EB61">
        <v>0</v>
      </c>
      <c r="EC61" s="18">
        <v>0</v>
      </c>
      <c r="ED61" s="18">
        <v>0</v>
      </c>
      <c r="EF61">
        <v>0</v>
      </c>
      <c r="EG61">
        <v>0</v>
      </c>
      <c r="EH61" s="18">
        <v>0</v>
      </c>
      <c r="EI61" s="18">
        <v>0</v>
      </c>
      <c r="EK61">
        <v>0</v>
      </c>
      <c r="EL61">
        <v>0</v>
      </c>
      <c r="EM61" s="18">
        <v>0</v>
      </c>
      <c r="EN61" s="18">
        <v>0</v>
      </c>
      <c r="EP61">
        <v>0</v>
      </c>
      <c r="EQ61">
        <v>0</v>
      </c>
      <c r="ER61" s="18">
        <v>0</v>
      </c>
      <c r="ES61" s="18">
        <v>0</v>
      </c>
      <c r="EU61">
        <v>0</v>
      </c>
      <c r="EV61">
        <v>0</v>
      </c>
      <c r="EW61" s="18">
        <v>0</v>
      </c>
      <c r="EX61" s="18">
        <v>0</v>
      </c>
      <c r="EZ61">
        <v>0</v>
      </c>
      <c r="FA61">
        <v>0</v>
      </c>
      <c r="FB61" s="18">
        <v>0</v>
      </c>
      <c r="FC61" s="18">
        <v>0</v>
      </c>
      <c r="FE61">
        <v>0</v>
      </c>
      <c r="FF61">
        <v>0</v>
      </c>
      <c r="FG61" s="18">
        <v>0</v>
      </c>
      <c r="FH61" s="18">
        <v>0</v>
      </c>
      <c r="FJ61">
        <v>0</v>
      </c>
      <c r="FK61">
        <v>0</v>
      </c>
      <c r="FL61" s="18">
        <v>0</v>
      </c>
      <c r="FM61" s="18">
        <v>0</v>
      </c>
      <c r="FO61" s="106">
        <v>1</v>
      </c>
      <c r="FP61">
        <v>1</v>
      </c>
      <c r="FQ61">
        <v>0</v>
      </c>
      <c r="FR61" s="18">
        <v>0</v>
      </c>
      <c r="FS61" s="18">
        <v>5.2631578947368418E-2</v>
      </c>
      <c r="FU61">
        <v>1</v>
      </c>
      <c r="FV61">
        <v>0</v>
      </c>
      <c r="FW61" s="18">
        <v>0</v>
      </c>
      <c r="FX61" s="18">
        <v>5.2631578947368418E-2</v>
      </c>
      <c r="FZ61">
        <v>1</v>
      </c>
      <c r="GA61">
        <v>0</v>
      </c>
      <c r="GB61" s="18">
        <v>0</v>
      </c>
      <c r="GC61" s="18">
        <v>5.2631578947368418E-2</v>
      </c>
      <c r="GE61">
        <v>1</v>
      </c>
      <c r="GF61">
        <v>0</v>
      </c>
      <c r="GG61" s="18">
        <v>0</v>
      </c>
      <c r="GH61" s="18">
        <v>5.2631578947368418E-2</v>
      </c>
      <c r="GJ61">
        <v>1</v>
      </c>
      <c r="GK61">
        <v>0</v>
      </c>
      <c r="GL61" s="18">
        <v>0</v>
      </c>
      <c r="GM61" s="18">
        <v>0</v>
      </c>
      <c r="GO61">
        <v>0</v>
      </c>
      <c r="GP61">
        <v>0</v>
      </c>
      <c r="GQ61" s="18">
        <v>0</v>
      </c>
      <c r="GR61" s="18">
        <v>0</v>
      </c>
      <c r="GT61" s="108">
        <v>0</v>
      </c>
      <c r="GU61">
        <v>0</v>
      </c>
      <c r="GV61">
        <v>0</v>
      </c>
      <c r="GW61" s="18">
        <v>0</v>
      </c>
      <c r="GX61" s="18">
        <v>5.5555555555555552E-2</v>
      </c>
      <c r="GZ61">
        <v>0</v>
      </c>
      <c r="HA61">
        <v>0</v>
      </c>
      <c r="HB61" s="18">
        <v>0</v>
      </c>
      <c r="HC61" s="18">
        <v>5.5555555555555552E-2</v>
      </c>
      <c r="HE61">
        <v>0</v>
      </c>
      <c r="HF61">
        <v>0</v>
      </c>
      <c r="HG61" s="18">
        <v>0</v>
      </c>
      <c r="HH61" s="18">
        <v>0</v>
      </c>
      <c r="HJ61">
        <v>0</v>
      </c>
      <c r="HK61">
        <v>0</v>
      </c>
      <c r="HL61" s="18">
        <v>0</v>
      </c>
      <c r="HM61" s="18">
        <v>5.5555555555555552E-2</v>
      </c>
      <c r="HO61">
        <v>0</v>
      </c>
      <c r="HP61">
        <v>0</v>
      </c>
      <c r="HQ61" s="18">
        <v>0</v>
      </c>
      <c r="HR61" s="18">
        <v>5.5555555555555552E-2</v>
      </c>
      <c r="HT61">
        <v>0</v>
      </c>
      <c r="HU61">
        <v>0</v>
      </c>
      <c r="HV61" s="18">
        <v>0</v>
      </c>
      <c r="HW61" s="18">
        <v>5.5555555555555552E-2</v>
      </c>
      <c r="HY61">
        <v>0</v>
      </c>
      <c r="HZ61">
        <v>0</v>
      </c>
      <c r="IA61" s="18">
        <v>0</v>
      </c>
      <c r="IB61" s="18">
        <v>0</v>
      </c>
      <c r="ID61" s="108">
        <v>0</v>
      </c>
      <c r="IE61">
        <v>0</v>
      </c>
      <c r="IF61">
        <v>0</v>
      </c>
      <c r="IG61" s="18">
        <v>0</v>
      </c>
      <c r="IH61" s="18">
        <v>0</v>
      </c>
      <c r="IJ61">
        <v>0</v>
      </c>
      <c r="IK61">
        <v>0</v>
      </c>
      <c r="IL61" s="18">
        <v>0</v>
      </c>
      <c r="IM61" s="18">
        <v>0</v>
      </c>
      <c r="IO61">
        <v>0</v>
      </c>
      <c r="IP61">
        <v>0</v>
      </c>
      <c r="IQ61" s="18">
        <v>0</v>
      </c>
      <c r="IR61" s="18">
        <v>0</v>
      </c>
      <c r="IT61">
        <v>0</v>
      </c>
      <c r="IU61">
        <v>0</v>
      </c>
      <c r="IV61" s="18">
        <v>0</v>
      </c>
      <c r="IW61" s="18">
        <v>0</v>
      </c>
      <c r="IY61">
        <v>0</v>
      </c>
      <c r="IZ61">
        <v>0</v>
      </c>
      <c r="JA61" s="18">
        <v>0</v>
      </c>
      <c r="JB61" s="18">
        <v>0</v>
      </c>
      <c r="JD61">
        <v>0</v>
      </c>
      <c r="JE61">
        <v>0</v>
      </c>
      <c r="JF61" s="18">
        <v>0</v>
      </c>
      <c r="JG61" s="18">
        <v>0</v>
      </c>
      <c r="JI61" s="108">
        <v>0</v>
      </c>
      <c r="JJ61">
        <v>0</v>
      </c>
      <c r="JK61">
        <v>0</v>
      </c>
      <c r="JL61" s="18">
        <v>0</v>
      </c>
      <c r="JM61" s="18">
        <v>0</v>
      </c>
      <c r="JO61">
        <v>0</v>
      </c>
      <c r="JP61">
        <v>0</v>
      </c>
      <c r="JQ61" s="18">
        <v>0</v>
      </c>
      <c r="JR61" s="18">
        <v>0</v>
      </c>
      <c r="JT61">
        <v>0</v>
      </c>
      <c r="JU61">
        <v>0</v>
      </c>
      <c r="JV61" s="18">
        <v>0</v>
      </c>
      <c r="JW61" s="18">
        <v>0</v>
      </c>
      <c r="JY61">
        <v>0</v>
      </c>
      <c r="JZ61">
        <v>0</v>
      </c>
      <c r="KA61" s="18">
        <v>0</v>
      </c>
      <c r="KB61" s="18">
        <v>0</v>
      </c>
      <c r="KD61">
        <v>0</v>
      </c>
      <c r="KE61">
        <v>0</v>
      </c>
      <c r="KF61" s="18">
        <v>0</v>
      </c>
      <c r="KG61" s="18">
        <v>0</v>
      </c>
      <c r="KH61">
        <f>(Table4[[#This Row],[Pick-win rate47899422]]*Table4[[#This Row],[WR212]]+(Table4[[#This Row],[Respect ban59010523]]*Table4[[#This Row],[Ban Rate70121624]]))*Table4[[#This Row],[Priority7101112125425]]</f>
        <v>0</v>
      </c>
      <c r="KI61">
        <v>0</v>
      </c>
      <c r="KJ61">
        <v>0</v>
      </c>
      <c r="KK61">
        <v>0</v>
      </c>
      <c r="KL61" s="18">
        <v>0</v>
      </c>
      <c r="KM61" s="18"/>
      <c r="KN61" s="18">
        <v>0</v>
      </c>
      <c r="KO61">
        <v>0</v>
      </c>
      <c r="KP61">
        <v>0</v>
      </c>
      <c r="KQ61" s="18">
        <v>0</v>
      </c>
      <c r="KR61" s="18"/>
      <c r="KS61" s="18">
        <v>0</v>
      </c>
      <c r="KT61">
        <v>0</v>
      </c>
      <c r="KU61">
        <v>0</v>
      </c>
      <c r="KV61" s="18">
        <v>0</v>
      </c>
      <c r="KW61" s="18"/>
      <c r="KX61" s="18">
        <v>0</v>
      </c>
      <c r="KY61" s="108">
        <v>0</v>
      </c>
      <c r="KZ61">
        <v>0</v>
      </c>
      <c r="LA61">
        <v>0</v>
      </c>
      <c r="LB61" s="18">
        <v>0</v>
      </c>
      <c r="LD61" s="18">
        <v>0</v>
      </c>
      <c r="LE61">
        <v>0</v>
      </c>
      <c r="LF61">
        <v>0</v>
      </c>
      <c r="LG61" s="18">
        <v>0</v>
      </c>
      <c r="LI61" s="18">
        <v>0</v>
      </c>
      <c r="LJ61">
        <v>0</v>
      </c>
      <c r="LK61">
        <v>0</v>
      </c>
      <c r="LL61" s="18">
        <v>0</v>
      </c>
      <c r="LN61" s="18">
        <v>0</v>
      </c>
      <c r="LO61">
        <v>0</v>
      </c>
      <c r="LP61">
        <v>0</v>
      </c>
      <c r="LQ61" s="18">
        <v>0</v>
      </c>
      <c r="LS61" s="18">
        <v>0</v>
      </c>
      <c r="LT61">
        <v>0</v>
      </c>
      <c r="LU61">
        <v>0</v>
      </c>
      <c r="LV61" s="18">
        <v>0</v>
      </c>
      <c r="LX61" s="18">
        <v>0</v>
      </c>
      <c r="LY61">
        <v>0</v>
      </c>
      <c r="LZ61">
        <v>0</v>
      </c>
      <c r="MA61" s="18">
        <v>0</v>
      </c>
      <c r="MC61" s="18">
        <v>0</v>
      </c>
      <c r="MD61">
        <v>0</v>
      </c>
      <c r="ME61">
        <v>0</v>
      </c>
      <c r="MF61" s="18">
        <v>0</v>
      </c>
      <c r="MG61" s="18"/>
      <c r="MH61" s="18">
        <v>0</v>
      </c>
      <c r="MI61">
        <v>0</v>
      </c>
      <c r="MJ61">
        <v>0</v>
      </c>
      <c r="MK61" s="18">
        <v>0</v>
      </c>
      <c r="ML61" s="18">
        <v>0</v>
      </c>
      <c r="MM61" s="73"/>
    </row>
    <row r="62" spans="1:351" x14ac:dyDescent="0.35">
      <c r="A62" s="99" t="s">
        <v>68</v>
      </c>
      <c r="B62" s="106">
        <v>0</v>
      </c>
      <c r="C62">
        <v>0</v>
      </c>
      <c r="D62">
        <v>0</v>
      </c>
      <c r="E62" s="22">
        <v>0</v>
      </c>
      <c r="F62" s="19">
        <f ca="1">((COUNTIFS($H:$H,$AD62,$A:$A,#REF!,$C:$C,C$3)+COUNTIFS($L:$L,$AD62,$R:$R,#REF!,$P:$P,C$3))+(COUNTIFS($K:$K,$AD62,$A:$A,#REF!,$C:$C,C$3)+COUNTIFS($G:$G,$AD62,$R:$R,#REF!,$P:$P,C$3)))/((COUNTIF($A:$A,#REF!)+COUNTIF( $R:$R,#REF!))/5)</f>
        <v>0</v>
      </c>
      <c r="G62" s="21">
        <f ca="1">(Table4[[#This Row],[Pick-win rate Pai]]*2+(Table4[[#This Row],[Respect ban Pai]]*10)*3)*Table4[[#This Row],[Priority Pai]]</f>
        <v>0</v>
      </c>
      <c r="H62" s="20">
        <v>0</v>
      </c>
      <c r="I62">
        <v>0</v>
      </c>
      <c r="J62" s="22">
        <v>0</v>
      </c>
      <c r="K62" s="22">
        <v>0</v>
      </c>
      <c r="L62" s="21">
        <f ca="1">(Table4[[#This Row],[Pick-win rate Pai]]*2+(Table4[[#This Row],[Ban Rate Pai]]*10)*3)*Table4[[#This Row],[Priority Pai]]</f>
        <v>0</v>
      </c>
      <c r="M62" s="20">
        <v>0</v>
      </c>
      <c r="N62">
        <v>0</v>
      </c>
      <c r="O62" s="22">
        <v>0</v>
      </c>
      <c r="P62" s="22">
        <v>0</v>
      </c>
      <c r="Q62" s="21"/>
      <c r="R62" s="20">
        <v>0</v>
      </c>
      <c r="S62">
        <v>0</v>
      </c>
      <c r="T62" s="22">
        <v>0</v>
      </c>
      <c r="U62" s="22">
        <v>0</v>
      </c>
      <c r="V62" s="21"/>
      <c r="W62" s="20">
        <v>0</v>
      </c>
      <c r="X62">
        <v>0</v>
      </c>
      <c r="Y62" s="22">
        <v>0</v>
      </c>
      <c r="Z62" s="22">
        <v>0</v>
      </c>
      <c r="AA62" s="22"/>
      <c r="AB62" s="20">
        <v>0</v>
      </c>
      <c r="AC62">
        <v>0</v>
      </c>
      <c r="AD62" s="22">
        <v>0</v>
      </c>
      <c r="AE62" s="22">
        <v>0</v>
      </c>
      <c r="AF62" s="22"/>
      <c r="AG62" s="20">
        <v>0</v>
      </c>
      <c r="AH62">
        <v>0</v>
      </c>
      <c r="AI62" s="22">
        <v>0</v>
      </c>
      <c r="AJ62" s="22">
        <v>0</v>
      </c>
      <c r="AK62" s="70"/>
      <c r="AL62" s="70">
        <v>0</v>
      </c>
      <c r="AM62">
        <v>0</v>
      </c>
      <c r="AN62">
        <v>0</v>
      </c>
      <c r="AO62" s="22">
        <v>0</v>
      </c>
      <c r="AP62" s="22">
        <v>0</v>
      </c>
      <c r="AQ62" s="22"/>
      <c r="AR62" s="20">
        <v>0</v>
      </c>
      <c r="AS62">
        <v>1</v>
      </c>
      <c r="AT62" s="22">
        <v>7.1428571428571425E-2</v>
      </c>
      <c r="AU62" s="22">
        <v>5.5555555555555552E-2</v>
      </c>
      <c r="AV62" s="22"/>
      <c r="AW62" s="20">
        <v>0</v>
      </c>
      <c r="AX62">
        <v>1</v>
      </c>
      <c r="AY62" s="18">
        <v>7.1428571428571425E-2</v>
      </c>
      <c r="AZ62" s="18">
        <v>5.5555555555555552E-2</v>
      </c>
      <c r="BB62" s="20">
        <v>0</v>
      </c>
      <c r="BC62">
        <v>1</v>
      </c>
      <c r="BD62" s="18">
        <v>7.1428571428571425E-2</v>
      </c>
      <c r="BE62" s="18">
        <v>5.5555555555555552E-2</v>
      </c>
      <c r="BG62" s="20">
        <v>0</v>
      </c>
      <c r="BH62">
        <v>1</v>
      </c>
      <c r="BI62" s="18">
        <v>0.14285714285714285</v>
      </c>
      <c r="BJ62" s="18">
        <v>5.5555555555555552E-2</v>
      </c>
      <c r="BL62" s="20">
        <v>0</v>
      </c>
      <c r="BM62">
        <v>1</v>
      </c>
      <c r="BN62" s="18">
        <v>6.25E-2</v>
      </c>
      <c r="BO62" s="18">
        <v>5.5555555555555552E-2</v>
      </c>
      <c r="BQ62" s="20">
        <v>0</v>
      </c>
      <c r="BR62">
        <v>0</v>
      </c>
      <c r="BS62" s="18">
        <v>0</v>
      </c>
      <c r="BT62" s="18">
        <v>0</v>
      </c>
      <c r="BV62" s="20">
        <v>0</v>
      </c>
      <c r="BW62">
        <v>0</v>
      </c>
      <c r="BX62" s="18">
        <v>0</v>
      </c>
      <c r="BY62" s="18">
        <v>0</v>
      </c>
      <c r="BZ62" s="73"/>
      <c r="CA62" s="8">
        <v>0</v>
      </c>
      <c r="CB62">
        <v>0</v>
      </c>
      <c r="CC62">
        <v>0</v>
      </c>
      <c r="CD62" s="18">
        <v>0</v>
      </c>
      <c r="CE62" s="18">
        <v>0</v>
      </c>
      <c r="CG62" s="20">
        <v>0</v>
      </c>
      <c r="CH62">
        <v>0</v>
      </c>
      <c r="CI62" s="18">
        <v>0</v>
      </c>
      <c r="CJ62" s="18">
        <v>0</v>
      </c>
      <c r="CL62" s="20">
        <v>0</v>
      </c>
      <c r="CM62">
        <v>0</v>
      </c>
      <c r="CN62" s="18">
        <v>0</v>
      </c>
      <c r="CO62" s="18">
        <v>0</v>
      </c>
      <c r="CQ62" s="20">
        <v>0</v>
      </c>
      <c r="CR62">
        <v>0</v>
      </c>
      <c r="CS62" s="18">
        <v>0</v>
      </c>
      <c r="CT62" s="18">
        <v>0</v>
      </c>
      <c r="CV62" s="20">
        <v>0</v>
      </c>
      <c r="CW62">
        <v>0</v>
      </c>
      <c r="CX62" s="18">
        <v>0</v>
      </c>
      <c r="CY62" s="18">
        <v>0</v>
      </c>
      <c r="DA62" s="20">
        <v>0</v>
      </c>
      <c r="DB62">
        <v>0</v>
      </c>
      <c r="DC62" s="18">
        <v>0</v>
      </c>
      <c r="DD62" s="18">
        <v>0</v>
      </c>
      <c r="DF62" s="20">
        <v>0</v>
      </c>
      <c r="DG62">
        <v>0</v>
      </c>
      <c r="DH62" s="18">
        <v>0</v>
      </c>
      <c r="DI62" s="18">
        <v>0</v>
      </c>
      <c r="DK62" s="20">
        <v>0</v>
      </c>
      <c r="DL62">
        <v>0</v>
      </c>
      <c r="DM62" s="18">
        <v>0</v>
      </c>
      <c r="DN62" s="18">
        <v>0</v>
      </c>
      <c r="DO62" s="73"/>
      <c r="DP62" s="108">
        <v>0</v>
      </c>
      <c r="DQ62">
        <v>0</v>
      </c>
      <c r="DR62">
        <v>0</v>
      </c>
      <c r="DS62" s="18">
        <v>0</v>
      </c>
      <c r="DT62" s="18">
        <v>0</v>
      </c>
      <c r="DV62">
        <v>0</v>
      </c>
      <c r="DW62">
        <v>0</v>
      </c>
      <c r="DX62" s="18">
        <v>0</v>
      </c>
      <c r="DY62" s="18">
        <v>0</v>
      </c>
      <c r="EA62">
        <v>0</v>
      </c>
      <c r="EB62">
        <v>0</v>
      </c>
      <c r="EC62" s="18">
        <v>0</v>
      </c>
      <c r="ED62" s="18">
        <v>0</v>
      </c>
      <c r="EF62">
        <v>0</v>
      </c>
      <c r="EG62">
        <v>0</v>
      </c>
      <c r="EH62" s="18">
        <v>0</v>
      </c>
      <c r="EI62" s="18">
        <v>0</v>
      </c>
      <c r="EK62">
        <v>0</v>
      </c>
      <c r="EL62">
        <v>0</v>
      </c>
      <c r="EM62" s="18">
        <v>0</v>
      </c>
      <c r="EN62" s="18">
        <v>0</v>
      </c>
      <c r="EP62">
        <v>0</v>
      </c>
      <c r="EQ62">
        <v>0</v>
      </c>
      <c r="ER62" s="18">
        <v>0</v>
      </c>
      <c r="ES62" s="18">
        <v>0</v>
      </c>
      <c r="EU62">
        <v>0</v>
      </c>
      <c r="EV62">
        <v>0</v>
      </c>
      <c r="EW62" s="18">
        <v>0</v>
      </c>
      <c r="EX62" s="18">
        <v>0</v>
      </c>
      <c r="EZ62">
        <v>0</v>
      </c>
      <c r="FA62">
        <v>0</v>
      </c>
      <c r="FB62" s="18">
        <v>0</v>
      </c>
      <c r="FC62" s="18">
        <v>0</v>
      </c>
      <c r="FE62">
        <v>0</v>
      </c>
      <c r="FF62">
        <v>0</v>
      </c>
      <c r="FG62" s="18">
        <v>0</v>
      </c>
      <c r="FH62" s="18">
        <v>0</v>
      </c>
      <c r="FJ62">
        <v>0</v>
      </c>
      <c r="FK62">
        <v>0</v>
      </c>
      <c r="FL62" s="18">
        <v>0</v>
      </c>
      <c r="FM62" s="18">
        <v>0</v>
      </c>
      <c r="FO62" s="106">
        <v>0</v>
      </c>
      <c r="FP62">
        <v>0</v>
      </c>
      <c r="FQ62">
        <v>0</v>
      </c>
      <c r="FR62" s="18">
        <v>0</v>
      </c>
      <c r="FS62" s="18">
        <v>0</v>
      </c>
      <c r="FU62">
        <v>0</v>
      </c>
      <c r="FV62">
        <v>0</v>
      </c>
      <c r="FW62" s="18">
        <v>0</v>
      </c>
      <c r="FX62" s="18">
        <v>0</v>
      </c>
      <c r="FZ62">
        <v>0</v>
      </c>
      <c r="GA62">
        <v>0</v>
      </c>
      <c r="GB62" s="18">
        <v>0</v>
      </c>
      <c r="GC62" s="18">
        <v>0</v>
      </c>
      <c r="GE62">
        <v>0</v>
      </c>
      <c r="GF62">
        <v>0</v>
      </c>
      <c r="GG62" s="18">
        <v>0</v>
      </c>
      <c r="GH62" s="18">
        <v>0</v>
      </c>
      <c r="GJ62">
        <v>0</v>
      </c>
      <c r="GK62">
        <v>0</v>
      </c>
      <c r="GL62" s="18">
        <v>0</v>
      </c>
      <c r="GM62" s="18">
        <v>0</v>
      </c>
      <c r="GO62">
        <v>0</v>
      </c>
      <c r="GP62">
        <v>0</v>
      </c>
      <c r="GQ62" s="18">
        <v>0</v>
      </c>
      <c r="GR62" s="18">
        <v>0</v>
      </c>
      <c r="GT62" s="108">
        <v>0</v>
      </c>
      <c r="GU62">
        <v>0</v>
      </c>
      <c r="GV62">
        <v>0</v>
      </c>
      <c r="GW62" s="18">
        <v>0</v>
      </c>
      <c r="GX62" s="18">
        <v>0</v>
      </c>
      <c r="GZ62">
        <v>0</v>
      </c>
      <c r="HA62">
        <v>0</v>
      </c>
      <c r="HB62" s="18">
        <v>0</v>
      </c>
      <c r="HC62" s="18">
        <v>0</v>
      </c>
      <c r="HE62">
        <v>0</v>
      </c>
      <c r="HF62">
        <v>0</v>
      </c>
      <c r="HG62" s="18">
        <v>0</v>
      </c>
      <c r="HH62" s="18">
        <v>0</v>
      </c>
      <c r="HJ62">
        <v>0</v>
      </c>
      <c r="HK62">
        <v>0</v>
      </c>
      <c r="HL62" s="18">
        <v>0</v>
      </c>
      <c r="HM62" s="18">
        <v>0</v>
      </c>
      <c r="HO62">
        <v>0</v>
      </c>
      <c r="HP62">
        <v>0</v>
      </c>
      <c r="HQ62" s="18">
        <v>0</v>
      </c>
      <c r="HR62" s="18">
        <v>0</v>
      </c>
      <c r="HT62">
        <v>0</v>
      </c>
      <c r="HU62">
        <v>0</v>
      </c>
      <c r="HV62" s="18">
        <v>0</v>
      </c>
      <c r="HW62" s="18">
        <v>0</v>
      </c>
      <c r="HY62">
        <v>0</v>
      </c>
      <c r="HZ62">
        <v>0</v>
      </c>
      <c r="IA62" s="18">
        <v>0</v>
      </c>
      <c r="IB62" s="18">
        <v>0</v>
      </c>
      <c r="ID62" s="108">
        <v>0</v>
      </c>
      <c r="IE62">
        <v>0</v>
      </c>
      <c r="IF62">
        <v>0</v>
      </c>
      <c r="IG62" s="18">
        <v>0</v>
      </c>
      <c r="IH62" s="18">
        <v>0</v>
      </c>
      <c r="IJ62">
        <v>0</v>
      </c>
      <c r="IK62">
        <v>0</v>
      </c>
      <c r="IL62" s="18">
        <v>0</v>
      </c>
      <c r="IM62" s="18">
        <v>0</v>
      </c>
      <c r="IO62">
        <v>0</v>
      </c>
      <c r="IP62">
        <v>0</v>
      </c>
      <c r="IQ62" s="18">
        <v>0</v>
      </c>
      <c r="IR62" s="18">
        <v>0</v>
      </c>
      <c r="IT62">
        <v>0</v>
      </c>
      <c r="IU62">
        <v>0</v>
      </c>
      <c r="IV62" s="18">
        <v>0</v>
      </c>
      <c r="IW62" s="18">
        <v>0</v>
      </c>
      <c r="IY62">
        <v>0</v>
      </c>
      <c r="IZ62">
        <v>0</v>
      </c>
      <c r="JA62" s="18">
        <v>0</v>
      </c>
      <c r="JB62" s="18">
        <v>0</v>
      </c>
      <c r="JD62">
        <v>0</v>
      </c>
      <c r="JE62">
        <v>0</v>
      </c>
      <c r="JF62" s="18">
        <v>0</v>
      </c>
      <c r="JG62" s="18">
        <v>0</v>
      </c>
      <c r="JI62" s="108">
        <v>0</v>
      </c>
      <c r="JJ62">
        <v>0</v>
      </c>
      <c r="JK62">
        <v>0</v>
      </c>
      <c r="JL62" s="18">
        <v>0</v>
      </c>
      <c r="JM62" s="18">
        <v>0</v>
      </c>
      <c r="JO62">
        <v>0</v>
      </c>
      <c r="JP62">
        <v>0</v>
      </c>
      <c r="JQ62" s="18">
        <v>0</v>
      </c>
      <c r="JR62" s="18">
        <v>0</v>
      </c>
      <c r="JT62">
        <v>0</v>
      </c>
      <c r="JU62">
        <v>0</v>
      </c>
      <c r="JV62" s="18">
        <v>0</v>
      </c>
      <c r="JW62" s="18">
        <v>0</v>
      </c>
      <c r="JY62">
        <v>0</v>
      </c>
      <c r="JZ62">
        <v>0</v>
      </c>
      <c r="KA62" s="18">
        <v>0</v>
      </c>
      <c r="KB62" s="18">
        <v>0</v>
      </c>
      <c r="KD62">
        <v>0</v>
      </c>
      <c r="KE62">
        <v>0</v>
      </c>
      <c r="KF62" s="18">
        <v>0</v>
      </c>
      <c r="KG62" s="18">
        <v>0</v>
      </c>
      <c r="KH62">
        <f>(Table4[[#This Row],[Pick-win rate47899422]]*Table4[[#This Row],[WR212]]+(Table4[[#This Row],[Respect ban59010523]]*Table4[[#This Row],[Ban Rate70121624]]))*Table4[[#This Row],[Priority7101112125425]]</f>
        <v>0</v>
      </c>
      <c r="KI62">
        <v>0</v>
      </c>
      <c r="KJ62">
        <v>0</v>
      </c>
      <c r="KK62">
        <v>0</v>
      </c>
      <c r="KL62" s="18">
        <v>0</v>
      </c>
      <c r="KM62" s="18"/>
      <c r="KN62" s="18">
        <v>0</v>
      </c>
      <c r="KO62">
        <v>0</v>
      </c>
      <c r="KP62">
        <v>0</v>
      </c>
      <c r="KQ62" s="18">
        <v>0</v>
      </c>
      <c r="KR62" s="18"/>
      <c r="KS62" s="18">
        <v>0</v>
      </c>
      <c r="KT62">
        <v>0</v>
      </c>
      <c r="KU62">
        <v>0</v>
      </c>
      <c r="KV62" s="18">
        <v>0</v>
      </c>
      <c r="KW62" s="18"/>
      <c r="KX62" s="18">
        <v>0</v>
      </c>
      <c r="KY62" s="108">
        <v>0</v>
      </c>
      <c r="KZ62">
        <v>0</v>
      </c>
      <c r="LA62">
        <v>0</v>
      </c>
      <c r="LB62" s="18">
        <v>0</v>
      </c>
      <c r="LD62" s="18">
        <v>0</v>
      </c>
      <c r="LE62">
        <v>0</v>
      </c>
      <c r="LF62">
        <v>0</v>
      </c>
      <c r="LG62" s="18">
        <v>0</v>
      </c>
      <c r="LI62" s="18">
        <v>0</v>
      </c>
      <c r="LJ62">
        <v>0</v>
      </c>
      <c r="LK62">
        <v>0</v>
      </c>
      <c r="LL62" s="18">
        <v>0</v>
      </c>
      <c r="LN62" s="18">
        <v>0</v>
      </c>
      <c r="LO62">
        <v>0</v>
      </c>
      <c r="LP62">
        <v>0</v>
      </c>
      <c r="LQ62" s="18">
        <v>0</v>
      </c>
      <c r="LS62" s="18">
        <v>0</v>
      </c>
      <c r="LT62">
        <v>0</v>
      </c>
      <c r="LU62">
        <v>0</v>
      </c>
      <c r="LV62" s="18">
        <v>0</v>
      </c>
      <c r="LX62" s="18">
        <v>0</v>
      </c>
      <c r="LY62">
        <v>0</v>
      </c>
      <c r="LZ62">
        <v>0</v>
      </c>
      <c r="MA62" s="18">
        <v>0</v>
      </c>
      <c r="MC62" s="18">
        <v>0</v>
      </c>
      <c r="MD62">
        <v>0</v>
      </c>
      <c r="ME62">
        <v>0</v>
      </c>
      <c r="MF62" s="18">
        <v>0</v>
      </c>
      <c r="MG62" s="18"/>
      <c r="MH62" s="18">
        <v>0</v>
      </c>
      <c r="MI62">
        <v>0</v>
      </c>
      <c r="MJ62">
        <v>0</v>
      </c>
      <c r="MK62" s="18">
        <v>0</v>
      </c>
      <c r="ML62" s="18">
        <v>0</v>
      </c>
      <c r="MM62" s="73"/>
    </row>
    <row r="63" spans="1:351" x14ac:dyDescent="0.35">
      <c r="A63" s="99" t="s">
        <v>61</v>
      </c>
      <c r="B63" s="106">
        <v>1</v>
      </c>
      <c r="C63">
        <v>1</v>
      </c>
      <c r="D63">
        <v>0</v>
      </c>
      <c r="E63" s="22">
        <v>0</v>
      </c>
      <c r="F63" s="19">
        <f ca="1">((COUNTIFS($H:$H,$AD63,$A:$A,#REF!,$C:$C,C$3)+COUNTIFS($L:$L,$AD63,$R:$R,#REF!,$P:$P,C$3))+(COUNTIFS($K:$K,$AD63,$A:$A,#REF!,$C:$C,C$3)+COUNTIFS($G:$G,$AD63,$R:$R,#REF!,$P:$P,C$3)))/((COUNTIF($A:$A,#REF!)+COUNTIF( $R:$R,#REF!))/5)</f>
        <v>5.8823529411764705E-2</v>
      </c>
      <c r="G63" s="21">
        <f ca="1">(Table4[[#This Row],[Pick-win rate Pai]]*2+(Table4[[#This Row],[Respect ban Pai]]*10)*3)*Table4[[#This Row],[Priority Pai]]</f>
        <v>0.11764705882352941</v>
      </c>
      <c r="H63" s="20">
        <v>1</v>
      </c>
      <c r="I63">
        <v>0</v>
      </c>
      <c r="J63" s="22">
        <v>0</v>
      </c>
      <c r="K63" s="22">
        <v>5.8823529411764705E-2</v>
      </c>
      <c r="L63" s="21">
        <f ca="1">(Table4[[#This Row],[Pick-win rate Pai]]*2+(Table4[[#This Row],[Ban Rate Pai]]*10)*3)*Table4[[#This Row],[Priority Pai]]</f>
        <v>0.11764705882352941</v>
      </c>
      <c r="M63" s="20">
        <v>1</v>
      </c>
      <c r="N63">
        <v>0</v>
      </c>
      <c r="O63" s="22">
        <v>0</v>
      </c>
      <c r="P63" s="22">
        <v>5.8823529411764705E-2</v>
      </c>
      <c r="Q63" s="21"/>
      <c r="R63" s="20">
        <v>1</v>
      </c>
      <c r="S63">
        <v>0</v>
      </c>
      <c r="T63" s="22">
        <v>0</v>
      </c>
      <c r="U63" s="22">
        <v>5.8823529411764705E-2</v>
      </c>
      <c r="V63" s="21"/>
      <c r="W63" s="20">
        <v>1</v>
      </c>
      <c r="X63">
        <v>0</v>
      </c>
      <c r="Y63" s="22">
        <v>0</v>
      </c>
      <c r="Z63" s="22">
        <v>5.8823529411764705E-2</v>
      </c>
      <c r="AA63" s="22"/>
      <c r="AB63" s="20">
        <v>0</v>
      </c>
      <c r="AC63">
        <v>0</v>
      </c>
      <c r="AD63" s="22">
        <v>0</v>
      </c>
      <c r="AE63" s="22">
        <v>0</v>
      </c>
      <c r="AF63" s="22"/>
      <c r="AG63" s="20">
        <v>0</v>
      </c>
      <c r="AH63">
        <v>0</v>
      </c>
      <c r="AI63" s="22">
        <v>0</v>
      </c>
      <c r="AJ63" s="22">
        <v>0</v>
      </c>
      <c r="AK63" s="70"/>
      <c r="AL63" s="70">
        <v>0.66666666666666663</v>
      </c>
      <c r="AM63">
        <v>0</v>
      </c>
      <c r="AN63">
        <v>0</v>
      </c>
      <c r="AO63" s="22">
        <v>0</v>
      </c>
      <c r="AP63" s="22">
        <v>5.5555555555555552E-2</v>
      </c>
      <c r="AQ63" s="22"/>
      <c r="AR63" s="20">
        <v>1</v>
      </c>
      <c r="AS63">
        <v>1</v>
      </c>
      <c r="AT63" s="22">
        <v>0.14285714285714285</v>
      </c>
      <c r="AU63" s="22">
        <v>0.22222222222222221</v>
      </c>
      <c r="AV63" s="22"/>
      <c r="AW63" s="20">
        <v>1</v>
      </c>
      <c r="AX63">
        <v>1</v>
      </c>
      <c r="AY63" s="18">
        <v>0.14285714285714285</v>
      </c>
      <c r="AZ63" s="18">
        <v>0.22222222222222221</v>
      </c>
      <c r="BB63" s="20">
        <v>1</v>
      </c>
      <c r="BC63">
        <v>1</v>
      </c>
      <c r="BD63" s="18">
        <v>0.14285714285714285</v>
      </c>
      <c r="BE63" s="18">
        <v>0.22222222222222221</v>
      </c>
      <c r="BG63" s="20">
        <v>0</v>
      </c>
      <c r="BH63">
        <v>0</v>
      </c>
      <c r="BI63" s="18">
        <v>0</v>
      </c>
      <c r="BJ63" s="18">
        <v>5.5555555555555552E-2</v>
      </c>
      <c r="BL63" s="20">
        <v>1</v>
      </c>
      <c r="BM63">
        <v>2</v>
      </c>
      <c r="BN63" s="18">
        <v>0.1875</v>
      </c>
      <c r="BO63" s="18">
        <v>0.27777777777777779</v>
      </c>
      <c r="BQ63" s="20">
        <v>1</v>
      </c>
      <c r="BR63">
        <v>1</v>
      </c>
      <c r="BS63" s="18">
        <v>0.2857142857142857</v>
      </c>
      <c r="BT63" s="18">
        <v>0.16666666666666666</v>
      </c>
      <c r="BV63" s="20">
        <v>0</v>
      </c>
      <c r="BW63">
        <v>0</v>
      </c>
      <c r="BX63" s="18">
        <v>0</v>
      </c>
      <c r="BY63" s="18">
        <v>0</v>
      </c>
      <c r="BZ63" s="73"/>
      <c r="CA63" s="8">
        <v>0</v>
      </c>
      <c r="CB63">
        <v>1</v>
      </c>
      <c r="CC63">
        <v>0</v>
      </c>
      <c r="CD63" s="18">
        <v>0</v>
      </c>
      <c r="CE63" s="18">
        <v>5.5555555555555552E-2</v>
      </c>
      <c r="CG63" s="20">
        <v>0</v>
      </c>
      <c r="CH63">
        <v>0</v>
      </c>
      <c r="CI63" s="18">
        <v>0</v>
      </c>
      <c r="CJ63" s="18">
        <v>0</v>
      </c>
      <c r="CL63" s="20">
        <v>1</v>
      </c>
      <c r="CM63">
        <v>0</v>
      </c>
      <c r="CN63" s="18">
        <v>0</v>
      </c>
      <c r="CO63" s="18">
        <v>5.5555555555555552E-2</v>
      </c>
      <c r="CQ63" s="20">
        <v>1</v>
      </c>
      <c r="CR63">
        <v>0</v>
      </c>
      <c r="CS63" s="18">
        <v>0</v>
      </c>
      <c r="CT63" s="18">
        <v>5.5555555555555552E-2</v>
      </c>
      <c r="CV63" s="20">
        <v>1</v>
      </c>
      <c r="CW63">
        <v>0</v>
      </c>
      <c r="CX63" s="18">
        <v>0</v>
      </c>
      <c r="CY63" s="18">
        <v>5.5555555555555552E-2</v>
      </c>
      <c r="DA63" s="20">
        <v>1</v>
      </c>
      <c r="DB63">
        <v>0</v>
      </c>
      <c r="DC63" s="18">
        <v>0</v>
      </c>
      <c r="DD63" s="18">
        <v>5.5555555555555552E-2</v>
      </c>
      <c r="DF63" s="20">
        <v>0</v>
      </c>
      <c r="DG63">
        <v>0</v>
      </c>
      <c r="DH63" s="18">
        <v>0</v>
      </c>
      <c r="DI63" s="18">
        <v>0</v>
      </c>
      <c r="DK63" s="20">
        <v>0</v>
      </c>
      <c r="DL63">
        <v>0</v>
      </c>
      <c r="DM63" s="18">
        <v>0</v>
      </c>
      <c r="DN63" s="18">
        <v>0</v>
      </c>
      <c r="DO63" s="73"/>
      <c r="DP63" s="108">
        <v>1</v>
      </c>
      <c r="DQ63">
        <v>1</v>
      </c>
      <c r="DR63">
        <v>0</v>
      </c>
      <c r="DS63" s="18">
        <v>0</v>
      </c>
      <c r="DT63" s="18">
        <v>0.05</v>
      </c>
      <c r="DV63">
        <v>0</v>
      </c>
      <c r="DW63">
        <v>0</v>
      </c>
      <c r="DX63" s="18">
        <v>0</v>
      </c>
      <c r="DY63" s="18">
        <v>0</v>
      </c>
      <c r="EA63">
        <v>1</v>
      </c>
      <c r="EB63">
        <v>0</v>
      </c>
      <c r="EC63" s="18">
        <v>0</v>
      </c>
      <c r="ED63" s="18">
        <v>0.05</v>
      </c>
      <c r="EF63">
        <v>0</v>
      </c>
      <c r="EG63">
        <v>0</v>
      </c>
      <c r="EH63" s="18">
        <v>0</v>
      </c>
      <c r="EI63" s="18">
        <v>0</v>
      </c>
      <c r="EK63">
        <v>1</v>
      </c>
      <c r="EL63">
        <v>0</v>
      </c>
      <c r="EM63" s="18">
        <v>0</v>
      </c>
      <c r="EN63" s="18">
        <v>0.05</v>
      </c>
      <c r="EP63">
        <v>0</v>
      </c>
      <c r="EQ63">
        <v>0</v>
      </c>
      <c r="ER63" s="18">
        <v>0</v>
      </c>
      <c r="ES63" s="18">
        <v>0</v>
      </c>
      <c r="EU63">
        <v>0</v>
      </c>
      <c r="EV63">
        <v>0</v>
      </c>
      <c r="EW63" s="18">
        <v>0</v>
      </c>
      <c r="EX63" s="18">
        <v>0</v>
      </c>
      <c r="EZ63">
        <v>1</v>
      </c>
      <c r="FA63">
        <v>0</v>
      </c>
      <c r="FB63" s="18">
        <v>0</v>
      </c>
      <c r="FC63" s="18">
        <v>0.05</v>
      </c>
      <c r="FE63">
        <v>1</v>
      </c>
      <c r="FF63">
        <v>0</v>
      </c>
      <c r="FG63" s="18">
        <v>0</v>
      </c>
      <c r="FH63" s="18">
        <v>0.05</v>
      </c>
      <c r="FJ63">
        <v>0</v>
      </c>
      <c r="FK63">
        <v>0</v>
      </c>
      <c r="FL63" s="18">
        <v>0</v>
      </c>
      <c r="FM63" s="18">
        <v>0</v>
      </c>
      <c r="FO63" s="106">
        <v>0</v>
      </c>
      <c r="FP63">
        <v>0</v>
      </c>
      <c r="FQ63">
        <v>0</v>
      </c>
      <c r="FR63" s="18">
        <v>0</v>
      </c>
      <c r="FS63" s="18">
        <v>5.2631578947368418E-2</v>
      </c>
      <c r="FU63">
        <v>0</v>
      </c>
      <c r="FV63">
        <v>0</v>
      </c>
      <c r="FW63" s="18">
        <v>0</v>
      </c>
      <c r="FX63" s="18">
        <v>5.2631578947368418E-2</v>
      </c>
      <c r="FZ63">
        <v>0</v>
      </c>
      <c r="GA63">
        <v>0</v>
      </c>
      <c r="GB63" s="18">
        <v>0</v>
      </c>
      <c r="GC63" s="18">
        <v>5.2631578947368418E-2</v>
      </c>
      <c r="GE63">
        <v>0</v>
      </c>
      <c r="GF63">
        <v>0</v>
      </c>
      <c r="GG63" s="18">
        <v>0</v>
      </c>
      <c r="GH63" s="18">
        <v>5.2631578947368418E-2</v>
      </c>
      <c r="GJ63">
        <v>0</v>
      </c>
      <c r="GK63">
        <v>0</v>
      </c>
      <c r="GL63" s="18">
        <v>0</v>
      </c>
      <c r="GM63" s="18">
        <v>0</v>
      </c>
      <c r="GO63">
        <v>0</v>
      </c>
      <c r="GP63">
        <v>0</v>
      </c>
      <c r="GQ63" s="18">
        <v>0</v>
      </c>
      <c r="GR63" s="18">
        <v>0</v>
      </c>
      <c r="GT63" s="108">
        <v>1</v>
      </c>
      <c r="GU63">
        <v>1</v>
      </c>
      <c r="GV63">
        <v>0</v>
      </c>
      <c r="GW63" s="18">
        <v>0</v>
      </c>
      <c r="GX63" s="18">
        <v>5.5555555555555552E-2</v>
      </c>
      <c r="GZ63">
        <v>1</v>
      </c>
      <c r="HA63">
        <v>0</v>
      </c>
      <c r="HB63" s="18">
        <v>0</v>
      </c>
      <c r="HC63" s="18">
        <v>5.5555555555555552E-2</v>
      </c>
      <c r="HE63">
        <v>1</v>
      </c>
      <c r="HF63">
        <v>0</v>
      </c>
      <c r="HG63" s="18">
        <v>0</v>
      </c>
      <c r="HH63" s="18">
        <v>5.5555555555555552E-2</v>
      </c>
      <c r="HJ63">
        <v>1</v>
      </c>
      <c r="HK63">
        <v>0</v>
      </c>
      <c r="HL63" s="18">
        <v>0</v>
      </c>
      <c r="HM63" s="18">
        <v>5.5555555555555552E-2</v>
      </c>
      <c r="HO63">
        <v>1</v>
      </c>
      <c r="HP63">
        <v>0</v>
      </c>
      <c r="HQ63" s="18">
        <v>0</v>
      </c>
      <c r="HR63" s="18">
        <v>5.5555555555555552E-2</v>
      </c>
      <c r="HT63">
        <v>0</v>
      </c>
      <c r="HU63">
        <v>0</v>
      </c>
      <c r="HV63" s="18">
        <v>0</v>
      </c>
      <c r="HW63" s="18">
        <v>0</v>
      </c>
      <c r="HY63">
        <v>0</v>
      </c>
      <c r="HZ63">
        <v>0</v>
      </c>
      <c r="IA63" s="18">
        <v>0</v>
      </c>
      <c r="IB63" s="18">
        <v>0</v>
      </c>
      <c r="ID63" s="108">
        <v>0.5</v>
      </c>
      <c r="IE63">
        <v>1</v>
      </c>
      <c r="IF63">
        <v>1</v>
      </c>
      <c r="IG63" s="18">
        <v>0.10526315789473684</v>
      </c>
      <c r="IH63" s="18">
        <v>0.21052631578947367</v>
      </c>
      <c r="IJ63">
        <v>1</v>
      </c>
      <c r="IK63">
        <v>1</v>
      </c>
      <c r="IL63" s="18">
        <v>0.10526315789473684</v>
      </c>
      <c r="IM63" s="18">
        <v>0.21052631578947367</v>
      </c>
      <c r="IO63">
        <v>1</v>
      </c>
      <c r="IP63">
        <v>0</v>
      </c>
      <c r="IQ63" s="18">
        <v>9.0909090909090912E-2</v>
      </c>
      <c r="IR63" s="18">
        <v>0.15789473684210525</v>
      </c>
      <c r="IT63">
        <v>1</v>
      </c>
      <c r="IU63">
        <v>1</v>
      </c>
      <c r="IV63" s="18">
        <v>0.10526315789473684</v>
      </c>
      <c r="IW63" s="18">
        <v>0.21052631578947367</v>
      </c>
      <c r="IY63">
        <v>1</v>
      </c>
      <c r="IZ63">
        <v>1</v>
      </c>
      <c r="JA63" s="18">
        <v>0.10526315789473684</v>
      </c>
      <c r="JB63" s="18">
        <v>0.21052631578947367</v>
      </c>
      <c r="JD63">
        <v>0</v>
      </c>
      <c r="JE63">
        <v>0</v>
      </c>
      <c r="JF63" s="18">
        <v>0</v>
      </c>
      <c r="JG63" s="18">
        <v>0</v>
      </c>
      <c r="JI63" s="108">
        <v>0</v>
      </c>
      <c r="JJ63">
        <v>0</v>
      </c>
      <c r="JK63">
        <v>0</v>
      </c>
      <c r="JL63" s="18">
        <v>0</v>
      </c>
      <c r="JM63" s="18">
        <v>0</v>
      </c>
      <c r="JO63">
        <v>0</v>
      </c>
      <c r="JP63">
        <v>0</v>
      </c>
      <c r="JQ63" s="18">
        <v>0</v>
      </c>
      <c r="JR63" s="18">
        <v>0</v>
      </c>
      <c r="JT63">
        <v>0</v>
      </c>
      <c r="JU63">
        <v>0</v>
      </c>
      <c r="JV63" s="18">
        <v>0</v>
      </c>
      <c r="JW63" s="18">
        <v>0</v>
      </c>
      <c r="JY63">
        <v>0</v>
      </c>
      <c r="JZ63">
        <v>0</v>
      </c>
      <c r="KA63" s="18">
        <v>0</v>
      </c>
      <c r="KB63" s="18">
        <v>0</v>
      </c>
      <c r="KD63">
        <v>0</v>
      </c>
      <c r="KE63">
        <v>0</v>
      </c>
      <c r="KF63" s="18">
        <v>0</v>
      </c>
      <c r="KG63" s="18">
        <v>0</v>
      </c>
      <c r="KH63">
        <f>(Table4[[#This Row],[Pick-win rate47899422]]*Table4[[#This Row],[WR212]]+(Table4[[#This Row],[Respect ban59010523]]*Table4[[#This Row],[Ban Rate70121624]]))*Table4[[#This Row],[Priority7101112125425]]</f>
        <v>0</v>
      </c>
      <c r="KI63">
        <v>0</v>
      </c>
      <c r="KJ63">
        <v>0</v>
      </c>
      <c r="KK63">
        <v>0</v>
      </c>
      <c r="KL63" s="18">
        <v>0</v>
      </c>
      <c r="KM63" s="18"/>
      <c r="KN63" s="18">
        <v>0</v>
      </c>
      <c r="KO63">
        <v>0</v>
      </c>
      <c r="KP63">
        <v>0</v>
      </c>
      <c r="KQ63" s="18">
        <v>0</v>
      </c>
      <c r="KR63" s="18"/>
      <c r="KS63" s="18">
        <v>0</v>
      </c>
      <c r="KT63">
        <v>0</v>
      </c>
      <c r="KU63">
        <v>0</v>
      </c>
      <c r="KV63" s="18">
        <v>0</v>
      </c>
      <c r="KW63" s="18"/>
      <c r="KX63" s="18">
        <v>1</v>
      </c>
      <c r="KY63" s="108">
        <v>1</v>
      </c>
      <c r="KZ63">
        <v>0</v>
      </c>
      <c r="LA63">
        <v>0</v>
      </c>
      <c r="LB63" s="18">
        <v>5.5555555555555552E-2</v>
      </c>
      <c r="LD63" s="18">
        <v>0</v>
      </c>
      <c r="LE63">
        <v>0</v>
      </c>
      <c r="LF63">
        <v>0</v>
      </c>
      <c r="LG63" s="18">
        <v>0</v>
      </c>
      <c r="LI63" s="18">
        <v>0</v>
      </c>
      <c r="LJ63">
        <v>0</v>
      </c>
      <c r="LK63">
        <v>0</v>
      </c>
      <c r="LL63" s="18">
        <v>0</v>
      </c>
      <c r="LN63" s="18">
        <v>1</v>
      </c>
      <c r="LO63">
        <v>0</v>
      </c>
      <c r="LP63">
        <v>0</v>
      </c>
      <c r="LQ63" s="18">
        <v>5.5555555555555552E-2</v>
      </c>
      <c r="LS63" s="18">
        <v>1</v>
      </c>
      <c r="LT63">
        <v>0</v>
      </c>
      <c r="LU63">
        <v>0</v>
      </c>
      <c r="LV63" s="18">
        <v>5.5555555555555552E-2</v>
      </c>
      <c r="LX63" s="18">
        <v>1</v>
      </c>
      <c r="LY63">
        <v>0</v>
      </c>
      <c r="LZ63">
        <v>0</v>
      </c>
      <c r="MA63" s="18">
        <v>5.5555555555555552E-2</v>
      </c>
      <c r="MC63" s="18">
        <v>0</v>
      </c>
      <c r="MD63">
        <v>0</v>
      </c>
      <c r="ME63">
        <v>0</v>
      </c>
      <c r="MF63" s="18">
        <v>0</v>
      </c>
      <c r="MG63" s="18"/>
      <c r="MH63" s="18">
        <v>1</v>
      </c>
      <c r="MI63">
        <v>0</v>
      </c>
      <c r="MJ63">
        <v>0</v>
      </c>
      <c r="MK63" s="18">
        <v>5.5555555555555552E-2</v>
      </c>
      <c r="ML63" s="18">
        <v>5.5555555555555552E-2</v>
      </c>
      <c r="MM63" s="73"/>
    </row>
    <row r="64" spans="1:351" x14ac:dyDescent="0.35">
      <c r="A64" s="99" t="s">
        <v>7</v>
      </c>
      <c r="B64" s="106">
        <v>0</v>
      </c>
      <c r="C64">
        <v>0</v>
      </c>
      <c r="D64">
        <v>0</v>
      </c>
      <c r="E64" s="22">
        <v>0</v>
      </c>
      <c r="F64" s="19">
        <f ca="1">((COUNTIFS($H:$H,$AD64,$A:$A,#REF!,$C:$C,C$3)+COUNTIFS($L:$L,$AD64,$R:$R,#REF!,$P:$P,C$3))+(COUNTIFS($K:$K,$AD64,$A:$A,#REF!,$C:$C,C$3)+COUNTIFS($G:$G,$AD64,$R:$R,#REF!,$P:$P,C$3)))/((COUNTIF($A:$A,#REF!)+COUNTIF( $R:$R,#REF!))/5)</f>
        <v>0</v>
      </c>
      <c r="G64" s="21">
        <f ca="1">(Table4[[#This Row],[Pick-win rate Pai]]*2+(Table4[[#This Row],[Respect ban Pai]]*10)*3)*Table4[[#This Row],[Priority Pai]]</f>
        <v>0</v>
      </c>
      <c r="H64" s="20">
        <v>0</v>
      </c>
      <c r="I64">
        <v>0</v>
      </c>
      <c r="J64" s="22">
        <v>0</v>
      </c>
      <c r="K64" s="22">
        <v>0</v>
      </c>
      <c r="L64" s="21">
        <f ca="1">(Table4[[#This Row],[Pick-win rate Pai]]*2+(Table4[[#This Row],[Ban Rate Pai]]*10)*3)*Table4[[#This Row],[Priority Pai]]</f>
        <v>0</v>
      </c>
      <c r="M64" s="20">
        <v>0</v>
      </c>
      <c r="N64">
        <v>0</v>
      </c>
      <c r="O64" s="22">
        <v>0</v>
      </c>
      <c r="P64" s="22">
        <v>0</v>
      </c>
      <c r="Q64" s="21"/>
      <c r="R64" s="20">
        <v>0</v>
      </c>
      <c r="S64">
        <v>0</v>
      </c>
      <c r="T64" s="22">
        <v>0</v>
      </c>
      <c r="U64" s="22">
        <v>0</v>
      </c>
      <c r="V64" s="21"/>
      <c r="W64" s="20">
        <v>0</v>
      </c>
      <c r="X64">
        <v>0</v>
      </c>
      <c r="Y64" s="22">
        <v>0</v>
      </c>
      <c r="Z64" s="22">
        <v>0</v>
      </c>
      <c r="AA64" s="22"/>
      <c r="AB64" s="20">
        <v>0</v>
      </c>
      <c r="AC64">
        <v>0</v>
      </c>
      <c r="AD64" s="22">
        <v>0</v>
      </c>
      <c r="AE64" s="22">
        <v>0</v>
      </c>
      <c r="AF64" s="22"/>
      <c r="AG64" s="20">
        <v>0</v>
      </c>
      <c r="AH64">
        <v>0</v>
      </c>
      <c r="AI64" s="22">
        <v>0</v>
      </c>
      <c r="AJ64" s="22">
        <v>0</v>
      </c>
      <c r="AK64" s="70"/>
      <c r="AL64" s="70">
        <v>0</v>
      </c>
      <c r="AM64">
        <v>0</v>
      </c>
      <c r="AN64">
        <v>0</v>
      </c>
      <c r="AO64" s="22">
        <v>0</v>
      </c>
      <c r="AP64" s="22">
        <v>0</v>
      </c>
      <c r="AQ64" s="22"/>
      <c r="AR64" s="20">
        <v>0</v>
      </c>
      <c r="AS64">
        <v>0</v>
      </c>
      <c r="AT64" s="22">
        <v>0</v>
      </c>
      <c r="AU64" s="22">
        <v>0</v>
      </c>
      <c r="AV64" s="22"/>
      <c r="AW64" s="20">
        <v>0</v>
      </c>
      <c r="AX64">
        <v>0</v>
      </c>
      <c r="AY64" s="18">
        <v>0</v>
      </c>
      <c r="AZ64" s="18">
        <v>0</v>
      </c>
      <c r="BB64" s="20">
        <v>0</v>
      </c>
      <c r="BC64">
        <v>0</v>
      </c>
      <c r="BD64" s="18">
        <v>0</v>
      </c>
      <c r="BE64" s="18">
        <v>0</v>
      </c>
      <c r="BG64" s="20">
        <v>0</v>
      </c>
      <c r="BH64">
        <v>0</v>
      </c>
      <c r="BI64" s="18">
        <v>0</v>
      </c>
      <c r="BJ64" s="18">
        <v>0</v>
      </c>
      <c r="BL64" s="20">
        <v>0</v>
      </c>
      <c r="BM64">
        <v>0</v>
      </c>
      <c r="BN64" s="18">
        <v>0</v>
      </c>
      <c r="BO64" s="18">
        <v>0</v>
      </c>
      <c r="BQ64" s="20">
        <v>0</v>
      </c>
      <c r="BR64">
        <v>0</v>
      </c>
      <c r="BS64" s="18">
        <v>0</v>
      </c>
      <c r="BT64" s="18">
        <v>0</v>
      </c>
      <c r="BV64" s="20">
        <v>0</v>
      </c>
      <c r="BW64">
        <v>0</v>
      </c>
      <c r="BX64" s="18">
        <v>0</v>
      </c>
      <c r="BY64" s="18">
        <v>0</v>
      </c>
      <c r="BZ64" s="73"/>
      <c r="CA64" s="8">
        <v>0</v>
      </c>
      <c r="CB64">
        <v>0</v>
      </c>
      <c r="CC64">
        <v>0</v>
      </c>
      <c r="CD64" s="18">
        <v>0</v>
      </c>
      <c r="CE64" s="18">
        <v>0</v>
      </c>
      <c r="CG64" s="20">
        <v>0</v>
      </c>
      <c r="CH64">
        <v>0</v>
      </c>
      <c r="CI64" s="18">
        <v>0</v>
      </c>
      <c r="CJ64" s="18">
        <v>0</v>
      </c>
      <c r="CL64" s="20">
        <v>0</v>
      </c>
      <c r="CM64">
        <v>0</v>
      </c>
      <c r="CN64" s="18">
        <v>0</v>
      </c>
      <c r="CO64" s="18">
        <v>0</v>
      </c>
      <c r="CQ64" s="20">
        <v>0</v>
      </c>
      <c r="CR64">
        <v>0</v>
      </c>
      <c r="CS64" s="18">
        <v>0</v>
      </c>
      <c r="CT64" s="18">
        <v>0</v>
      </c>
      <c r="CV64" s="20">
        <v>0</v>
      </c>
      <c r="CW64">
        <v>0</v>
      </c>
      <c r="CX64" s="18">
        <v>0</v>
      </c>
      <c r="CY64" s="18">
        <v>0</v>
      </c>
      <c r="DA64" s="20">
        <v>0</v>
      </c>
      <c r="DB64">
        <v>0</v>
      </c>
      <c r="DC64" s="18">
        <v>0</v>
      </c>
      <c r="DD64" s="18">
        <v>0</v>
      </c>
      <c r="DF64" s="20">
        <v>0</v>
      </c>
      <c r="DG64">
        <v>0</v>
      </c>
      <c r="DH64" s="18">
        <v>0</v>
      </c>
      <c r="DI64" s="18">
        <v>0</v>
      </c>
      <c r="DK64" s="20">
        <v>0</v>
      </c>
      <c r="DL64">
        <v>0</v>
      </c>
      <c r="DM64" s="18">
        <v>0</v>
      </c>
      <c r="DN64" s="18">
        <v>0</v>
      </c>
      <c r="DO64" s="73"/>
      <c r="DP64" s="108">
        <v>0</v>
      </c>
      <c r="DQ64">
        <v>0</v>
      </c>
      <c r="DR64">
        <v>0</v>
      </c>
      <c r="DS64" s="18">
        <v>0</v>
      </c>
      <c r="DT64" s="18">
        <v>0</v>
      </c>
      <c r="DV64">
        <v>0</v>
      </c>
      <c r="DW64">
        <v>0</v>
      </c>
      <c r="DX64" s="18">
        <v>0</v>
      </c>
      <c r="DY64" s="18">
        <v>0</v>
      </c>
      <c r="EA64">
        <v>0</v>
      </c>
      <c r="EB64">
        <v>0</v>
      </c>
      <c r="EC64" s="18">
        <v>0</v>
      </c>
      <c r="ED64" s="18">
        <v>0</v>
      </c>
      <c r="EF64">
        <v>0</v>
      </c>
      <c r="EG64">
        <v>0</v>
      </c>
      <c r="EH64" s="18">
        <v>0</v>
      </c>
      <c r="EI64" s="18">
        <v>0</v>
      </c>
      <c r="EK64">
        <v>0</v>
      </c>
      <c r="EL64">
        <v>0</v>
      </c>
      <c r="EM64" s="18">
        <v>0</v>
      </c>
      <c r="EN64" s="18">
        <v>0</v>
      </c>
      <c r="EP64">
        <v>0</v>
      </c>
      <c r="EQ64">
        <v>0</v>
      </c>
      <c r="ER64" s="18">
        <v>0</v>
      </c>
      <c r="ES64" s="18">
        <v>0</v>
      </c>
      <c r="EU64">
        <v>0</v>
      </c>
      <c r="EV64">
        <v>0</v>
      </c>
      <c r="EW64" s="18">
        <v>0</v>
      </c>
      <c r="EX64" s="18">
        <v>0</v>
      </c>
      <c r="EZ64">
        <v>0</v>
      </c>
      <c r="FA64">
        <v>0</v>
      </c>
      <c r="FB64" s="18">
        <v>0</v>
      </c>
      <c r="FC64" s="18">
        <v>0</v>
      </c>
      <c r="FE64">
        <v>0</v>
      </c>
      <c r="FF64">
        <v>0</v>
      </c>
      <c r="FG64" s="18">
        <v>0</v>
      </c>
      <c r="FH64" s="18">
        <v>0</v>
      </c>
      <c r="FJ64">
        <v>0</v>
      </c>
      <c r="FK64">
        <v>0</v>
      </c>
      <c r="FL64" s="18">
        <v>0</v>
      </c>
      <c r="FM64" s="18">
        <v>0</v>
      </c>
      <c r="FO64" s="106">
        <v>0</v>
      </c>
      <c r="FP64">
        <v>0</v>
      </c>
      <c r="FQ64">
        <v>0</v>
      </c>
      <c r="FR64" s="18">
        <v>0</v>
      </c>
      <c r="FS64" s="18">
        <v>5.2631578947368418E-2</v>
      </c>
      <c r="FU64">
        <v>0</v>
      </c>
      <c r="FV64">
        <v>0</v>
      </c>
      <c r="FW64" s="18">
        <v>0</v>
      </c>
      <c r="FX64" s="18">
        <v>5.2631578947368418E-2</v>
      </c>
      <c r="FZ64">
        <v>0</v>
      </c>
      <c r="GA64">
        <v>0</v>
      </c>
      <c r="GB64" s="18">
        <v>0</v>
      </c>
      <c r="GC64" s="18">
        <v>5.2631578947368418E-2</v>
      </c>
      <c r="GE64">
        <v>0</v>
      </c>
      <c r="GF64">
        <v>0</v>
      </c>
      <c r="GG64" s="18">
        <v>0</v>
      </c>
      <c r="GH64" s="18">
        <v>5.2631578947368418E-2</v>
      </c>
      <c r="GJ64">
        <v>0</v>
      </c>
      <c r="GK64">
        <v>0</v>
      </c>
      <c r="GL64" s="18">
        <v>0</v>
      </c>
      <c r="GM64" s="18">
        <v>0</v>
      </c>
      <c r="GO64">
        <v>0</v>
      </c>
      <c r="GP64">
        <v>0</v>
      </c>
      <c r="GQ64" s="18">
        <v>0</v>
      </c>
      <c r="GR64" s="18">
        <v>0</v>
      </c>
      <c r="GT64" s="108">
        <v>0</v>
      </c>
      <c r="GU64">
        <v>0</v>
      </c>
      <c r="GV64">
        <v>0</v>
      </c>
      <c r="GW64" s="18">
        <v>0</v>
      </c>
      <c r="GX64" s="18">
        <v>0</v>
      </c>
      <c r="GZ64">
        <v>0</v>
      </c>
      <c r="HA64">
        <v>0</v>
      </c>
      <c r="HB64" s="18">
        <v>0</v>
      </c>
      <c r="HC64" s="18">
        <v>0</v>
      </c>
      <c r="HE64">
        <v>0</v>
      </c>
      <c r="HF64">
        <v>0</v>
      </c>
      <c r="HG64" s="18">
        <v>0</v>
      </c>
      <c r="HH64" s="18">
        <v>0</v>
      </c>
      <c r="HJ64">
        <v>0</v>
      </c>
      <c r="HK64">
        <v>0</v>
      </c>
      <c r="HL64" s="18">
        <v>0</v>
      </c>
      <c r="HM64" s="18">
        <v>0</v>
      </c>
      <c r="HO64">
        <v>0</v>
      </c>
      <c r="HP64">
        <v>0</v>
      </c>
      <c r="HQ64" s="18">
        <v>0</v>
      </c>
      <c r="HR64" s="18">
        <v>0</v>
      </c>
      <c r="HT64">
        <v>0</v>
      </c>
      <c r="HU64">
        <v>0</v>
      </c>
      <c r="HV64" s="18">
        <v>0</v>
      </c>
      <c r="HW64" s="18">
        <v>0</v>
      </c>
      <c r="HY64">
        <v>0</v>
      </c>
      <c r="HZ64">
        <v>0</v>
      </c>
      <c r="IA64" s="18">
        <v>0</v>
      </c>
      <c r="IB64" s="18">
        <v>0</v>
      </c>
      <c r="ID64" s="108">
        <v>0</v>
      </c>
      <c r="IE64">
        <v>0</v>
      </c>
      <c r="IF64">
        <v>0</v>
      </c>
      <c r="IG64" s="18">
        <v>0</v>
      </c>
      <c r="IH64" s="18">
        <v>0</v>
      </c>
      <c r="IJ64">
        <v>0</v>
      </c>
      <c r="IK64">
        <v>0</v>
      </c>
      <c r="IL64" s="18">
        <v>0</v>
      </c>
      <c r="IM64" s="18">
        <v>0</v>
      </c>
      <c r="IO64">
        <v>0</v>
      </c>
      <c r="IP64">
        <v>0</v>
      </c>
      <c r="IQ64" s="18">
        <v>0</v>
      </c>
      <c r="IR64" s="18">
        <v>0</v>
      </c>
      <c r="IT64">
        <v>0</v>
      </c>
      <c r="IU64">
        <v>0</v>
      </c>
      <c r="IV64" s="18">
        <v>0</v>
      </c>
      <c r="IW64" s="18">
        <v>0</v>
      </c>
      <c r="IY64">
        <v>0</v>
      </c>
      <c r="IZ64">
        <v>0</v>
      </c>
      <c r="JA64" s="18">
        <v>0</v>
      </c>
      <c r="JB64" s="18">
        <v>0</v>
      </c>
      <c r="JD64">
        <v>0</v>
      </c>
      <c r="JE64">
        <v>0</v>
      </c>
      <c r="JF64" s="18">
        <v>0</v>
      </c>
      <c r="JG64" s="18">
        <v>0</v>
      </c>
      <c r="JI64" s="108">
        <v>0</v>
      </c>
      <c r="JJ64">
        <v>0</v>
      </c>
      <c r="JK64">
        <v>0</v>
      </c>
      <c r="JL64" s="18">
        <v>0</v>
      </c>
      <c r="JM64" s="18">
        <v>0</v>
      </c>
      <c r="JO64">
        <v>0</v>
      </c>
      <c r="JP64">
        <v>0</v>
      </c>
      <c r="JQ64" s="18">
        <v>0</v>
      </c>
      <c r="JR64" s="18">
        <v>0</v>
      </c>
      <c r="JT64">
        <v>0</v>
      </c>
      <c r="JU64">
        <v>0</v>
      </c>
      <c r="JV64" s="18">
        <v>0</v>
      </c>
      <c r="JW64" s="18">
        <v>0</v>
      </c>
      <c r="JY64">
        <v>0</v>
      </c>
      <c r="JZ64">
        <v>0</v>
      </c>
      <c r="KA64" s="18">
        <v>0</v>
      </c>
      <c r="KB64" s="18">
        <v>0</v>
      </c>
      <c r="KD64">
        <v>0</v>
      </c>
      <c r="KE64">
        <v>0</v>
      </c>
      <c r="KF64" s="18">
        <v>0</v>
      </c>
      <c r="KG64" s="18">
        <v>0</v>
      </c>
      <c r="KH64">
        <f>(Table4[[#This Row],[Pick-win rate47899422]]*Table4[[#This Row],[WR212]]+(Table4[[#This Row],[Respect ban59010523]]*Table4[[#This Row],[Ban Rate70121624]]))*Table4[[#This Row],[Priority7101112125425]]</f>
        <v>0</v>
      </c>
      <c r="KI64">
        <v>0</v>
      </c>
      <c r="KJ64">
        <v>0</v>
      </c>
      <c r="KK64">
        <v>0</v>
      </c>
      <c r="KL64" s="18">
        <v>0</v>
      </c>
      <c r="KM64" s="18"/>
      <c r="KN64" s="18">
        <v>0</v>
      </c>
      <c r="KO64">
        <v>0</v>
      </c>
      <c r="KP64">
        <v>0</v>
      </c>
      <c r="KQ64" s="18">
        <v>0</v>
      </c>
      <c r="KR64" s="18"/>
      <c r="KS64" s="18">
        <v>0</v>
      </c>
      <c r="KT64">
        <v>0</v>
      </c>
      <c r="KU64">
        <v>0</v>
      </c>
      <c r="KV64" s="18">
        <v>0</v>
      </c>
      <c r="KW64" s="18"/>
      <c r="KX64" s="18">
        <v>0</v>
      </c>
      <c r="KY64" s="108">
        <v>0</v>
      </c>
      <c r="KZ64">
        <v>0</v>
      </c>
      <c r="LA64">
        <v>0</v>
      </c>
      <c r="LB64" s="18">
        <v>0</v>
      </c>
      <c r="LD64" s="18">
        <v>0</v>
      </c>
      <c r="LE64">
        <v>0</v>
      </c>
      <c r="LF64">
        <v>0</v>
      </c>
      <c r="LG64" s="18">
        <v>0</v>
      </c>
      <c r="LI64" s="18">
        <v>0</v>
      </c>
      <c r="LJ64">
        <v>0</v>
      </c>
      <c r="LK64">
        <v>0</v>
      </c>
      <c r="LL64" s="18">
        <v>0</v>
      </c>
      <c r="LN64" s="18">
        <v>0</v>
      </c>
      <c r="LO64">
        <v>0</v>
      </c>
      <c r="LP64">
        <v>0</v>
      </c>
      <c r="LQ64" s="18">
        <v>0</v>
      </c>
      <c r="LS64" s="18">
        <v>0</v>
      </c>
      <c r="LT64">
        <v>0</v>
      </c>
      <c r="LU64">
        <v>0</v>
      </c>
      <c r="LV64" s="18">
        <v>0</v>
      </c>
      <c r="LX64" s="18">
        <v>0</v>
      </c>
      <c r="LY64">
        <v>0</v>
      </c>
      <c r="LZ64">
        <v>0</v>
      </c>
      <c r="MA64" s="18">
        <v>0</v>
      </c>
      <c r="MC64" s="18">
        <v>0</v>
      </c>
      <c r="MD64">
        <v>0</v>
      </c>
      <c r="ME64">
        <v>0</v>
      </c>
      <c r="MF64" s="18">
        <v>0</v>
      </c>
      <c r="MG64" s="18"/>
      <c r="MH64" s="18">
        <v>0</v>
      </c>
      <c r="MI64">
        <v>0</v>
      </c>
      <c r="MJ64">
        <v>0</v>
      </c>
      <c r="MK64" s="18">
        <v>0</v>
      </c>
      <c r="ML64" s="18">
        <v>0</v>
      </c>
      <c r="MM64" s="73"/>
    </row>
    <row r="65" spans="1:351" x14ac:dyDescent="0.35">
      <c r="A65" s="99" t="s">
        <v>15</v>
      </c>
      <c r="B65" s="106">
        <v>0</v>
      </c>
      <c r="C65">
        <v>0</v>
      </c>
      <c r="D65">
        <v>0</v>
      </c>
      <c r="E65" s="22">
        <v>0</v>
      </c>
      <c r="F65" s="19">
        <f ca="1">((COUNTIFS($H:$H,$AD65,$A:$A,#REF!,$C:$C,C$3)+COUNTIFS($L:$L,$AD65,$R:$R,#REF!,$P:$P,C$3))+(COUNTIFS($K:$K,$AD65,$A:$A,#REF!,$C:$C,C$3)+COUNTIFS($G:$G,$AD65,$R:$R,#REF!,$P:$P,C$3)))/((COUNTIF($A:$A,#REF!)+COUNTIF( $R:$R,#REF!))/5)</f>
        <v>0</v>
      </c>
      <c r="G65" s="21">
        <f ca="1">(Table4[[#This Row],[Pick-win rate Pai]]*2+(Table4[[#This Row],[Respect ban Pai]]*10)*3)*Table4[[#This Row],[Priority Pai]]</f>
        <v>0</v>
      </c>
      <c r="H65" s="20">
        <v>0</v>
      </c>
      <c r="I65">
        <v>0</v>
      </c>
      <c r="J65" s="22">
        <v>0</v>
      </c>
      <c r="K65" s="22">
        <v>0</v>
      </c>
      <c r="L65" s="21">
        <f ca="1">(Table4[[#This Row],[Pick-win rate Pai]]*2+(Table4[[#This Row],[Ban Rate Pai]]*10)*3)*Table4[[#This Row],[Priority Pai]]</f>
        <v>0</v>
      </c>
      <c r="M65" s="20">
        <v>0</v>
      </c>
      <c r="N65">
        <v>0</v>
      </c>
      <c r="O65" s="22">
        <v>0</v>
      </c>
      <c r="P65" s="22">
        <v>0</v>
      </c>
      <c r="Q65" s="21"/>
      <c r="R65" s="20">
        <v>0</v>
      </c>
      <c r="S65">
        <v>0</v>
      </c>
      <c r="T65" s="22">
        <v>0</v>
      </c>
      <c r="U65" s="22">
        <v>0</v>
      </c>
      <c r="V65" s="21"/>
      <c r="W65" s="20">
        <v>0</v>
      </c>
      <c r="X65">
        <v>0</v>
      </c>
      <c r="Y65" s="22">
        <v>0</v>
      </c>
      <c r="Z65" s="22">
        <v>0</v>
      </c>
      <c r="AA65" s="22"/>
      <c r="AB65" s="20">
        <v>0</v>
      </c>
      <c r="AC65">
        <v>0</v>
      </c>
      <c r="AD65" s="22">
        <v>0</v>
      </c>
      <c r="AE65" s="22">
        <v>0</v>
      </c>
      <c r="AF65" s="22"/>
      <c r="AG65" s="20">
        <v>0</v>
      </c>
      <c r="AH65">
        <v>0</v>
      </c>
      <c r="AI65" s="22">
        <v>0</v>
      </c>
      <c r="AJ65" s="22">
        <v>0</v>
      </c>
      <c r="AK65" s="70"/>
      <c r="AL65" s="70">
        <v>0</v>
      </c>
      <c r="AM65">
        <v>0</v>
      </c>
      <c r="AN65">
        <v>0</v>
      </c>
      <c r="AO65" s="22">
        <v>0</v>
      </c>
      <c r="AP65" s="22">
        <v>5.5555555555555552E-2</v>
      </c>
      <c r="AQ65" s="22"/>
      <c r="AR65" s="20">
        <v>0</v>
      </c>
      <c r="AS65">
        <v>0</v>
      </c>
      <c r="AT65" s="22">
        <v>0</v>
      </c>
      <c r="AU65" s="22">
        <v>5.5555555555555552E-2</v>
      </c>
      <c r="AV65" s="22"/>
      <c r="AW65" s="20">
        <v>0</v>
      </c>
      <c r="AX65">
        <v>0</v>
      </c>
      <c r="AY65" s="18">
        <v>0</v>
      </c>
      <c r="AZ65" s="18">
        <v>5.5555555555555552E-2</v>
      </c>
      <c r="BB65" s="20">
        <v>0</v>
      </c>
      <c r="BC65">
        <v>0</v>
      </c>
      <c r="BD65" s="18">
        <v>0</v>
      </c>
      <c r="BE65" s="18">
        <v>5.5555555555555552E-2</v>
      </c>
      <c r="BG65" s="20">
        <v>0</v>
      </c>
      <c r="BH65">
        <v>0</v>
      </c>
      <c r="BI65" s="18">
        <v>0</v>
      </c>
      <c r="BJ65" s="18">
        <v>5.5555555555555552E-2</v>
      </c>
      <c r="BL65" s="20">
        <v>0</v>
      </c>
      <c r="BM65">
        <v>0</v>
      </c>
      <c r="BN65" s="18">
        <v>0</v>
      </c>
      <c r="BO65" s="18">
        <v>0</v>
      </c>
      <c r="BQ65" s="20">
        <v>0</v>
      </c>
      <c r="BR65">
        <v>0</v>
      </c>
      <c r="BS65" s="18">
        <v>0</v>
      </c>
      <c r="BT65" s="18">
        <v>0</v>
      </c>
      <c r="BV65" s="20">
        <v>0</v>
      </c>
      <c r="BW65">
        <v>0</v>
      </c>
      <c r="BX65" s="18">
        <v>0</v>
      </c>
      <c r="BY65" s="18">
        <v>0</v>
      </c>
      <c r="BZ65" s="73"/>
      <c r="CA65" s="8">
        <v>0</v>
      </c>
      <c r="CB65">
        <v>0</v>
      </c>
      <c r="CC65">
        <v>0</v>
      </c>
      <c r="CD65" s="18">
        <v>0</v>
      </c>
      <c r="CE65" s="18">
        <v>5.5555555555555552E-2</v>
      </c>
      <c r="CG65" s="20">
        <v>0</v>
      </c>
      <c r="CH65">
        <v>0</v>
      </c>
      <c r="CI65" s="18">
        <v>0</v>
      </c>
      <c r="CJ65" s="18">
        <v>5.5555555555555552E-2</v>
      </c>
      <c r="CL65" s="20">
        <v>0</v>
      </c>
      <c r="CM65">
        <v>0</v>
      </c>
      <c r="CN65" s="18">
        <v>0</v>
      </c>
      <c r="CO65" s="18">
        <v>5.5555555555555552E-2</v>
      </c>
      <c r="CQ65" s="20">
        <v>0</v>
      </c>
      <c r="CR65">
        <v>0</v>
      </c>
      <c r="CS65" s="18">
        <v>0</v>
      </c>
      <c r="CT65" s="18">
        <v>0</v>
      </c>
      <c r="CV65" s="20">
        <v>0</v>
      </c>
      <c r="CW65">
        <v>0</v>
      </c>
      <c r="CX65" s="18">
        <v>0</v>
      </c>
      <c r="CY65" s="18">
        <v>5.5555555555555552E-2</v>
      </c>
      <c r="DA65" s="20">
        <v>0</v>
      </c>
      <c r="DB65">
        <v>0</v>
      </c>
      <c r="DC65" s="18">
        <v>0</v>
      </c>
      <c r="DD65" s="18">
        <v>0</v>
      </c>
      <c r="DF65" s="20">
        <v>0</v>
      </c>
      <c r="DG65">
        <v>0</v>
      </c>
      <c r="DH65" s="18">
        <v>0</v>
      </c>
      <c r="DI65" s="18">
        <v>0</v>
      </c>
      <c r="DK65" s="20">
        <v>0</v>
      </c>
      <c r="DL65">
        <v>0</v>
      </c>
      <c r="DM65" s="18">
        <v>0</v>
      </c>
      <c r="DN65" s="18">
        <v>0</v>
      </c>
      <c r="DO65" s="73"/>
      <c r="DP65" s="108">
        <v>0</v>
      </c>
      <c r="DQ65">
        <v>0</v>
      </c>
      <c r="DR65">
        <v>0</v>
      </c>
      <c r="DS65" s="18">
        <v>0</v>
      </c>
      <c r="DT65" s="18">
        <v>0.1</v>
      </c>
      <c r="DV65">
        <v>0</v>
      </c>
      <c r="DW65">
        <v>0</v>
      </c>
      <c r="DX65" s="18">
        <v>0</v>
      </c>
      <c r="DY65" s="18">
        <v>0.05</v>
      </c>
      <c r="EA65">
        <v>0</v>
      </c>
      <c r="EB65">
        <v>0</v>
      </c>
      <c r="EC65" s="18">
        <v>0</v>
      </c>
      <c r="ED65" s="18">
        <v>0.1</v>
      </c>
      <c r="EF65">
        <v>0</v>
      </c>
      <c r="EG65">
        <v>0</v>
      </c>
      <c r="EH65" s="18">
        <v>0</v>
      </c>
      <c r="EI65" s="18">
        <v>0.05</v>
      </c>
      <c r="EK65">
        <v>0</v>
      </c>
      <c r="EL65">
        <v>0</v>
      </c>
      <c r="EM65" s="18">
        <v>0</v>
      </c>
      <c r="EN65" s="18">
        <v>0.15</v>
      </c>
      <c r="EP65">
        <v>0</v>
      </c>
      <c r="EQ65">
        <v>0</v>
      </c>
      <c r="ER65" s="18">
        <v>0</v>
      </c>
      <c r="ES65" s="18">
        <v>0</v>
      </c>
      <c r="EU65">
        <v>0</v>
      </c>
      <c r="EV65">
        <v>0</v>
      </c>
      <c r="EW65" s="18">
        <v>0</v>
      </c>
      <c r="EX65" s="18">
        <v>0.05</v>
      </c>
      <c r="EZ65">
        <v>0</v>
      </c>
      <c r="FA65">
        <v>0</v>
      </c>
      <c r="FB65" s="18">
        <v>0</v>
      </c>
      <c r="FC65" s="18">
        <v>0.1</v>
      </c>
      <c r="FE65">
        <v>0</v>
      </c>
      <c r="FF65">
        <v>0</v>
      </c>
      <c r="FG65" s="18">
        <v>0</v>
      </c>
      <c r="FH65" s="18">
        <v>0.15</v>
      </c>
      <c r="FJ65">
        <v>0</v>
      </c>
      <c r="FK65">
        <v>0</v>
      </c>
      <c r="FL65" s="18">
        <v>0</v>
      </c>
      <c r="FM65" s="18">
        <v>0</v>
      </c>
      <c r="FO65" s="106">
        <v>0</v>
      </c>
      <c r="FP65">
        <v>0</v>
      </c>
      <c r="FQ65">
        <v>0</v>
      </c>
      <c r="FR65" s="18">
        <v>0</v>
      </c>
      <c r="FS65" s="18">
        <v>0</v>
      </c>
      <c r="FU65">
        <v>0</v>
      </c>
      <c r="FV65">
        <v>0</v>
      </c>
      <c r="FW65" s="18">
        <v>0</v>
      </c>
      <c r="FX65" s="18">
        <v>0</v>
      </c>
      <c r="FZ65">
        <v>0</v>
      </c>
      <c r="GA65">
        <v>0</v>
      </c>
      <c r="GB65" s="18">
        <v>0</v>
      </c>
      <c r="GC65" s="18">
        <v>0</v>
      </c>
      <c r="GE65">
        <v>0</v>
      </c>
      <c r="GF65">
        <v>0</v>
      </c>
      <c r="GG65" s="18">
        <v>0</v>
      </c>
      <c r="GH65" s="18">
        <v>0</v>
      </c>
      <c r="GJ65">
        <v>0</v>
      </c>
      <c r="GK65">
        <v>0</v>
      </c>
      <c r="GL65" s="18">
        <v>0</v>
      </c>
      <c r="GM65" s="18">
        <v>0</v>
      </c>
      <c r="GO65">
        <v>0</v>
      </c>
      <c r="GP65">
        <v>0</v>
      </c>
      <c r="GQ65" s="18">
        <v>0</v>
      </c>
      <c r="GR65" s="18">
        <v>0</v>
      </c>
      <c r="GT65" s="108">
        <v>0</v>
      </c>
      <c r="GU65">
        <v>0</v>
      </c>
      <c r="GV65">
        <v>0</v>
      </c>
      <c r="GW65" s="18">
        <v>5.5555555555555552E-2</v>
      </c>
      <c r="GX65" s="18">
        <v>5.5555555555555552E-2</v>
      </c>
      <c r="GZ65">
        <v>0</v>
      </c>
      <c r="HA65">
        <v>0</v>
      </c>
      <c r="HB65" s="18">
        <v>5.5555555555555552E-2</v>
      </c>
      <c r="HC65" s="18">
        <v>5.5555555555555552E-2</v>
      </c>
      <c r="HE65">
        <v>0</v>
      </c>
      <c r="HF65">
        <v>0</v>
      </c>
      <c r="HG65" s="18">
        <v>7.6923076923076927E-2</v>
      </c>
      <c r="HH65" s="18">
        <v>5.5555555555555552E-2</v>
      </c>
      <c r="HJ65">
        <v>0</v>
      </c>
      <c r="HK65">
        <v>0</v>
      </c>
      <c r="HL65" s="18">
        <v>0</v>
      </c>
      <c r="HM65" s="18">
        <v>0</v>
      </c>
      <c r="HO65">
        <v>0</v>
      </c>
      <c r="HP65">
        <v>0</v>
      </c>
      <c r="HQ65" s="18">
        <v>7.1428571428571425E-2</v>
      </c>
      <c r="HR65" s="18">
        <v>5.5555555555555552E-2</v>
      </c>
      <c r="HT65">
        <v>0</v>
      </c>
      <c r="HU65">
        <v>0</v>
      </c>
      <c r="HV65" s="18">
        <v>0.5</v>
      </c>
      <c r="HW65" s="18">
        <v>5.5555555555555552E-2</v>
      </c>
      <c r="HY65">
        <v>0</v>
      </c>
      <c r="HZ65">
        <v>0</v>
      </c>
      <c r="IA65" s="18">
        <v>0</v>
      </c>
      <c r="IB65" s="18">
        <v>0</v>
      </c>
      <c r="ID65" s="108">
        <v>0</v>
      </c>
      <c r="IE65">
        <v>0</v>
      </c>
      <c r="IF65">
        <v>0</v>
      </c>
      <c r="IG65" s="18">
        <v>0</v>
      </c>
      <c r="IH65" s="18">
        <v>0</v>
      </c>
      <c r="IJ65">
        <v>0</v>
      </c>
      <c r="IK65">
        <v>0</v>
      </c>
      <c r="IL65" s="18">
        <v>0</v>
      </c>
      <c r="IM65" s="18">
        <v>0</v>
      </c>
      <c r="IO65">
        <v>0</v>
      </c>
      <c r="IP65">
        <v>0</v>
      </c>
      <c r="IQ65" s="18">
        <v>0</v>
      </c>
      <c r="IR65" s="18">
        <v>0</v>
      </c>
      <c r="IT65">
        <v>0</v>
      </c>
      <c r="IU65">
        <v>0</v>
      </c>
      <c r="IV65" s="18">
        <v>0</v>
      </c>
      <c r="IW65" s="18">
        <v>0</v>
      </c>
      <c r="IY65">
        <v>0</v>
      </c>
      <c r="IZ65">
        <v>0</v>
      </c>
      <c r="JA65" s="18">
        <v>0</v>
      </c>
      <c r="JB65" s="18">
        <v>0</v>
      </c>
      <c r="JD65">
        <v>0</v>
      </c>
      <c r="JE65">
        <v>0</v>
      </c>
      <c r="JF65" s="18">
        <v>0</v>
      </c>
      <c r="JG65" s="18">
        <v>0</v>
      </c>
      <c r="JI65" s="108">
        <v>0</v>
      </c>
      <c r="JJ65">
        <v>0</v>
      </c>
      <c r="JK65">
        <v>0</v>
      </c>
      <c r="JL65" s="18">
        <v>0</v>
      </c>
      <c r="JM65" s="18">
        <v>0</v>
      </c>
      <c r="JO65">
        <v>0</v>
      </c>
      <c r="JP65">
        <v>0</v>
      </c>
      <c r="JQ65" s="18">
        <v>0</v>
      </c>
      <c r="JR65" s="18">
        <v>0</v>
      </c>
      <c r="JT65">
        <v>0</v>
      </c>
      <c r="JU65">
        <v>0</v>
      </c>
      <c r="JV65" s="18">
        <v>0</v>
      </c>
      <c r="JW65" s="18">
        <v>0</v>
      </c>
      <c r="JY65">
        <v>0</v>
      </c>
      <c r="JZ65">
        <v>0</v>
      </c>
      <c r="KA65" s="18">
        <v>0</v>
      </c>
      <c r="KB65" s="18">
        <v>0</v>
      </c>
      <c r="KD65">
        <v>0</v>
      </c>
      <c r="KE65">
        <v>0</v>
      </c>
      <c r="KF65" s="18">
        <v>0</v>
      </c>
      <c r="KG65" s="18">
        <v>0</v>
      </c>
      <c r="KH65">
        <f>(Table4[[#This Row],[Pick-win rate47899422]]*Table4[[#This Row],[WR212]]+(Table4[[#This Row],[Respect ban59010523]]*Table4[[#This Row],[Ban Rate70121624]]))*Table4[[#This Row],[Priority7101112125425]]</f>
        <v>0</v>
      </c>
      <c r="KI65">
        <v>0</v>
      </c>
      <c r="KJ65">
        <v>0</v>
      </c>
      <c r="KK65">
        <v>0</v>
      </c>
      <c r="KL65" s="18">
        <v>0</v>
      </c>
      <c r="KM65" s="18"/>
      <c r="KN65" s="18">
        <v>0</v>
      </c>
      <c r="KO65">
        <v>0</v>
      </c>
      <c r="KP65">
        <v>0</v>
      </c>
      <c r="KQ65" s="18">
        <v>0</v>
      </c>
      <c r="KR65" s="18"/>
      <c r="KS65" s="18">
        <v>0</v>
      </c>
      <c r="KT65">
        <v>0</v>
      </c>
      <c r="KU65">
        <v>0</v>
      </c>
      <c r="KV65" s="18">
        <v>0</v>
      </c>
      <c r="KW65" s="18"/>
      <c r="KX65" s="18">
        <v>0.5</v>
      </c>
      <c r="KY65" s="108">
        <v>1</v>
      </c>
      <c r="KZ65">
        <v>0</v>
      </c>
      <c r="LA65">
        <v>0</v>
      </c>
      <c r="LB65" s="18">
        <v>0.1111111111111111</v>
      </c>
      <c r="LD65" s="18">
        <v>0</v>
      </c>
      <c r="LE65">
        <v>0</v>
      </c>
      <c r="LF65">
        <v>0</v>
      </c>
      <c r="LG65" s="18">
        <v>0</v>
      </c>
      <c r="LI65" s="18">
        <v>0</v>
      </c>
      <c r="LJ65">
        <v>0</v>
      </c>
      <c r="LK65">
        <v>0</v>
      </c>
      <c r="LL65" s="18">
        <v>0</v>
      </c>
      <c r="LN65" s="18">
        <v>1</v>
      </c>
      <c r="LO65">
        <v>0</v>
      </c>
      <c r="LP65">
        <v>0</v>
      </c>
      <c r="LQ65" s="18">
        <v>0.1111111111111111</v>
      </c>
      <c r="LS65" s="18">
        <v>1</v>
      </c>
      <c r="LT65">
        <v>0</v>
      </c>
      <c r="LU65">
        <v>0</v>
      </c>
      <c r="LV65" s="18">
        <v>0.1111111111111111</v>
      </c>
      <c r="LX65" s="18">
        <v>1</v>
      </c>
      <c r="LY65">
        <v>0</v>
      </c>
      <c r="LZ65">
        <v>0</v>
      </c>
      <c r="MA65" s="18">
        <v>0.1111111111111111</v>
      </c>
      <c r="MC65" s="18">
        <v>0</v>
      </c>
      <c r="MD65">
        <v>0</v>
      </c>
      <c r="ME65">
        <v>0</v>
      </c>
      <c r="MF65" s="18">
        <v>0</v>
      </c>
      <c r="MG65" s="18"/>
      <c r="MH65" s="18">
        <v>1</v>
      </c>
      <c r="MI65">
        <v>0</v>
      </c>
      <c r="MJ65">
        <v>0</v>
      </c>
      <c r="MK65" s="18">
        <v>0.1111111111111111</v>
      </c>
      <c r="ML65" s="18">
        <v>5.5555555555555552E-2</v>
      </c>
      <c r="MM65" s="73"/>
    </row>
    <row r="66" spans="1:351" x14ac:dyDescent="0.35">
      <c r="A66" s="99" t="s">
        <v>0</v>
      </c>
      <c r="B66" s="106">
        <v>0</v>
      </c>
      <c r="C66">
        <v>0</v>
      </c>
      <c r="D66">
        <v>0</v>
      </c>
      <c r="E66" s="22">
        <v>0</v>
      </c>
      <c r="F66" s="19">
        <f ca="1">((COUNTIFS($H:$H,$AD66,$A:$A,#REF!,$C:$C,C$3)+COUNTIFS($L:$L,$AD66,$R:$R,#REF!,$P:$P,C$3))+(COUNTIFS($K:$K,$AD66,$A:$A,#REF!,$C:$C,C$3)+COUNTIFS($G:$G,$AD66,$R:$R,#REF!,$P:$P,C$3)))/((COUNTIF($A:$A,#REF!)+COUNTIF( $R:$R,#REF!))/5)</f>
        <v>0</v>
      </c>
      <c r="G66" s="21">
        <f ca="1">(Table4[[#This Row],[Pick-win rate Pai]]*2+(Table4[[#This Row],[Respect ban Pai]]*10)*3)*Table4[[#This Row],[Priority Pai]]</f>
        <v>0</v>
      </c>
      <c r="H66" s="20">
        <v>0</v>
      </c>
      <c r="I66">
        <v>0</v>
      </c>
      <c r="J66" s="22">
        <v>0</v>
      </c>
      <c r="K66" s="22">
        <v>0</v>
      </c>
      <c r="L66" s="21">
        <f ca="1">(Table4[[#This Row],[Pick-win rate Pai]]*2+(Table4[[#This Row],[Ban Rate Pai]]*10)*3)*Table4[[#This Row],[Priority Pai]]</f>
        <v>0</v>
      </c>
      <c r="M66" s="20">
        <v>0</v>
      </c>
      <c r="N66">
        <v>0</v>
      </c>
      <c r="O66" s="22">
        <v>0</v>
      </c>
      <c r="P66" s="22">
        <v>0</v>
      </c>
      <c r="Q66" s="21"/>
      <c r="R66" s="20">
        <v>0</v>
      </c>
      <c r="S66">
        <v>0</v>
      </c>
      <c r="T66" s="22">
        <v>0</v>
      </c>
      <c r="U66" s="22">
        <v>0</v>
      </c>
      <c r="V66" s="21"/>
      <c r="W66" s="20">
        <v>0</v>
      </c>
      <c r="X66">
        <v>0</v>
      </c>
      <c r="Y66" s="22">
        <v>0</v>
      </c>
      <c r="Z66" s="22">
        <v>0</v>
      </c>
      <c r="AA66" s="22"/>
      <c r="AB66" s="20">
        <v>0</v>
      </c>
      <c r="AC66">
        <v>0</v>
      </c>
      <c r="AD66" s="22">
        <v>0</v>
      </c>
      <c r="AE66" s="22">
        <v>0</v>
      </c>
      <c r="AF66" s="22"/>
      <c r="AG66" s="20">
        <v>0</v>
      </c>
      <c r="AH66">
        <v>0</v>
      </c>
      <c r="AI66" s="22">
        <v>0</v>
      </c>
      <c r="AJ66" s="22">
        <v>0</v>
      </c>
      <c r="AK66" s="70"/>
      <c r="AL66" s="70">
        <v>0</v>
      </c>
      <c r="AM66">
        <v>0</v>
      </c>
      <c r="AN66">
        <v>0</v>
      </c>
      <c r="AO66" s="22">
        <v>0</v>
      </c>
      <c r="AP66" s="22">
        <v>0</v>
      </c>
      <c r="AQ66" s="22"/>
      <c r="AR66" s="20">
        <v>0</v>
      </c>
      <c r="AS66">
        <v>0</v>
      </c>
      <c r="AT66" s="22">
        <v>0</v>
      </c>
      <c r="AU66" s="22">
        <v>0</v>
      </c>
      <c r="AV66" s="22"/>
      <c r="AW66" s="20">
        <v>0</v>
      </c>
      <c r="AX66">
        <v>0</v>
      </c>
      <c r="AY66" s="18">
        <v>0</v>
      </c>
      <c r="AZ66" s="18">
        <v>0</v>
      </c>
      <c r="BB66" s="20">
        <v>0</v>
      </c>
      <c r="BC66">
        <v>0</v>
      </c>
      <c r="BD66" s="18">
        <v>0</v>
      </c>
      <c r="BE66" s="18">
        <v>0</v>
      </c>
      <c r="BG66" s="20">
        <v>0</v>
      </c>
      <c r="BH66">
        <v>0</v>
      </c>
      <c r="BI66" s="18">
        <v>0</v>
      </c>
      <c r="BJ66" s="18">
        <v>0</v>
      </c>
      <c r="BL66" s="20">
        <v>0</v>
      </c>
      <c r="BM66">
        <v>0</v>
      </c>
      <c r="BN66" s="18">
        <v>0</v>
      </c>
      <c r="BO66" s="18">
        <v>0</v>
      </c>
      <c r="BQ66" s="20">
        <v>0</v>
      </c>
      <c r="BR66">
        <v>0</v>
      </c>
      <c r="BS66" s="18">
        <v>0</v>
      </c>
      <c r="BT66" s="18">
        <v>0</v>
      </c>
      <c r="BV66" s="20">
        <v>0</v>
      </c>
      <c r="BW66">
        <v>0</v>
      </c>
      <c r="BX66" s="18">
        <v>0</v>
      </c>
      <c r="BY66" s="18">
        <v>0</v>
      </c>
      <c r="BZ66" s="73"/>
      <c r="CA66" s="8">
        <v>0</v>
      </c>
      <c r="CB66">
        <v>0</v>
      </c>
      <c r="CC66">
        <v>0</v>
      </c>
      <c r="CD66" s="18">
        <v>0</v>
      </c>
      <c r="CE66" s="18">
        <v>0</v>
      </c>
      <c r="CG66" s="20">
        <v>0</v>
      </c>
      <c r="CH66">
        <v>0</v>
      </c>
      <c r="CI66" s="18">
        <v>0</v>
      </c>
      <c r="CJ66" s="18">
        <v>0</v>
      </c>
      <c r="CL66" s="20">
        <v>0</v>
      </c>
      <c r="CM66">
        <v>0</v>
      </c>
      <c r="CN66" s="18">
        <v>0</v>
      </c>
      <c r="CO66" s="18">
        <v>0</v>
      </c>
      <c r="CQ66" s="20">
        <v>0</v>
      </c>
      <c r="CR66">
        <v>0</v>
      </c>
      <c r="CS66" s="18">
        <v>0</v>
      </c>
      <c r="CT66" s="18">
        <v>0</v>
      </c>
      <c r="CV66" s="20">
        <v>0</v>
      </c>
      <c r="CW66">
        <v>0</v>
      </c>
      <c r="CX66" s="18">
        <v>0</v>
      </c>
      <c r="CY66" s="18">
        <v>0</v>
      </c>
      <c r="DA66" s="20">
        <v>0</v>
      </c>
      <c r="DB66">
        <v>0</v>
      </c>
      <c r="DC66" s="18">
        <v>0</v>
      </c>
      <c r="DD66" s="18">
        <v>0</v>
      </c>
      <c r="DF66" s="20">
        <v>0</v>
      </c>
      <c r="DG66">
        <v>0</v>
      </c>
      <c r="DH66" s="18">
        <v>0</v>
      </c>
      <c r="DI66" s="18">
        <v>0</v>
      </c>
      <c r="DK66" s="20">
        <v>0</v>
      </c>
      <c r="DL66">
        <v>0</v>
      </c>
      <c r="DM66" s="18">
        <v>0</v>
      </c>
      <c r="DN66" s="18">
        <v>0</v>
      </c>
      <c r="DO66" s="73"/>
      <c r="DP66" s="108">
        <v>0</v>
      </c>
      <c r="DQ66">
        <v>0</v>
      </c>
      <c r="DR66">
        <v>0</v>
      </c>
      <c r="DS66" s="18">
        <v>0</v>
      </c>
      <c r="DT66" s="18">
        <v>0</v>
      </c>
      <c r="DV66">
        <v>0</v>
      </c>
      <c r="DW66">
        <v>0</v>
      </c>
      <c r="DX66" s="18">
        <v>0</v>
      </c>
      <c r="DY66" s="18">
        <v>0</v>
      </c>
      <c r="EA66">
        <v>0</v>
      </c>
      <c r="EB66">
        <v>0</v>
      </c>
      <c r="EC66" s="18">
        <v>0</v>
      </c>
      <c r="ED66" s="18">
        <v>0</v>
      </c>
      <c r="EF66">
        <v>0</v>
      </c>
      <c r="EG66">
        <v>0</v>
      </c>
      <c r="EH66" s="18">
        <v>0</v>
      </c>
      <c r="EI66" s="18">
        <v>0</v>
      </c>
      <c r="EK66">
        <v>0</v>
      </c>
      <c r="EL66">
        <v>0</v>
      </c>
      <c r="EM66" s="18">
        <v>0</v>
      </c>
      <c r="EN66" s="18">
        <v>0</v>
      </c>
      <c r="EP66">
        <v>0</v>
      </c>
      <c r="EQ66">
        <v>0</v>
      </c>
      <c r="ER66" s="18">
        <v>0</v>
      </c>
      <c r="ES66" s="18">
        <v>0</v>
      </c>
      <c r="EU66">
        <v>0</v>
      </c>
      <c r="EV66">
        <v>0</v>
      </c>
      <c r="EW66" s="18">
        <v>0</v>
      </c>
      <c r="EX66" s="18">
        <v>0</v>
      </c>
      <c r="EZ66">
        <v>0</v>
      </c>
      <c r="FA66">
        <v>0</v>
      </c>
      <c r="FB66" s="18">
        <v>0</v>
      </c>
      <c r="FC66" s="18">
        <v>0</v>
      </c>
      <c r="FE66">
        <v>0</v>
      </c>
      <c r="FF66">
        <v>0</v>
      </c>
      <c r="FG66" s="18">
        <v>0</v>
      </c>
      <c r="FH66" s="18">
        <v>0</v>
      </c>
      <c r="FJ66">
        <v>0</v>
      </c>
      <c r="FK66">
        <v>0</v>
      </c>
      <c r="FL66" s="18">
        <v>0</v>
      </c>
      <c r="FM66" s="18">
        <v>0</v>
      </c>
      <c r="FO66" s="106">
        <v>1</v>
      </c>
      <c r="FP66">
        <v>1</v>
      </c>
      <c r="FQ66">
        <v>0</v>
      </c>
      <c r="FR66" s="18">
        <v>0</v>
      </c>
      <c r="FS66" s="18">
        <v>5.2631578947368418E-2</v>
      </c>
      <c r="FU66">
        <v>1</v>
      </c>
      <c r="FV66">
        <v>0</v>
      </c>
      <c r="FW66" s="18">
        <v>0</v>
      </c>
      <c r="FX66" s="18">
        <v>5.2631578947368418E-2</v>
      </c>
      <c r="FZ66">
        <v>1</v>
      </c>
      <c r="GA66">
        <v>0</v>
      </c>
      <c r="GB66" s="18">
        <v>0</v>
      </c>
      <c r="GC66" s="18">
        <v>5.2631578947368418E-2</v>
      </c>
      <c r="GE66">
        <v>1</v>
      </c>
      <c r="GF66">
        <v>0</v>
      </c>
      <c r="GG66" s="18">
        <v>0</v>
      </c>
      <c r="GH66" s="18">
        <v>5.2631578947368418E-2</v>
      </c>
      <c r="GJ66">
        <v>1</v>
      </c>
      <c r="GK66">
        <v>0</v>
      </c>
      <c r="GL66" s="18">
        <v>0</v>
      </c>
      <c r="GM66" s="18">
        <v>0</v>
      </c>
      <c r="GO66">
        <v>0</v>
      </c>
      <c r="GP66">
        <v>0</v>
      </c>
      <c r="GQ66" s="18">
        <v>0</v>
      </c>
      <c r="GR66" s="18">
        <v>0</v>
      </c>
      <c r="GT66" s="108">
        <v>0</v>
      </c>
      <c r="GU66">
        <v>0</v>
      </c>
      <c r="GV66">
        <v>0</v>
      </c>
      <c r="GW66" s="18">
        <v>0</v>
      </c>
      <c r="GX66" s="18">
        <v>0</v>
      </c>
      <c r="GZ66">
        <v>0</v>
      </c>
      <c r="HA66">
        <v>0</v>
      </c>
      <c r="HB66" s="18">
        <v>0</v>
      </c>
      <c r="HC66" s="18">
        <v>0</v>
      </c>
      <c r="HE66">
        <v>0</v>
      </c>
      <c r="HF66">
        <v>0</v>
      </c>
      <c r="HG66" s="18">
        <v>0</v>
      </c>
      <c r="HH66" s="18">
        <v>0</v>
      </c>
      <c r="HJ66">
        <v>0</v>
      </c>
      <c r="HK66">
        <v>0</v>
      </c>
      <c r="HL66" s="18">
        <v>0</v>
      </c>
      <c r="HM66" s="18">
        <v>0</v>
      </c>
      <c r="HO66">
        <v>0</v>
      </c>
      <c r="HP66">
        <v>0</v>
      </c>
      <c r="HQ66" s="18">
        <v>0</v>
      </c>
      <c r="HR66" s="18">
        <v>0</v>
      </c>
      <c r="HT66">
        <v>0</v>
      </c>
      <c r="HU66">
        <v>0</v>
      </c>
      <c r="HV66" s="18">
        <v>0</v>
      </c>
      <c r="HW66" s="18">
        <v>0</v>
      </c>
      <c r="HY66">
        <v>0</v>
      </c>
      <c r="HZ66">
        <v>0</v>
      </c>
      <c r="IA66" s="18">
        <v>0</v>
      </c>
      <c r="IB66" s="18">
        <v>0</v>
      </c>
      <c r="ID66" s="108">
        <v>0</v>
      </c>
      <c r="IE66">
        <v>0</v>
      </c>
      <c r="IF66">
        <v>0</v>
      </c>
      <c r="IG66" s="18">
        <v>0</v>
      </c>
      <c r="IH66" s="18">
        <v>0</v>
      </c>
      <c r="IJ66">
        <v>0</v>
      </c>
      <c r="IK66">
        <v>0</v>
      </c>
      <c r="IL66" s="18">
        <v>0</v>
      </c>
      <c r="IM66" s="18">
        <v>0</v>
      </c>
      <c r="IO66">
        <v>0</v>
      </c>
      <c r="IP66">
        <v>0</v>
      </c>
      <c r="IQ66" s="18">
        <v>0</v>
      </c>
      <c r="IR66" s="18">
        <v>0</v>
      </c>
      <c r="IT66">
        <v>0</v>
      </c>
      <c r="IU66">
        <v>0</v>
      </c>
      <c r="IV66" s="18">
        <v>0</v>
      </c>
      <c r="IW66" s="18">
        <v>0</v>
      </c>
      <c r="IY66">
        <v>0</v>
      </c>
      <c r="IZ66">
        <v>0</v>
      </c>
      <c r="JA66" s="18">
        <v>0</v>
      </c>
      <c r="JB66" s="18">
        <v>0</v>
      </c>
      <c r="JD66">
        <v>0</v>
      </c>
      <c r="JE66">
        <v>0</v>
      </c>
      <c r="JF66" s="18">
        <v>0</v>
      </c>
      <c r="JG66" s="18">
        <v>0</v>
      </c>
      <c r="JI66" s="108">
        <v>0</v>
      </c>
      <c r="JJ66">
        <v>0</v>
      </c>
      <c r="JK66">
        <v>0</v>
      </c>
      <c r="JL66" s="18">
        <v>0</v>
      </c>
      <c r="JM66" s="18">
        <v>0</v>
      </c>
      <c r="JO66">
        <v>0</v>
      </c>
      <c r="JP66">
        <v>0</v>
      </c>
      <c r="JQ66" s="18">
        <v>0</v>
      </c>
      <c r="JR66" s="18">
        <v>0</v>
      </c>
      <c r="JT66">
        <v>0</v>
      </c>
      <c r="JU66">
        <v>0</v>
      </c>
      <c r="JV66" s="18">
        <v>0</v>
      </c>
      <c r="JW66" s="18">
        <v>0</v>
      </c>
      <c r="JY66">
        <v>0</v>
      </c>
      <c r="JZ66">
        <v>0</v>
      </c>
      <c r="KA66" s="18">
        <v>0</v>
      </c>
      <c r="KB66" s="18">
        <v>0</v>
      </c>
      <c r="KD66">
        <v>0</v>
      </c>
      <c r="KE66">
        <v>0</v>
      </c>
      <c r="KF66" s="18">
        <v>0</v>
      </c>
      <c r="KG66" s="18">
        <v>0</v>
      </c>
      <c r="KH66">
        <f>(Table4[[#This Row],[Pick-win rate47899422]]*Table4[[#This Row],[WR212]]+(Table4[[#This Row],[Respect ban59010523]]*Table4[[#This Row],[Ban Rate70121624]]))*Table4[[#This Row],[Priority7101112125425]]</f>
        <v>0</v>
      </c>
      <c r="KI66">
        <v>0</v>
      </c>
      <c r="KJ66">
        <v>0</v>
      </c>
      <c r="KK66">
        <v>0</v>
      </c>
      <c r="KL66" s="18">
        <v>0</v>
      </c>
      <c r="KM66" s="18"/>
      <c r="KN66" s="18">
        <v>0</v>
      </c>
      <c r="KO66">
        <v>0</v>
      </c>
      <c r="KP66">
        <v>0</v>
      </c>
      <c r="KQ66" s="18">
        <v>0</v>
      </c>
      <c r="KR66" s="18"/>
      <c r="KS66" s="18">
        <v>0</v>
      </c>
      <c r="KT66">
        <v>0</v>
      </c>
      <c r="KU66">
        <v>0</v>
      </c>
      <c r="KV66" s="18">
        <v>0</v>
      </c>
      <c r="KW66" s="18"/>
      <c r="KX66" s="18">
        <v>0</v>
      </c>
      <c r="KY66" s="108">
        <v>0</v>
      </c>
      <c r="KZ66">
        <v>0</v>
      </c>
      <c r="LA66">
        <v>0</v>
      </c>
      <c r="LB66" s="18">
        <v>0</v>
      </c>
      <c r="LD66" s="18">
        <v>0</v>
      </c>
      <c r="LE66">
        <v>0</v>
      </c>
      <c r="LF66">
        <v>0</v>
      </c>
      <c r="LG66" s="18">
        <v>0</v>
      </c>
      <c r="LI66" s="18">
        <v>0</v>
      </c>
      <c r="LJ66">
        <v>0</v>
      </c>
      <c r="LK66">
        <v>0</v>
      </c>
      <c r="LL66" s="18">
        <v>0</v>
      </c>
      <c r="LN66" s="18">
        <v>0</v>
      </c>
      <c r="LO66">
        <v>0</v>
      </c>
      <c r="LP66">
        <v>0</v>
      </c>
      <c r="LQ66" s="18">
        <v>0</v>
      </c>
      <c r="LS66" s="18">
        <v>0</v>
      </c>
      <c r="LT66">
        <v>0</v>
      </c>
      <c r="LU66">
        <v>0</v>
      </c>
      <c r="LV66" s="18">
        <v>0</v>
      </c>
      <c r="LX66" s="18">
        <v>0</v>
      </c>
      <c r="LY66">
        <v>0</v>
      </c>
      <c r="LZ66">
        <v>0</v>
      </c>
      <c r="MA66" s="18">
        <v>0</v>
      </c>
      <c r="MC66" s="18">
        <v>0</v>
      </c>
      <c r="MD66">
        <v>0</v>
      </c>
      <c r="ME66">
        <v>0</v>
      </c>
      <c r="MF66" s="18">
        <v>0</v>
      </c>
      <c r="MG66" s="18"/>
      <c r="MH66" s="18">
        <v>0</v>
      </c>
      <c r="MI66">
        <v>0</v>
      </c>
      <c r="MJ66">
        <v>0</v>
      </c>
      <c r="MK66" s="18">
        <v>0</v>
      </c>
      <c r="ML66" s="18">
        <v>0</v>
      </c>
      <c r="MM66" s="73"/>
    </row>
    <row r="67" spans="1:351" x14ac:dyDescent="0.35">
      <c r="A67" s="99" t="s">
        <v>32</v>
      </c>
      <c r="B67" s="106">
        <v>0</v>
      </c>
      <c r="C67">
        <v>0</v>
      </c>
      <c r="D67">
        <v>0</v>
      </c>
      <c r="E67" s="22">
        <v>0</v>
      </c>
      <c r="F67" s="19">
        <f ca="1">((COUNTIFS($H:$H,$AD67,$A:$A,#REF!,$C:$C,C$3)+COUNTIFS($L:$L,$AD67,$R:$R,#REF!,$P:$P,C$3))+(COUNTIFS($K:$K,$AD67,$A:$A,#REF!,$C:$C,C$3)+COUNTIFS($G:$G,$AD67,$R:$R,#REF!,$P:$P,C$3)))/((COUNTIF($A:$A,#REF!)+COUNTIF( $R:$R,#REF!))/5)</f>
        <v>0</v>
      </c>
      <c r="G67" s="21">
        <f ca="1">(Table4[[#This Row],[Pick-win rate Pai]]*2+(Table4[[#This Row],[Respect ban Pai]]*10)*3)*Table4[[#This Row],[Priority Pai]]</f>
        <v>0</v>
      </c>
      <c r="H67" s="20">
        <v>0</v>
      </c>
      <c r="I67">
        <v>0</v>
      </c>
      <c r="J67" s="22">
        <v>0</v>
      </c>
      <c r="K67" s="22">
        <v>0</v>
      </c>
      <c r="L67" s="21">
        <f ca="1">(Table4[[#This Row],[Pick-win rate Pai]]*2+(Table4[[#This Row],[Ban Rate Pai]]*10)*3)*Table4[[#This Row],[Priority Pai]]</f>
        <v>0</v>
      </c>
      <c r="M67" s="20">
        <v>0</v>
      </c>
      <c r="N67">
        <v>0</v>
      </c>
      <c r="O67" s="22">
        <v>0</v>
      </c>
      <c r="P67" s="22">
        <v>0</v>
      </c>
      <c r="Q67" s="21"/>
      <c r="R67" s="20">
        <v>0</v>
      </c>
      <c r="S67">
        <v>0</v>
      </c>
      <c r="T67" s="22">
        <v>0</v>
      </c>
      <c r="U67" s="22">
        <v>0</v>
      </c>
      <c r="V67" s="21"/>
      <c r="W67" s="20">
        <v>0</v>
      </c>
      <c r="X67">
        <v>0</v>
      </c>
      <c r="Y67" s="22">
        <v>0</v>
      </c>
      <c r="Z67" s="22">
        <v>0</v>
      </c>
      <c r="AA67" s="22"/>
      <c r="AB67" s="20">
        <v>0</v>
      </c>
      <c r="AC67">
        <v>0</v>
      </c>
      <c r="AD67" s="22">
        <v>0</v>
      </c>
      <c r="AE67" s="22">
        <v>0</v>
      </c>
      <c r="AF67" s="22"/>
      <c r="AG67" s="20">
        <v>0</v>
      </c>
      <c r="AH67">
        <v>0</v>
      </c>
      <c r="AI67" s="22">
        <v>0</v>
      </c>
      <c r="AJ67" s="22">
        <v>0</v>
      </c>
      <c r="AK67" s="70"/>
      <c r="AL67" s="70">
        <v>0</v>
      </c>
      <c r="AM67">
        <v>0</v>
      </c>
      <c r="AN67">
        <v>0</v>
      </c>
      <c r="AO67" s="22">
        <v>0</v>
      </c>
      <c r="AP67" s="22">
        <v>0</v>
      </c>
      <c r="AQ67" s="22"/>
      <c r="AR67" s="20">
        <v>0</v>
      </c>
      <c r="AS67">
        <v>0</v>
      </c>
      <c r="AT67" s="22">
        <v>0</v>
      </c>
      <c r="AU67" s="22">
        <v>5.5555555555555552E-2</v>
      </c>
      <c r="AV67" s="22"/>
      <c r="AW67" s="20">
        <v>0</v>
      </c>
      <c r="AX67">
        <v>0</v>
      </c>
      <c r="AY67" s="18">
        <v>0</v>
      </c>
      <c r="AZ67" s="18">
        <v>5.5555555555555552E-2</v>
      </c>
      <c r="BB67" s="20">
        <v>0</v>
      </c>
      <c r="BC67">
        <v>0</v>
      </c>
      <c r="BD67" s="18">
        <v>0</v>
      </c>
      <c r="BE67" s="18">
        <v>5.5555555555555552E-2</v>
      </c>
      <c r="BG67" s="20">
        <v>0</v>
      </c>
      <c r="BH67">
        <v>0</v>
      </c>
      <c r="BI67" s="18">
        <v>0</v>
      </c>
      <c r="BJ67" s="18">
        <v>0</v>
      </c>
      <c r="BL67" s="20">
        <v>0</v>
      </c>
      <c r="BM67">
        <v>0</v>
      </c>
      <c r="BN67" s="18">
        <v>0</v>
      </c>
      <c r="BO67" s="18">
        <v>5.5555555555555552E-2</v>
      </c>
      <c r="BQ67" s="20">
        <v>0</v>
      </c>
      <c r="BR67">
        <v>0</v>
      </c>
      <c r="BS67" s="18">
        <v>0</v>
      </c>
      <c r="BT67" s="18">
        <v>5.5555555555555552E-2</v>
      </c>
      <c r="BV67" s="20">
        <v>0</v>
      </c>
      <c r="BW67">
        <v>0</v>
      </c>
      <c r="BX67" s="18">
        <v>0</v>
      </c>
      <c r="BY67" s="18">
        <v>0</v>
      </c>
      <c r="BZ67" s="73"/>
      <c r="CA67" s="8">
        <v>0</v>
      </c>
      <c r="CB67">
        <v>0</v>
      </c>
      <c r="CC67">
        <v>0</v>
      </c>
      <c r="CD67" s="18">
        <v>0</v>
      </c>
      <c r="CE67" s="18">
        <v>0</v>
      </c>
      <c r="CG67" s="20">
        <v>0</v>
      </c>
      <c r="CH67">
        <v>0</v>
      </c>
      <c r="CI67" s="18">
        <v>0</v>
      </c>
      <c r="CJ67" s="18">
        <v>0</v>
      </c>
      <c r="CL67" s="20">
        <v>0</v>
      </c>
      <c r="CM67">
        <v>0</v>
      </c>
      <c r="CN67" s="18">
        <v>0</v>
      </c>
      <c r="CO67" s="18">
        <v>0</v>
      </c>
      <c r="CQ67" s="20">
        <v>0</v>
      </c>
      <c r="CR67">
        <v>0</v>
      </c>
      <c r="CS67" s="18">
        <v>0</v>
      </c>
      <c r="CT67" s="18">
        <v>0</v>
      </c>
      <c r="CV67" s="20">
        <v>0</v>
      </c>
      <c r="CW67">
        <v>0</v>
      </c>
      <c r="CX67" s="18">
        <v>0</v>
      </c>
      <c r="CY67" s="18">
        <v>0</v>
      </c>
      <c r="DA67" s="20">
        <v>0</v>
      </c>
      <c r="DB67">
        <v>0</v>
      </c>
      <c r="DC67" s="18">
        <v>0</v>
      </c>
      <c r="DD67" s="18">
        <v>0</v>
      </c>
      <c r="DF67" s="20">
        <v>0</v>
      </c>
      <c r="DG67">
        <v>0</v>
      </c>
      <c r="DH67" s="18">
        <v>0</v>
      </c>
      <c r="DI67" s="18">
        <v>0</v>
      </c>
      <c r="DK67" s="20">
        <v>0</v>
      </c>
      <c r="DL67">
        <v>0</v>
      </c>
      <c r="DM67" s="18">
        <v>0</v>
      </c>
      <c r="DN67" s="18">
        <v>0</v>
      </c>
      <c r="DO67" s="73"/>
      <c r="DP67" s="108">
        <v>0</v>
      </c>
      <c r="DQ67">
        <v>0</v>
      </c>
      <c r="DR67">
        <v>0</v>
      </c>
      <c r="DS67" s="18">
        <v>0</v>
      </c>
      <c r="DT67" s="18">
        <v>0</v>
      </c>
      <c r="DV67">
        <v>0</v>
      </c>
      <c r="DW67">
        <v>0</v>
      </c>
      <c r="DX67" s="18">
        <v>0</v>
      </c>
      <c r="DY67" s="18">
        <v>0</v>
      </c>
      <c r="EA67">
        <v>0</v>
      </c>
      <c r="EB67">
        <v>0</v>
      </c>
      <c r="EC67" s="18">
        <v>0</v>
      </c>
      <c r="ED67" s="18">
        <v>0</v>
      </c>
      <c r="EF67">
        <v>0</v>
      </c>
      <c r="EG67">
        <v>0</v>
      </c>
      <c r="EH67" s="18">
        <v>0</v>
      </c>
      <c r="EI67" s="18">
        <v>0</v>
      </c>
      <c r="EK67">
        <v>0</v>
      </c>
      <c r="EL67">
        <v>0</v>
      </c>
      <c r="EM67" s="18">
        <v>0</v>
      </c>
      <c r="EN67" s="18">
        <v>0</v>
      </c>
      <c r="EP67">
        <v>0</v>
      </c>
      <c r="EQ67">
        <v>0</v>
      </c>
      <c r="ER67" s="18">
        <v>0</v>
      </c>
      <c r="ES67" s="18">
        <v>0</v>
      </c>
      <c r="EU67">
        <v>0</v>
      </c>
      <c r="EV67">
        <v>0</v>
      </c>
      <c r="EW67" s="18">
        <v>0</v>
      </c>
      <c r="EX67" s="18">
        <v>0</v>
      </c>
      <c r="EZ67">
        <v>0</v>
      </c>
      <c r="FA67">
        <v>0</v>
      </c>
      <c r="FB67" s="18">
        <v>0</v>
      </c>
      <c r="FC67" s="18">
        <v>0</v>
      </c>
      <c r="FE67">
        <v>0</v>
      </c>
      <c r="FF67">
        <v>0</v>
      </c>
      <c r="FG67" s="18">
        <v>0</v>
      </c>
      <c r="FH67" s="18">
        <v>0</v>
      </c>
      <c r="FJ67">
        <v>0</v>
      </c>
      <c r="FK67">
        <v>0</v>
      </c>
      <c r="FL67" s="18">
        <v>0</v>
      </c>
      <c r="FM67" s="18">
        <v>0</v>
      </c>
      <c r="FO67" s="106">
        <v>0</v>
      </c>
      <c r="FP67">
        <v>0</v>
      </c>
      <c r="FQ67">
        <v>0</v>
      </c>
      <c r="FR67" s="18">
        <v>0</v>
      </c>
      <c r="FS67" s="18">
        <v>0</v>
      </c>
      <c r="FU67">
        <v>0</v>
      </c>
      <c r="FV67">
        <v>0</v>
      </c>
      <c r="FW67" s="18">
        <v>0</v>
      </c>
      <c r="FX67" s="18">
        <v>0</v>
      </c>
      <c r="FZ67">
        <v>0</v>
      </c>
      <c r="GA67">
        <v>0</v>
      </c>
      <c r="GB67" s="18">
        <v>0</v>
      </c>
      <c r="GC67" s="18">
        <v>0</v>
      </c>
      <c r="GE67">
        <v>0</v>
      </c>
      <c r="GF67">
        <v>0</v>
      </c>
      <c r="GG67" s="18">
        <v>0</v>
      </c>
      <c r="GH67" s="18">
        <v>0</v>
      </c>
      <c r="GJ67">
        <v>0</v>
      </c>
      <c r="GK67">
        <v>0</v>
      </c>
      <c r="GL67" s="18">
        <v>0</v>
      </c>
      <c r="GM67" s="18">
        <v>0</v>
      </c>
      <c r="GO67">
        <v>0</v>
      </c>
      <c r="GP67">
        <v>0</v>
      </c>
      <c r="GQ67" s="18">
        <v>0</v>
      </c>
      <c r="GR67" s="18">
        <v>0</v>
      </c>
      <c r="GT67" s="108">
        <v>0</v>
      </c>
      <c r="GU67">
        <v>0</v>
      </c>
      <c r="GV67">
        <v>0</v>
      </c>
      <c r="GW67" s="18">
        <v>0</v>
      </c>
      <c r="GX67" s="18">
        <v>0</v>
      </c>
      <c r="GZ67">
        <v>0</v>
      </c>
      <c r="HA67">
        <v>0</v>
      </c>
      <c r="HB67" s="18">
        <v>0</v>
      </c>
      <c r="HC67" s="18">
        <v>0</v>
      </c>
      <c r="HE67">
        <v>0</v>
      </c>
      <c r="HF67">
        <v>0</v>
      </c>
      <c r="HG67" s="18">
        <v>0</v>
      </c>
      <c r="HH67" s="18">
        <v>0</v>
      </c>
      <c r="HJ67">
        <v>0</v>
      </c>
      <c r="HK67">
        <v>0</v>
      </c>
      <c r="HL67" s="18">
        <v>0</v>
      </c>
      <c r="HM67" s="18">
        <v>0</v>
      </c>
      <c r="HO67">
        <v>0</v>
      </c>
      <c r="HP67">
        <v>0</v>
      </c>
      <c r="HQ67" s="18">
        <v>0</v>
      </c>
      <c r="HR67" s="18">
        <v>0</v>
      </c>
      <c r="HT67">
        <v>0</v>
      </c>
      <c r="HU67">
        <v>0</v>
      </c>
      <c r="HV67" s="18">
        <v>0</v>
      </c>
      <c r="HW67" s="18">
        <v>0</v>
      </c>
      <c r="HY67">
        <v>0</v>
      </c>
      <c r="HZ67">
        <v>0</v>
      </c>
      <c r="IA67" s="18">
        <v>0</v>
      </c>
      <c r="IB67" s="18">
        <v>0</v>
      </c>
      <c r="ID67" s="108">
        <v>0</v>
      </c>
      <c r="IE67">
        <v>0</v>
      </c>
      <c r="IF67">
        <v>0</v>
      </c>
      <c r="IG67" s="18">
        <v>0</v>
      </c>
      <c r="IH67" s="18">
        <v>0</v>
      </c>
      <c r="IJ67">
        <v>0</v>
      </c>
      <c r="IK67">
        <v>0</v>
      </c>
      <c r="IL67" s="18">
        <v>0</v>
      </c>
      <c r="IM67" s="18">
        <v>0</v>
      </c>
      <c r="IO67">
        <v>0</v>
      </c>
      <c r="IP67">
        <v>0</v>
      </c>
      <c r="IQ67" s="18">
        <v>0</v>
      </c>
      <c r="IR67" s="18">
        <v>0</v>
      </c>
      <c r="IT67">
        <v>0</v>
      </c>
      <c r="IU67">
        <v>0</v>
      </c>
      <c r="IV67" s="18">
        <v>0</v>
      </c>
      <c r="IW67" s="18">
        <v>0</v>
      </c>
      <c r="IY67">
        <v>0</v>
      </c>
      <c r="IZ67">
        <v>0</v>
      </c>
      <c r="JA67" s="18">
        <v>0</v>
      </c>
      <c r="JB67" s="18">
        <v>0</v>
      </c>
      <c r="JD67">
        <v>0</v>
      </c>
      <c r="JE67">
        <v>0</v>
      </c>
      <c r="JF67" s="18">
        <v>0</v>
      </c>
      <c r="JG67" s="18">
        <v>0</v>
      </c>
      <c r="JI67" s="108">
        <v>0</v>
      </c>
      <c r="JJ67">
        <v>0</v>
      </c>
      <c r="JK67">
        <v>0</v>
      </c>
      <c r="JL67" s="18">
        <v>0</v>
      </c>
      <c r="JM67" s="18">
        <v>0</v>
      </c>
      <c r="JO67">
        <v>0</v>
      </c>
      <c r="JP67">
        <v>0</v>
      </c>
      <c r="JQ67" s="18">
        <v>0</v>
      </c>
      <c r="JR67" s="18">
        <v>0</v>
      </c>
      <c r="JT67">
        <v>0</v>
      </c>
      <c r="JU67">
        <v>0</v>
      </c>
      <c r="JV67" s="18">
        <v>0</v>
      </c>
      <c r="JW67" s="18">
        <v>0</v>
      </c>
      <c r="JY67">
        <v>0</v>
      </c>
      <c r="JZ67">
        <v>0</v>
      </c>
      <c r="KA67" s="18">
        <v>0</v>
      </c>
      <c r="KB67" s="18">
        <v>0</v>
      </c>
      <c r="KD67">
        <v>0</v>
      </c>
      <c r="KE67">
        <v>0</v>
      </c>
      <c r="KF67" s="18">
        <v>0</v>
      </c>
      <c r="KG67" s="18">
        <v>0</v>
      </c>
      <c r="KH67">
        <f>(Table4[[#This Row],[Pick-win rate47899422]]*Table4[[#This Row],[WR212]]+(Table4[[#This Row],[Respect ban59010523]]*Table4[[#This Row],[Ban Rate70121624]]))*Table4[[#This Row],[Priority7101112125425]]</f>
        <v>0</v>
      </c>
      <c r="KI67">
        <v>0</v>
      </c>
      <c r="KJ67">
        <v>0</v>
      </c>
      <c r="KK67">
        <v>0</v>
      </c>
      <c r="KL67" s="18">
        <v>0</v>
      </c>
      <c r="KM67" s="18"/>
      <c r="KN67" s="18">
        <v>0</v>
      </c>
      <c r="KO67">
        <v>0</v>
      </c>
      <c r="KP67">
        <v>0</v>
      </c>
      <c r="KQ67" s="18">
        <v>0</v>
      </c>
      <c r="KR67" s="18"/>
      <c r="KS67" s="18">
        <v>0</v>
      </c>
      <c r="KT67">
        <v>0</v>
      </c>
      <c r="KU67">
        <v>0</v>
      </c>
      <c r="KV67" s="18">
        <v>0</v>
      </c>
      <c r="KW67" s="18"/>
      <c r="KX67" s="18">
        <v>0</v>
      </c>
      <c r="KY67" s="108">
        <v>0</v>
      </c>
      <c r="KZ67">
        <v>0</v>
      </c>
      <c r="LA67">
        <v>0</v>
      </c>
      <c r="LB67" s="18">
        <v>0</v>
      </c>
      <c r="LD67" s="18">
        <v>0</v>
      </c>
      <c r="LE67">
        <v>0</v>
      </c>
      <c r="LF67">
        <v>0</v>
      </c>
      <c r="LG67" s="18">
        <v>0</v>
      </c>
      <c r="LI67" s="18">
        <v>0</v>
      </c>
      <c r="LJ67">
        <v>0</v>
      </c>
      <c r="LK67">
        <v>0</v>
      </c>
      <c r="LL67" s="18">
        <v>0</v>
      </c>
      <c r="LN67" s="18">
        <v>0</v>
      </c>
      <c r="LO67">
        <v>0</v>
      </c>
      <c r="LP67">
        <v>0</v>
      </c>
      <c r="LQ67" s="18">
        <v>0</v>
      </c>
      <c r="LS67" s="18">
        <v>0</v>
      </c>
      <c r="LT67">
        <v>0</v>
      </c>
      <c r="LU67">
        <v>0</v>
      </c>
      <c r="LV67" s="18">
        <v>0</v>
      </c>
      <c r="LX67" s="18">
        <v>0</v>
      </c>
      <c r="LY67">
        <v>0</v>
      </c>
      <c r="LZ67">
        <v>0</v>
      </c>
      <c r="MA67" s="18">
        <v>0</v>
      </c>
      <c r="MC67" s="18">
        <v>0</v>
      </c>
      <c r="MD67">
        <v>0</v>
      </c>
      <c r="ME67">
        <v>0</v>
      </c>
      <c r="MF67" s="18">
        <v>0</v>
      </c>
      <c r="MG67" s="18"/>
      <c r="MH67" s="18">
        <v>0</v>
      </c>
      <c r="MI67">
        <v>0</v>
      </c>
      <c r="MJ67">
        <v>0</v>
      </c>
      <c r="MK67" s="18">
        <v>0</v>
      </c>
      <c r="ML67" s="18">
        <v>0</v>
      </c>
      <c r="MM67" s="73"/>
    </row>
    <row r="68" spans="1:351" x14ac:dyDescent="0.35">
      <c r="A68" s="99" t="s">
        <v>57</v>
      </c>
      <c r="B68" s="106">
        <v>0.5</v>
      </c>
      <c r="C68">
        <v>2</v>
      </c>
      <c r="D68">
        <v>3</v>
      </c>
      <c r="E68" s="22">
        <v>0.23529411764705882</v>
      </c>
      <c r="F68" s="19">
        <f ca="1">((COUNTIFS($H:$H,$AD68,$A:$A,#REF!,$C:$C,C$3)+COUNTIFS($L:$L,$AD68,$R:$R,#REF!,$P:$P,C$3))+(COUNTIFS($K:$K,$AD68,$A:$A,#REF!,$C:$C,C$3)+COUNTIFS($G:$G,$AD68,$R:$R,#REF!,$P:$P,C$3)))/((COUNTIF($A:$A,#REF!)+COUNTIF( $R:$R,#REF!))/5)</f>
        <v>0.47058823529411764</v>
      </c>
      <c r="G68" s="21">
        <f ca="1">(Table4[[#This Row],[Pick-win rate Pai]]*2+(Table4[[#This Row],[Respect ban Pai]]*10)*3)*Table4[[#This Row],[Priority Pai]]</f>
        <v>44.235294117647058</v>
      </c>
      <c r="H68" s="20">
        <v>2</v>
      </c>
      <c r="I68">
        <v>3</v>
      </c>
      <c r="J68" s="22">
        <v>0.23529411764705882</v>
      </c>
      <c r="K68" s="22">
        <v>0.47058823529411764</v>
      </c>
      <c r="L68" s="21">
        <f ca="1">(Table4[[#This Row],[Pick-win rate Pai]]*2+(Table4[[#This Row],[Ban Rate Pai]]*10)*3)*Table4[[#This Row],[Priority Pai]]</f>
        <v>5.2041522491349479</v>
      </c>
      <c r="M68" s="20">
        <v>2</v>
      </c>
      <c r="N68">
        <v>3</v>
      </c>
      <c r="O68" s="22">
        <v>0.23529411764705882</v>
      </c>
      <c r="P68" s="22">
        <v>0.47058823529411764</v>
      </c>
      <c r="Q68" s="21"/>
      <c r="R68" s="20">
        <v>2</v>
      </c>
      <c r="S68">
        <v>2</v>
      </c>
      <c r="T68" s="22">
        <v>0.25</v>
      </c>
      <c r="U68" s="22">
        <v>0.23529411764705882</v>
      </c>
      <c r="V68" s="21"/>
      <c r="W68" s="20">
        <v>2</v>
      </c>
      <c r="X68">
        <v>3</v>
      </c>
      <c r="Y68" s="22">
        <v>0.23529411764705882</v>
      </c>
      <c r="Z68" s="22">
        <v>0.47058823529411764</v>
      </c>
      <c r="AA68" s="22"/>
      <c r="AB68" s="20">
        <v>0</v>
      </c>
      <c r="AC68">
        <v>1</v>
      </c>
      <c r="AD68" s="22">
        <v>0.22222222222222221</v>
      </c>
      <c r="AE68" s="22">
        <v>0.23529411764705882</v>
      </c>
      <c r="AF68" s="22"/>
      <c r="AG68" s="20">
        <v>0</v>
      </c>
      <c r="AH68">
        <v>0</v>
      </c>
      <c r="AI68" s="22">
        <v>0</v>
      </c>
      <c r="AJ68" s="22">
        <v>0</v>
      </c>
      <c r="AK68" s="70"/>
      <c r="AL68" s="70">
        <v>0.33333333333333331</v>
      </c>
      <c r="AM68">
        <v>0</v>
      </c>
      <c r="AN68">
        <v>0</v>
      </c>
      <c r="AO68" s="22">
        <v>0</v>
      </c>
      <c r="AP68" s="22">
        <v>5.5555555555555552E-2</v>
      </c>
      <c r="AQ68" s="22"/>
      <c r="AR68" s="20">
        <v>0</v>
      </c>
      <c r="AS68">
        <v>2</v>
      </c>
      <c r="AT68" s="22">
        <v>0.35714285714285715</v>
      </c>
      <c r="AU68" s="22">
        <v>0.3888888888888889</v>
      </c>
      <c r="AV68" s="22"/>
      <c r="AW68" s="20">
        <v>0</v>
      </c>
      <c r="AX68">
        <v>2</v>
      </c>
      <c r="AY68" s="18">
        <v>0.35714285714285715</v>
      </c>
      <c r="AZ68" s="18">
        <v>0.3888888888888889</v>
      </c>
      <c r="BB68" s="20">
        <v>0</v>
      </c>
      <c r="BC68">
        <v>2</v>
      </c>
      <c r="BD68" s="18">
        <v>0.35714285714285715</v>
      </c>
      <c r="BE68" s="18">
        <v>0.3888888888888889</v>
      </c>
      <c r="BG68" s="20">
        <v>0</v>
      </c>
      <c r="BH68">
        <v>2</v>
      </c>
      <c r="BI68" s="18">
        <v>0.2857142857142857</v>
      </c>
      <c r="BJ68" s="18">
        <v>0.16666666666666666</v>
      </c>
      <c r="BL68" s="20">
        <v>1</v>
      </c>
      <c r="BM68">
        <v>2</v>
      </c>
      <c r="BN68" s="18">
        <v>0.3125</v>
      </c>
      <c r="BO68" s="18">
        <v>0.3888888888888889</v>
      </c>
      <c r="BQ68" s="20">
        <v>0</v>
      </c>
      <c r="BR68">
        <v>0</v>
      </c>
      <c r="BS68" s="18">
        <v>0.42857142857142855</v>
      </c>
      <c r="BT68" s="18">
        <v>0.22222222222222221</v>
      </c>
      <c r="BV68" s="20">
        <v>0</v>
      </c>
      <c r="BW68">
        <v>0</v>
      </c>
      <c r="BX68" s="18">
        <v>0</v>
      </c>
      <c r="BY68" s="18">
        <v>0</v>
      </c>
      <c r="BZ68" s="73"/>
      <c r="CA68" s="8">
        <v>0</v>
      </c>
      <c r="CB68">
        <v>1</v>
      </c>
      <c r="CC68">
        <v>0</v>
      </c>
      <c r="CD68" s="18">
        <v>0.22222222222222221</v>
      </c>
      <c r="CE68" s="18">
        <v>0.5</v>
      </c>
      <c r="CG68" s="20">
        <v>1</v>
      </c>
      <c r="CH68">
        <v>0</v>
      </c>
      <c r="CI68" s="18">
        <v>0</v>
      </c>
      <c r="CJ68" s="18">
        <v>0.1111111111111111</v>
      </c>
      <c r="CL68" s="20">
        <v>1</v>
      </c>
      <c r="CM68">
        <v>0</v>
      </c>
      <c r="CN68" s="18">
        <v>0.22222222222222221</v>
      </c>
      <c r="CO68" s="18">
        <v>0.5</v>
      </c>
      <c r="CQ68" s="20">
        <v>0</v>
      </c>
      <c r="CR68">
        <v>0</v>
      </c>
      <c r="CS68" s="18">
        <v>0.44444444444444442</v>
      </c>
      <c r="CT68" s="18">
        <v>0.3888888888888889</v>
      </c>
      <c r="CV68" s="20">
        <v>1</v>
      </c>
      <c r="CW68">
        <v>0</v>
      </c>
      <c r="CX68" s="18">
        <v>0.22222222222222221</v>
      </c>
      <c r="CY68" s="18">
        <v>0.5</v>
      </c>
      <c r="DA68" s="20">
        <v>1</v>
      </c>
      <c r="DB68">
        <v>0</v>
      </c>
      <c r="DC68" s="18">
        <v>0.22222222222222221</v>
      </c>
      <c r="DD68" s="18">
        <v>5.5555555555555552E-2</v>
      </c>
      <c r="DF68" s="20">
        <v>0</v>
      </c>
      <c r="DG68">
        <v>0</v>
      </c>
      <c r="DH68" s="18">
        <v>0</v>
      </c>
      <c r="DI68" s="18">
        <v>0</v>
      </c>
      <c r="DK68" s="20">
        <v>0</v>
      </c>
      <c r="DL68">
        <v>0</v>
      </c>
      <c r="DM68" s="18">
        <v>0</v>
      </c>
      <c r="DN68" s="18">
        <v>0</v>
      </c>
      <c r="DO68" s="73"/>
      <c r="DP68" s="108">
        <v>0.33333333333333331</v>
      </c>
      <c r="DQ68">
        <v>1</v>
      </c>
      <c r="DR68">
        <v>3</v>
      </c>
      <c r="DS68" s="18">
        <v>0.25</v>
      </c>
      <c r="DT68" s="18">
        <v>0.25</v>
      </c>
      <c r="DV68">
        <v>0</v>
      </c>
      <c r="DW68">
        <v>0</v>
      </c>
      <c r="DX68" s="18">
        <v>0</v>
      </c>
      <c r="DY68" s="18">
        <v>0.05</v>
      </c>
      <c r="EA68">
        <v>1</v>
      </c>
      <c r="EB68">
        <v>1</v>
      </c>
      <c r="EC68" s="18">
        <v>0.1111111111111111</v>
      </c>
      <c r="ED68" s="18">
        <v>0.15</v>
      </c>
      <c r="EF68">
        <v>0</v>
      </c>
      <c r="EG68">
        <v>2</v>
      </c>
      <c r="EH68" s="18">
        <v>0.18181818181818182</v>
      </c>
      <c r="EI68" s="18">
        <v>0.15</v>
      </c>
      <c r="EK68">
        <v>1</v>
      </c>
      <c r="EL68">
        <v>3</v>
      </c>
      <c r="EM68" s="18">
        <v>0.15</v>
      </c>
      <c r="EN68" s="18">
        <v>0.3</v>
      </c>
      <c r="EP68">
        <v>0</v>
      </c>
      <c r="EQ68">
        <v>0</v>
      </c>
      <c r="ER68" s="18">
        <v>0</v>
      </c>
      <c r="ES68" s="18">
        <v>0</v>
      </c>
      <c r="EU68">
        <v>0</v>
      </c>
      <c r="EV68">
        <v>0</v>
      </c>
      <c r="EW68" s="18">
        <v>0</v>
      </c>
      <c r="EX68" s="18">
        <v>0.05</v>
      </c>
      <c r="EZ68">
        <v>1</v>
      </c>
      <c r="FA68">
        <v>3</v>
      </c>
      <c r="FB68" s="18">
        <v>0.25</v>
      </c>
      <c r="FC68" s="18">
        <v>0.25</v>
      </c>
      <c r="FE68">
        <v>1</v>
      </c>
      <c r="FF68">
        <v>3</v>
      </c>
      <c r="FG68" s="18">
        <v>0.15</v>
      </c>
      <c r="FH68" s="18">
        <v>0.3</v>
      </c>
      <c r="FJ68">
        <v>0</v>
      </c>
      <c r="FK68">
        <v>0</v>
      </c>
      <c r="FL68" s="18">
        <v>0</v>
      </c>
      <c r="FM68" s="18">
        <v>0</v>
      </c>
      <c r="FO68" s="106">
        <v>0.7142857142857143</v>
      </c>
      <c r="FP68">
        <v>5</v>
      </c>
      <c r="FQ68">
        <v>8</v>
      </c>
      <c r="FR68" s="18">
        <v>0.52631578947368418</v>
      </c>
      <c r="FS68" s="18">
        <v>0.89473684210526316</v>
      </c>
      <c r="FU68">
        <v>5</v>
      </c>
      <c r="FV68">
        <v>8</v>
      </c>
      <c r="FW68" s="18">
        <v>0.52631578947368418</v>
      </c>
      <c r="FX68" s="18">
        <v>0.89473684210526316</v>
      </c>
      <c r="FZ68">
        <v>5</v>
      </c>
      <c r="GA68">
        <v>8</v>
      </c>
      <c r="GB68" s="18">
        <v>0.52631578947368418</v>
      </c>
      <c r="GC68" s="18">
        <v>0.89473684210526316</v>
      </c>
      <c r="GE68">
        <v>5</v>
      </c>
      <c r="GF68">
        <v>8</v>
      </c>
      <c r="GG68" s="18">
        <v>0.52631578947368418</v>
      </c>
      <c r="GH68" s="18">
        <v>0.89473684210526316</v>
      </c>
      <c r="GJ68">
        <v>4</v>
      </c>
      <c r="GK68">
        <v>2</v>
      </c>
      <c r="GL68" s="18">
        <v>0.27272727272727271</v>
      </c>
      <c r="GM68" s="18">
        <v>0</v>
      </c>
      <c r="GO68">
        <v>1</v>
      </c>
      <c r="GP68">
        <v>6</v>
      </c>
      <c r="GQ68" s="18">
        <v>0.875</v>
      </c>
      <c r="GR68" s="18">
        <v>0.42105263157894735</v>
      </c>
      <c r="GT68" s="108">
        <v>0.5</v>
      </c>
      <c r="GU68">
        <v>3</v>
      </c>
      <c r="GV68">
        <v>0</v>
      </c>
      <c r="GW68" s="18">
        <v>0.1111111111111111</v>
      </c>
      <c r="GX68" s="18">
        <v>0.44444444444444442</v>
      </c>
      <c r="GZ68">
        <v>3</v>
      </c>
      <c r="HA68">
        <v>0</v>
      </c>
      <c r="HB68" s="18">
        <v>0.1111111111111111</v>
      </c>
      <c r="HC68" s="18">
        <v>0.44444444444444442</v>
      </c>
      <c r="HE68">
        <v>3</v>
      </c>
      <c r="HF68">
        <v>0</v>
      </c>
      <c r="HG68" s="18">
        <v>7.6923076923076927E-2</v>
      </c>
      <c r="HH68" s="18">
        <v>0.27777777777777779</v>
      </c>
      <c r="HJ68">
        <v>3</v>
      </c>
      <c r="HK68">
        <v>0</v>
      </c>
      <c r="HL68" s="18">
        <v>0.125</v>
      </c>
      <c r="HM68" s="18">
        <v>0.44444444444444442</v>
      </c>
      <c r="HO68">
        <v>3</v>
      </c>
      <c r="HP68">
        <v>0</v>
      </c>
      <c r="HQ68" s="18">
        <v>0.14285714285714285</v>
      </c>
      <c r="HR68" s="18">
        <v>0.3888888888888889</v>
      </c>
      <c r="HT68">
        <v>0</v>
      </c>
      <c r="HU68">
        <v>0</v>
      </c>
      <c r="HV68" s="18">
        <v>0.33333333333333331</v>
      </c>
      <c r="HW68" s="18">
        <v>0.16666666666666666</v>
      </c>
      <c r="HY68">
        <v>0</v>
      </c>
      <c r="HZ68">
        <v>0</v>
      </c>
      <c r="IA68" s="18">
        <v>0</v>
      </c>
      <c r="IB68" s="18">
        <v>0.1111111111111111</v>
      </c>
      <c r="ID68" s="108">
        <v>0.6</v>
      </c>
      <c r="IE68">
        <v>3</v>
      </c>
      <c r="IF68">
        <v>0</v>
      </c>
      <c r="IG68" s="18">
        <v>5.2631578947368418E-2</v>
      </c>
      <c r="IH68" s="18">
        <v>0.31578947368421051</v>
      </c>
      <c r="IJ68">
        <v>3</v>
      </c>
      <c r="IK68">
        <v>0</v>
      </c>
      <c r="IL68" s="18">
        <v>5.2631578947368418E-2</v>
      </c>
      <c r="IM68" s="18">
        <v>0.31578947368421051</v>
      </c>
      <c r="IO68">
        <v>1</v>
      </c>
      <c r="IP68">
        <v>0</v>
      </c>
      <c r="IQ68" s="18">
        <v>0</v>
      </c>
      <c r="IR68" s="18">
        <v>0.15789473684210525</v>
      </c>
      <c r="IT68">
        <v>3</v>
      </c>
      <c r="IU68">
        <v>0</v>
      </c>
      <c r="IV68" s="18">
        <v>5.2631578947368418E-2</v>
      </c>
      <c r="IW68" s="18">
        <v>0.31578947368421051</v>
      </c>
      <c r="IY68">
        <v>3</v>
      </c>
      <c r="IZ68">
        <v>0</v>
      </c>
      <c r="JA68" s="18">
        <v>5.2631578947368418E-2</v>
      </c>
      <c r="JB68" s="18">
        <v>0.31578947368421051</v>
      </c>
      <c r="JD68">
        <v>0</v>
      </c>
      <c r="JE68">
        <v>0</v>
      </c>
      <c r="JF68" s="18">
        <v>0</v>
      </c>
      <c r="JG68" s="18">
        <v>0</v>
      </c>
      <c r="JI68" s="108">
        <v>0</v>
      </c>
      <c r="JJ68">
        <v>0</v>
      </c>
      <c r="JK68">
        <v>0</v>
      </c>
      <c r="JL68" s="18">
        <v>0</v>
      </c>
      <c r="JM68" s="18">
        <v>5.2631578947368418E-2</v>
      </c>
      <c r="JO68">
        <v>0</v>
      </c>
      <c r="JP68">
        <v>0</v>
      </c>
      <c r="JQ68" s="18">
        <v>0</v>
      </c>
      <c r="JR68" s="18">
        <v>5.2631578947368418E-2</v>
      </c>
      <c r="JT68">
        <v>0</v>
      </c>
      <c r="JU68">
        <v>0</v>
      </c>
      <c r="JV68" s="18">
        <v>0</v>
      </c>
      <c r="JW68" s="18">
        <v>5.2631578947368418E-2</v>
      </c>
      <c r="JY68">
        <v>0</v>
      </c>
      <c r="JZ68">
        <v>0</v>
      </c>
      <c r="KA68" s="18">
        <v>0</v>
      </c>
      <c r="KB68" s="18">
        <v>5.2631578947368418E-2</v>
      </c>
      <c r="KD68">
        <v>0</v>
      </c>
      <c r="KE68">
        <v>0</v>
      </c>
      <c r="KF68" s="18">
        <v>0</v>
      </c>
      <c r="KG68" s="18">
        <v>5.2631578947368418E-2</v>
      </c>
      <c r="KH68">
        <f>(Table4[[#This Row],[Pick-win rate47899422]]*Table4[[#This Row],[WR212]]+(Table4[[#This Row],[Respect ban59010523]]*Table4[[#This Row],[Ban Rate70121624]]))*Table4[[#This Row],[Priority7101112125425]]</f>
        <v>0</v>
      </c>
      <c r="KI68">
        <v>0</v>
      </c>
      <c r="KJ68">
        <v>0</v>
      </c>
      <c r="KK68">
        <v>0</v>
      </c>
      <c r="KL68" s="18">
        <v>0</v>
      </c>
      <c r="KM68" s="18"/>
      <c r="KN68" s="18">
        <v>0</v>
      </c>
      <c r="KO68">
        <v>0</v>
      </c>
      <c r="KP68">
        <v>0</v>
      </c>
      <c r="KQ68" s="18">
        <v>0</v>
      </c>
      <c r="KR68" s="18"/>
      <c r="KS68" s="18">
        <v>0</v>
      </c>
      <c r="KT68">
        <v>0</v>
      </c>
      <c r="KU68">
        <v>0</v>
      </c>
      <c r="KV68" s="18">
        <v>0</v>
      </c>
      <c r="KW68" s="18"/>
      <c r="KX68" s="18">
        <v>0.14285714285714285</v>
      </c>
      <c r="KY68" s="108">
        <v>1</v>
      </c>
      <c r="KZ68">
        <v>4</v>
      </c>
      <c r="LA68">
        <v>0.5</v>
      </c>
      <c r="LB68" s="18">
        <v>0.55555555555555558</v>
      </c>
      <c r="LD68" s="18">
        <v>0</v>
      </c>
      <c r="LE68">
        <v>0</v>
      </c>
      <c r="LF68">
        <v>0</v>
      </c>
      <c r="LG68" s="18">
        <v>0.22222222222222221</v>
      </c>
      <c r="LI68" s="18">
        <v>0</v>
      </c>
      <c r="LJ68">
        <v>1</v>
      </c>
      <c r="LK68">
        <v>0.33333333333333331</v>
      </c>
      <c r="LL68" s="18">
        <v>0.16666666666666666</v>
      </c>
      <c r="LN68" s="18">
        <v>1</v>
      </c>
      <c r="LO68">
        <v>3</v>
      </c>
      <c r="LP68">
        <v>0.4</v>
      </c>
      <c r="LQ68" s="18">
        <v>0.61111111111111116</v>
      </c>
      <c r="LS68" s="18">
        <v>1</v>
      </c>
      <c r="LT68">
        <v>4</v>
      </c>
      <c r="LU68">
        <v>0.3888888888888889</v>
      </c>
      <c r="LV68" s="18">
        <v>0.77777777777777779</v>
      </c>
      <c r="LX68" s="18">
        <v>1</v>
      </c>
      <c r="LY68">
        <v>4</v>
      </c>
      <c r="LZ68">
        <v>0.3888888888888889</v>
      </c>
      <c r="MA68" s="18">
        <v>0.77777777777777779</v>
      </c>
      <c r="MC68" s="18">
        <v>0</v>
      </c>
      <c r="MD68">
        <v>0</v>
      </c>
      <c r="ME68">
        <v>0</v>
      </c>
      <c r="MF68" s="18">
        <v>0</v>
      </c>
      <c r="MG68" s="18"/>
      <c r="MH68" s="18">
        <v>1</v>
      </c>
      <c r="MI68">
        <v>4</v>
      </c>
      <c r="MJ68">
        <v>0.3888888888888889</v>
      </c>
      <c r="MK68" s="18">
        <v>0.77777777777777779</v>
      </c>
      <c r="ML68" s="18">
        <v>0.27777777777777779</v>
      </c>
      <c r="MM68" s="73"/>
    </row>
    <row r="69" spans="1:351" x14ac:dyDescent="0.35">
      <c r="A69" s="99" t="s">
        <v>28</v>
      </c>
      <c r="B69" s="106">
        <v>0</v>
      </c>
      <c r="C69">
        <v>0</v>
      </c>
      <c r="D69">
        <v>0</v>
      </c>
      <c r="E69" s="22">
        <v>0</v>
      </c>
      <c r="F69" s="19">
        <f ca="1">((COUNTIFS($H:$H,$AD69,$A:$A,#REF!,$C:$C,C$3)+COUNTIFS($L:$L,$AD69,$R:$R,#REF!,$P:$P,C$3))+(COUNTIFS($K:$K,$AD69,$A:$A,#REF!,$C:$C,C$3)+COUNTIFS($G:$G,$AD69,$R:$R,#REF!,$P:$P,C$3)))/((COUNTIF($A:$A,#REF!)+COUNTIF( $R:$R,#REF!))/5)</f>
        <v>0</v>
      </c>
      <c r="G69" s="21">
        <f ca="1">(Table4[[#This Row],[Pick-win rate Pai]]*2+(Table4[[#This Row],[Respect ban Pai]]*10)*3)*Table4[[#This Row],[Priority Pai]]</f>
        <v>0</v>
      </c>
      <c r="H69" s="20">
        <v>0</v>
      </c>
      <c r="I69">
        <v>0</v>
      </c>
      <c r="J69" s="22">
        <v>0</v>
      </c>
      <c r="K69" s="22">
        <v>0</v>
      </c>
      <c r="L69" s="21">
        <f ca="1">(Table4[[#This Row],[Pick-win rate Pai]]*2+(Table4[[#This Row],[Ban Rate Pai]]*10)*3)*Table4[[#This Row],[Priority Pai]]</f>
        <v>0</v>
      </c>
      <c r="M69" s="20">
        <v>0</v>
      </c>
      <c r="N69">
        <v>0</v>
      </c>
      <c r="O69" s="22">
        <v>0</v>
      </c>
      <c r="P69" s="22">
        <v>0</v>
      </c>
      <c r="Q69" s="21"/>
      <c r="R69" s="20">
        <v>0</v>
      </c>
      <c r="S69">
        <v>0</v>
      </c>
      <c r="T69" s="22">
        <v>0</v>
      </c>
      <c r="U69" s="22">
        <v>0</v>
      </c>
      <c r="V69" s="21"/>
      <c r="W69" s="20">
        <v>0</v>
      </c>
      <c r="X69">
        <v>0</v>
      </c>
      <c r="Y69" s="22">
        <v>0</v>
      </c>
      <c r="Z69" s="22">
        <v>0</v>
      </c>
      <c r="AA69" s="22"/>
      <c r="AB69" s="20">
        <v>0</v>
      </c>
      <c r="AC69">
        <v>0</v>
      </c>
      <c r="AD69" s="22">
        <v>0</v>
      </c>
      <c r="AE69" s="22">
        <v>0</v>
      </c>
      <c r="AF69" s="22"/>
      <c r="AG69" s="20">
        <v>0</v>
      </c>
      <c r="AH69">
        <v>0</v>
      </c>
      <c r="AI69" s="22">
        <v>0</v>
      </c>
      <c r="AJ69" s="22">
        <v>0</v>
      </c>
      <c r="AK69" s="70"/>
      <c r="AL69" s="70">
        <v>0</v>
      </c>
      <c r="AM69">
        <v>0</v>
      </c>
      <c r="AN69">
        <v>0</v>
      </c>
      <c r="AO69" s="22">
        <v>0</v>
      </c>
      <c r="AP69" s="22">
        <v>0</v>
      </c>
      <c r="AQ69" s="22"/>
      <c r="AR69" s="20">
        <v>0</v>
      </c>
      <c r="AS69">
        <v>0</v>
      </c>
      <c r="AT69" s="22">
        <v>0</v>
      </c>
      <c r="AU69" s="22">
        <v>0</v>
      </c>
      <c r="AV69" s="22"/>
      <c r="AW69" s="20">
        <v>0</v>
      </c>
      <c r="AX69">
        <v>0</v>
      </c>
      <c r="AY69" s="18">
        <v>0</v>
      </c>
      <c r="AZ69" s="18">
        <v>0</v>
      </c>
      <c r="BB69" s="20">
        <v>0</v>
      </c>
      <c r="BC69">
        <v>0</v>
      </c>
      <c r="BD69" s="18">
        <v>0</v>
      </c>
      <c r="BE69" s="18">
        <v>0</v>
      </c>
      <c r="BG69" s="20">
        <v>0</v>
      </c>
      <c r="BH69">
        <v>0</v>
      </c>
      <c r="BI69" s="18">
        <v>0</v>
      </c>
      <c r="BJ69" s="18">
        <v>0</v>
      </c>
      <c r="BL69" s="20">
        <v>0</v>
      </c>
      <c r="BM69">
        <v>0</v>
      </c>
      <c r="BN69" s="18">
        <v>0</v>
      </c>
      <c r="BO69" s="18">
        <v>0</v>
      </c>
      <c r="BQ69" s="20">
        <v>0</v>
      </c>
      <c r="BR69">
        <v>0</v>
      </c>
      <c r="BS69" s="18">
        <v>0</v>
      </c>
      <c r="BT69" s="18">
        <v>0</v>
      </c>
      <c r="BV69" s="20">
        <v>0</v>
      </c>
      <c r="BW69">
        <v>0</v>
      </c>
      <c r="BX69" s="18">
        <v>0</v>
      </c>
      <c r="BY69" s="18">
        <v>0</v>
      </c>
      <c r="BZ69" s="73"/>
      <c r="CA69" s="8">
        <v>0</v>
      </c>
      <c r="CB69">
        <v>0</v>
      </c>
      <c r="CC69">
        <v>0</v>
      </c>
      <c r="CD69" s="18">
        <v>0</v>
      </c>
      <c r="CE69" s="18">
        <v>0</v>
      </c>
      <c r="CG69" s="20">
        <v>0</v>
      </c>
      <c r="CH69">
        <v>0</v>
      </c>
      <c r="CI69" s="18">
        <v>0</v>
      </c>
      <c r="CJ69" s="18">
        <v>0</v>
      </c>
      <c r="CL69" s="20">
        <v>0</v>
      </c>
      <c r="CM69">
        <v>0</v>
      </c>
      <c r="CN69" s="18">
        <v>0</v>
      </c>
      <c r="CO69" s="18">
        <v>0</v>
      </c>
      <c r="CQ69" s="20">
        <v>0</v>
      </c>
      <c r="CR69">
        <v>0</v>
      </c>
      <c r="CS69" s="18">
        <v>0</v>
      </c>
      <c r="CT69" s="18">
        <v>0</v>
      </c>
      <c r="CV69" s="20">
        <v>0</v>
      </c>
      <c r="CW69">
        <v>0</v>
      </c>
      <c r="CX69" s="18">
        <v>0</v>
      </c>
      <c r="CY69" s="18">
        <v>0</v>
      </c>
      <c r="DA69" s="20">
        <v>0</v>
      </c>
      <c r="DB69">
        <v>0</v>
      </c>
      <c r="DC69" s="18">
        <v>0</v>
      </c>
      <c r="DD69" s="18">
        <v>0</v>
      </c>
      <c r="DF69" s="20">
        <v>0</v>
      </c>
      <c r="DG69">
        <v>0</v>
      </c>
      <c r="DH69" s="18">
        <v>0</v>
      </c>
      <c r="DI69" s="18">
        <v>0</v>
      </c>
      <c r="DK69" s="20">
        <v>0</v>
      </c>
      <c r="DL69">
        <v>0</v>
      </c>
      <c r="DM69" s="18">
        <v>0</v>
      </c>
      <c r="DN69" s="18">
        <v>0</v>
      </c>
      <c r="DO69" s="73"/>
      <c r="DP69" s="108">
        <v>0</v>
      </c>
      <c r="DQ69">
        <v>0</v>
      </c>
      <c r="DR69">
        <v>0</v>
      </c>
      <c r="DS69" s="18">
        <v>0</v>
      </c>
      <c r="DT69" s="18">
        <v>0</v>
      </c>
      <c r="DV69">
        <v>0</v>
      </c>
      <c r="DW69">
        <v>0</v>
      </c>
      <c r="DX69" s="18">
        <v>0</v>
      </c>
      <c r="DY69" s="18">
        <v>0</v>
      </c>
      <c r="EA69">
        <v>0</v>
      </c>
      <c r="EB69">
        <v>0</v>
      </c>
      <c r="EC69" s="18">
        <v>0</v>
      </c>
      <c r="ED69" s="18">
        <v>0</v>
      </c>
      <c r="EF69">
        <v>0</v>
      </c>
      <c r="EG69">
        <v>0</v>
      </c>
      <c r="EH69" s="18">
        <v>0</v>
      </c>
      <c r="EI69" s="18">
        <v>0</v>
      </c>
      <c r="EK69">
        <v>0</v>
      </c>
      <c r="EL69">
        <v>0</v>
      </c>
      <c r="EM69" s="18">
        <v>0</v>
      </c>
      <c r="EN69" s="18">
        <v>0</v>
      </c>
      <c r="EP69">
        <v>0</v>
      </c>
      <c r="EQ69">
        <v>0</v>
      </c>
      <c r="ER69" s="18">
        <v>0</v>
      </c>
      <c r="ES69" s="18">
        <v>0</v>
      </c>
      <c r="EU69">
        <v>0</v>
      </c>
      <c r="EV69">
        <v>0</v>
      </c>
      <c r="EW69" s="18">
        <v>0</v>
      </c>
      <c r="EX69" s="18">
        <v>0</v>
      </c>
      <c r="EZ69">
        <v>0</v>
      </c>
      <c r="FA69">
        <v>0</v>
      </c>
      <c r="FB69" s="18">
        <v>0</v>
      </c>
      <c r="FC69" s="18">
        <v>0</v>
      </c>
      <c r="FE69">
        <v>0</v>
      </c>
      <c r="FF69">
        <v>0</v>
      </c>
      <c r="FG69" s="18">
        <v>0</v>
      </c>
      <c r="FH69" s="18">
        <v>0</v>
      </c>
      <c r="FJ69">
        <v>0</v>
      </c>
      <c r="FK69">
        <v>0</v>
      </c>
      <c r="FL69" s="18">
        <v>0</v>
      </c>
      <c r="FM69" s="18">
        <v>0</v>
      </c>
      <c r="FO69" s="106">
        <v>0</v>
      </c>
      <c r="FP69">
        <v>0</v>
      </c>
      <c r="FQ69">
        <v>0</v>
      </c>
      <c r="FR69" s="18">
        <v>0</v>
      </c>
      <c r="FS69" s="18">
        <v>0</v>
      </c>
      <c r="FU69">
        <v>0</v>
      </c>
      <c r="FV69">
        <v>0</v>
      </c>
      <c r="FW69" s="18">
        <v>0</v>
      </c>
      <c r="FX69" s="18">
        <v>0</v>
      </c>
      <c r="FZ69">
        <v>0</v>
      </c>
      <c r="GA69">
        <v>0</v>
      </c>
      <c r="GB69" s="18">
        <v>0</v>
      </c>
      <c r="GC69" s="18">
        <v>0</v>
      </c>
      <c r="GE69">
        <v>0</v>
      </c>
      <c r="GF69">
        <v>0</v>
      </c>
      <c r="GG69" s="18">
        <v>0</v>
      </c>
      <c r="GH69" s="18">
        <v>0</v>
      </c>
      <c r="GJ69">
        <v>0</v>
      </c>
      <c r="GK69">
        <v>0</v>
      </c>
      <c r="GL69" s="18">
        <v>0</v>
      </c>
      <c r="GM69" s="18">
        <v>0</v>
      </c>
      <c r="GO69">
        <v>0</v>
      </c>
      <c r="GP69">
        <v>0</v>
      </c>
      <c r="GQ69" s="18">
        <v>0</v>
      </c>
      <c r="GR69" s="18">
        <v>0</v>
      </c>
      <c r="GT69" s="108">
        <v>0</v>
      </c>
      <c r="GU69">
        <v>0</v>
      </c>
      <c r="GV69">
        <v>0</v>
      </c>
      <c r="GW69" s="18">
        <v>0</v>
      </c>
      <c r="GX69" s="18">
        <v>0</v>
      </c>
      <c r="GZ69">
        <v>0</v>
      </c>
      <c r="HA69">
        <v>0</v>
      </c>
      <c r="HB69" s="18">
        <v>0</v>
      </c>
      <c r="HC69" s="18">
        <v>0</v>
      </c>
      <c r="HE69">
        <v>0</v>
      </c>
      <c r="HF69">
        <v>0</v>
      </c>
      <c r="HG69" s="18">
        <v>0</v>
      </c>
      <c r="HH69" s="18">
        <v>0</v>
      </c>
      <c r="HJ69">
        <v>0</v>
      </c>
      <c r="HK69">
        <v>0</v>
      </c>
      <c r="HL69" s="18">
        <v>0</v>
      </c>
      <c r="HM69" s="18">
        <v>0</v>
      </c>
      <c r="HO69">
        <v>0</v>
      </c>
      <c r="HP69">
        <v>0</v>
      </c>
      <c r="HQ69" s="18">
        <v>0</v>
      </c>
      <c r="HR69" s="18">
        <v>0</v>
      </c>
      <c r="HT69">
        <v>0</v>
      </c>
      <c r="HU69">
        <v>0</v>
      </c>
      <c r="HV69" s="18">
        <v>0</v>
      </c>
      <c r="HW69" s="18">
        <v>0</v>
      </c>
      <c r="HY69">
        <v>0</v>
      </c>
      <c r="HZ69">
        <v>0</v>
      </c>
      <c r="IA69" s="18">
        <v>0</v>
      </c>
      <c r="IB69" s="18">
        <v>0</v>
      </c>
      <c r="ID69" s="108">
        <v>0</v>
      </c>
      <c r="IE69">
        <v>0</v>
      </c>
      <c r="IF69">
        <v>0</v>
      </c>
      <c r="IG69" s="18">
        <v>0</v>
      </c>
      <c r="IH69" s="18">
        <v>0</v>
      </c>
      <c r="IJ69">
        <v>0</v>
      </c>
      <c r="IK69">
        <v>0</v>
      </c>
      <c r="IL69" s="18">
        <v>0</v>
      </c>
      <c r="IM69" s="18">
        <v>0</v>
      </c>
      <c r="IO69">
        <v>0</v>
      </c>
      <c r="IP69">
        <v>0</v>
      </c>
      <c r="IQ69" s="18">
        <v>0</v>
      </c>
      <c r="IR69" s="18">
        <v>0</v>
      </c>
      <c r="IT69">
        <v>0</v>
      </c>
      <c r="IU69">
        <v>0</v>
      </c>
      <c r="IV69" s="18">
        <v>0</v>
      </c>
      <c r="IW69" s="18">
        <v>0</v>
      </c>
      <c r="IY69">
        <v>0</v>
      </c>
      <c r="IZ69">
        <v>0</v>
      </c>
      <c r="JA69" s="18">
        <v>0</v>
      </c>
      <c r="JB69" s="18">
        <v>0</v>
      </c>
      <c r="JD69">
        <v>0</v>
      </c>
      <c r="JE69">
        <v>0</v>
      </c>
      <c r="JF69" s="18">
        <v>0</v>
      </c>
      <c r="JG69" s="18">
        <v>0</v>
      </c>
      <c r="JI69" s="108">
        <v>0</v>
      </c>
      <c r="JJ69">
        <v>0</v>
      </c>
      <c r="JK69">
        <v>0</v>
      </c>
      <c r="JL69" s="18">
        <v>0</v>
      </c>
      <c r="JM69" s="18">
        <v>5.2631578947368418E-2</v>
      </c>
      <c r="JO69">
        <v>0</v>
      </c>
      <c r="JP69">
        <v>0</v>
      </c>
      <c r="JQ69" s="18">
        <v>0</v>
      </c>
      <c r="JR69" s="18">
        <v>5.2631578947368418E-2</v>
      </c>
      <c r="JT69">
        <v>0</v>
      </c>
      <c r="JU69">
        <v>0</v>
      </c>
      <c r="JV69" s="18">
        <v>0</v>
      </c>
      <c r="JW69" s="18">
        <v>5.2631578947368418E-2</v>
      </c>
      <c r="JY69">
        <v>0</v>
      </c>
      <c r="JZ69">
        <v>0</v>
      </c>
      <c r="KA69" s="18">
        <v>0</v>
      </c>
      <c r="KB69" s="18">
        <v>5.2631578947368418E-2</v>
      </c>
      <c r="KD69">
        <v>0</v>
      </c>
      <c r="KE69">
        <v>0</v>
      </c>
      <c r="KF69" s="18">
        <v>0</v>
      </c>
      <c r="KG69" s="18">
        <v>5.2631578947368418E-2</v>
      </c>
      <c r="KH69">
        <f>(Table4[[#This Row],[Pick-win rate47899422]]*Table4[[#This Row],[WR212]]+(Table4[[#This Row],[Respect ban59010523]]*Table4[[#This Row],[Ban Rate70121624]]))*Table4[[#This Row],[Priority7101112125425]]</f>
        <v>0</v>
      </c>
      <c r="KI69">
        <v>0</v>
      </c>
      <c r="KJ69">
        <v>0</v>
      </c>
      <c r="KK69">
        <v>0</v>
      </c>
      <c r="KL69" s="18">
        <v>0</v>
      </c>
      <c r="KM69" s="18"/>
      <c r="KN69" s="18">
        <v>0</v>
      </c>
      <c r="KO69">
        <v>0</v>
      </c>
      <c r="KP69">
        <v>0</v>
      </c>
      <c r="KQ69" s="18">
        <v>0</v>
      </c>
      <c r="KR69" s="18"/>
      <c r="KS69" s="18">
        <v>0</v>
      </c>
      <c r="KT69">
        <v>0</v>
      </c>
      <c r="KU69">
        <v>0</v>
      </c>
      <c r="KV69" s="18">
        <v>0</v>
      </c>
      <c r="KW69" s="18"/>
      <c r="KX69" s="18">
        <v>0</v>
      </c>
      <c r="KY69" s="108">
        <v>0</v>
      </c>
      <c r="KZ69">
        <v>0</v>
      </c>
      <c r="LA69">
        <v>0</v>
      </c>
      <c r="LB69" s="18">
        <v>0</v>
      </c>
      <c r="LD69" s="18">
        <v>0</v>
      </c>
      <c r="LE69">
        <v>0</v>
      </c>
      <c r="LF69">
        <v>0</v>
      </c>
      <c r="LG69" s="18">
        <v>0</v>
      </c>
      <c r="LI69" s="18">
        <v>0</v>
      </c>
      <c r="LJ69">
        <v>0</v>
      </c>
      <c r="LK69">
        <v>0</v>
      </c>
      <c r="LL69" s="18">
        <v>0</v>
      </c>
      <c r="LN69" s="18">
        <v>0</v>
      </c>
      <c r="LO69">
        <v>0</v>
      </c>
      <c r="LP69">
        <v>0</v>
      </c>
      <c r="LQ69" s="18">
        <v>0</v>
      </c>
      <c r="LS69" s="18">
        <v>0</v>
      </c>
      <c r="LT69">
        <v>0</v>
      </c>
      <c r="LU69">
        <v>0</v>
      </c>
      <c r="LV69" s="18">
        <v>0</v>
      </c>
      <c r="LX69" s="18">
        <v>0</v>
      </c>
      <c r="LY69">
        <v>0</v>
      </c>
      <c r="LZ69">
        <v>0</v>
      </c>
      <c r="MA69" s="18">
        <v>0</v>
      </c>
      <c r="MC69" s="18">
        <v>0</v>
      </c>
      <c r="MD69">
        <v>0</v>
      </c>
      <c r="ME69">
        <v>0</v>
      </c>
      <c r="MF69" s="18">
        <v>0</v>
      </c>
      <c r="MG69" s="18"/>
      <c r="MH69" s="18">
        <v>0</v>
      </c>
      <c r="MI69">
        <v>0</v>
      </c>
      <c r="MJ69">
        <v>0</v>
      </c>
      <c r="MK69" s="18">
        <v>0</v>
      </c>
      <c r="ML69" s="18">
        <v>0</v>
      </c>
      <c r="MM69" s="73"/>
    </row>
    <row r="70" spans="1:351" ht="15" thickBot="1" x14ac:dyDescent="0.4">
      <c r="A70" s="100" t="s">
        <v>46</v>
      </c>
      <c r="B70" s="107">
        <v>0</v>
      </c>
      <c r="C70" s="68">
        <v>0</v>
      </c>
      <c r="D70" s="68">
        <v>1</v>
      </c>
      <c r="E70" s="71">
        <v>5.8823529411764705E-2</v>
      </c>
      <c r="F70" s="19">
        <f ca="1">((COUNTIFS($H:$H,$AD70,$A:$A,#REF!,$C:$C,C$3)+COUNTIFS($L:$L,$AD70,$R:$R,#REF!,$P:$P,C$3))+(COUNTIFS($K:$K,$AD70,$A:$A,#REF!,$C:$C,C$3)+COUNTIFS($G:$G,$AD70,$R:$R,#REF!,$P:$P,C$3)))/((COUNTIF($A:$A,#REF!)+COUNTIF( $R:$R,#REF!))/5)</f>
        <v>5.8823529411764705E-2</v>
      </c>
      <c r="G70" s="69">
        <f ca="1">(Table4[[#This Row],[Pick-win rate Pai]]*2+(Table4[[#This Row],[Respect ban Pai]]*10)*3)*Table4[[#This Row],[Priority Pai]]</f>
        <v>1.7647058823529411</v>
      </c>
      <c r="H70" s="96">
        <v>0</v>
      </c>
      <c r="I70" s="68">
        <v>1</v>
      </c>
      <c r="J70" s="71">
        <v>5.8823529411764705E-2</v>
      </c>
      <c r="K70" s="71">
        <v>5.8823529411764705E-2</v>
      </c>
      <c r="L70" s="69">
        <f ca="1">(Table4[[#This Row],[Pick-win rate Pai]]*2+(Table4[[#This Row],[Ban Rate Pai]]*10)*3)*Table4[[#This Row],[Priority Pai]]</f>
        <v>0.10380622837370242</v>
      </c>
      <c r="M70" s="96">
        <v>0</v>
      </c>
      <c r="N70" s="68">
        <v>1</v>
      </c>
      <c r="O70" s="71">
        <v>5.8823529411764705E-2</v>
      </c>
      <c r="P70" s="71">
        <v>5.8823529411764705E-2</v>
      </c>
      <c r="Q70" s="69"/>
      <c r="R70" s="96">
        <v>0</v>
      </c>
      <c r="S70" s="68">
        <v>0</v>
      </c>
      <c r="T70" s="71">
        <v>0</v>
      </c>
      <c r="U70" s="71">
        <v>0</v>
      </c>
      <c r="V70" s="69"/>
      <c r="W70" s="96">
        <v>0</v>
      </c>
      <c r="X70" s="68">
        <v>1</v>
      </c>
      <c r="Y70" s="71">
        <v>5.8823529411764705E-2</v>
      </c>
      <c r="Z70" s="71">
        <v>5.8823529411764705E-2</v>
      </c>
      <c r="AA70" s="71"/>
      <c r="AB70" s="96">
        <v>0</v>
      </c>
      <c r="AC70" s="68">
        <v>1</v>
      </c>
      <c r="AD70" s="71">
        <v>0.1111111111111111</v>
      </c>
      <c r="AE70" s="71">
        <v>5.8823529411764705E-2</v>
      </c>
      <c r="AF70" s="71"/>
      <c r="AG70" s="96">
        <v>0</v>
      </c>
      <c r="AH70" s="68">
        <v>0</v>
      </c>
      <c r="AI70" s="71">
        <v>0</v>
      </c>
      <c r="AJ70" s="71">
        <v>0</v>
      </c>
      <c r="AK70" s="72"/>
      <c r="AL70" s="72">
        <v>0</v>
      </c>
      <c r="AM70" s="68">
        <v>0</v>
      </c>
      <c r="AN70" s="68">
        <v>0</v>
      </c>
      <c r="AO70" s="71">
        <v>0</v>
      </c>
      <c r="AP70" s="71">
        <v>0</v>
      </c>
      <c r="AQ70" s="71"/>
      <c r="AR70" s="96">
        <v>0</v>
      </c>
      <c r="AS70" s="68">
        <v>2</v>
      </c>
      <c r="AT70" s="71">
        <v>0.21428571428571427</v>
      </c>
      <c r="AU70" s="71">
        <v>0.16666666666666666</v>
      </c>
      <c r="AV70" s="71"/>
      <c r="AW70" s="96">
        <v>0</v>
      </c>
      <c r="AX70" s="68">
        <v>2</v>
      </c>
      <c r="AY70" s="74">
        <v>0.21428571428571427</v>
      </c>
      <c r="AZ70" s="74">
        <v>0.16666666666666666</v>
      </c>
      <c r="BA70" s="74"/>
      <c r="BB70" s="96">
        <v>0</v>
      </c>
      <c r="BC70" s="68">
        <v>2</v>
      </c>
      <c r="BD70" s="74">
        <v>0.21428571428571427</v>
      </c>
      <c r="BE70" s="74">
        <v>0.16666666666666666</v>
      </c>
      <c r="BF70" s="74"/>
      <c r="BG70" s="96">
        <v>0</v>
      </c>
      <c r="BH70" s="68">
        <v>2</v>
      </c>
      <c r="BI70" s="74">
        <v>0.42857142857142855</v>
      </c>
      <c r="BJ70" s="74">
        <v>0.16666666666666666</v>
      </c>
      <c r="BK70" s="74"/>
      <c r="BL70" s="96">
        <v>0</v>
      </c>
      <c r="BM70" s="68">
        <v>2</v>
      </c>
      <c r="BN70" s="74">
        <v>0.1875</v>
      </c>
      <c r="BO70" s="74">
        <v>0.16666666666666666</v>
      </c>
      <c r="BP70" s="74"/>
      <c r="BQ70" s="96">
        <v>0</v>
      </c>
      <c r="BR70" s="68">
        <v>0</v>
      </c>
      <c r="BS70" s="74">
        <v>0</v>
      </c>
      <c r="BT70" s="74">
        <v>0</v>
      </c>
      <c r="BU70" s="74"/>
      <c r="BV70" s="96">
        <v>0</v>
      </c>
      <c r="BW70" s="68">
        <v>0</v>
      </c>
      <c r="BX70" s="74">
        <v>0</v>
      </c>
      <c r="BY70" s="74">
        <v>0</v>
      </c>
      <c r="BZ70" s="75"/>
      <c r="CA70" s="39">
        <v>0</v>
      </c>
      <c r="CB70" s="68">
        <v>2</v>
      </c>
      <c r="CC70" s="68">
        <v>0</v>
      </c>
      <c r="CD70" s="74">
        <v>5.5555555555555552E-2</v>
      </c>
      <c r="CE70" s="74">
        <v>0.27777777777777779</v>
      </c>
      <c r="CF70" s="74"/>
      <c r="CG70" s="96">
        <v>1</v>
      </c>
      <c r="CH70" s="68">
        <v>0</v>
      </c>
      <c r="CI70" s="74">
        <v>0</v>
      </c>
      <c r="CJ70" s="74">
        <v>0.1111111111111111</v>
      </c>
      <c r="CK70" s="74"/>
      <c r="CL70" s="96">
        <v>2</v>
      </c>
      <c r="CM70" s="68">
        <v>0</v>
      </c>
      <c r="CN70" s="74">
        <v>5.5555555555555552E-2</v>
      </c>
      <c r="CO70" s="74">
        <v>0.27777777777777779</v>
      </c>
      <c r="CP70" s="74"/>
      <c r="CQ70" s="96">
        <v>1</v>
      </c>
      <c r="CR70" s="68">
        <v>0</v>
      </c>
      <c r="CS70" s="74">
        <v>0.1111111111111111</v>
      </c>
      <c r="CT70" s="74">
        <v>0.16666666666666666</v>
      </c>
      <c r="CU70" s="74"/>
      <c r="CV70" s="96">
        <v>2</v>
      </c>
      <c r="CW70" s="68">
        <v>0</v>
      </c>
      <c r="CX70" s="74">
        <v>5.5555555555555552E-2</v>
      </c>
      <c r="CY70" s="74">
        <v>0.27777777777777779</v>
      </c>
      <c r="CZ70" s="74"/>
      <c r="DA70" s="96">
        <v>2</v>
      </c>
      <c r="DB70" s="68">
        <v>0</v>
      </c>
      <c r="DC70" s="74">
        <v>5.5555555555555552E-2</v>
      </c>
      <c r="DD70" s="74">
        <v>0.1111111111111111</v>
      </c>
      <c r="DE70" s="74"/>
      <c r="DF70" s="96">
        <v>0</v>
      </c>
      <c r="DG70" s="68">
        <v>0</v>
      </c>
      <c r="DH70" s="74">
        <v>0</v>
      </c>
      <c r="DI70" s="74">
        <v>0</v>
      </c>
      <c r="DJ70" s="74"/>
      <c r="DK70" s="96">
        <v>0</v>
      </c>
      <c r="DL70" s="68">
        <v>0</v>
      </c>
      <c r="DM70" s="74">
        <v>0</v>
      </c>
      <c r="DN70" s="74">
        <v>0</v>
      </c>
      <c r="DO70" s="75"/>
      <c r="DP70" s="109">
        <v>0</v>
      </c>
      <c r="DQ70" s="68">
        <v>0</v>
      </c>
      <c r="DR70" s="68">
        <v>1</v>
      </c>
      <c r="DS70" s="74">
        <v>8.3333333333333329E-2</v>
      </c>
      <c r="DT70" s="74">
        <v>0.05</v>
      </c>
      <c r="DU70" s="74"/>
      <c r="DV70" s="68">
        <v>0</v>
      </c>
      <c r="DW70" s="68">
        <v>0</v>
      </c>
      <c r="DX70" s="74">
        <v>0</v>
      </c>
      <c r="DY70" s="74">
        <v>0</v>
      </c>
      <c r="DZ70" s="74"/>
      <c r="EA70" s="68">
        <v>0</v>
      </c>
      <c r="EB70" s="68">
        <v>1</v>
      </c>
      <c r="EC70" s="74">
        <v>0.1111111111111111</v>
      </c>
      <c r="ED70" s="74">
        <v>0.05</v>
      </c>
      <c r="EE70" s="74"/>
      <c r="EF70" s="68">
        <v>0</v>
      </c>
      <c r="EG70" s="68">
        <v>0</v>
      </c>
      <c r="EH70" s="74">
        <v>0</v>
      </c>
      <c r="EI70" s="74">
        <v>0</v>
      </c>
      <c r="EJ70" s="74"/>
      <c r="EK70" s="68">
        <v>0</v>
      </c>
      <c r="EL70" s="68">
        <v>1</v>
      </c>
      <c r="EM70" s="74">
        <v>0.05</v>
      </c>
      <c r="EN70" s="74">
        <v>0.05</v>
      </c>
      <c r="EO70" s="74"/>
      <c r="EP70" s="68">
        <v>0</v>
      </c>
      <c r="EQ70" s="68">
        <v>0</v>
      </c>
      <c r="ER70" s="74">
        <v>0</v>
      </c>
      <c r="ES70" s="74">
        <v>0</v>
      </c>
      <c r="ET70" s="74"/>
      <c r="EU70" s="68">
        <v>0</v>
      </c>
      <c r="EV70" s="68">
        <v>0</v>
      </c>
      <c r="EW70" s="74">
        <v>0</v>
      </c>
      <c r="EX70" s="74">
        <v>0</v>
      </c>
      <c r="EY70" s="74"/>
      <c r="EZ70" s="68">
        <v>0</v>
      </c>
      <c r="FA70" s="68">
        <v>1</v>
      </c>
      <c r="FB70" s="74">
        <v>8.3333333333333329E-2</v>
      </c>
      <c r="FC70" s="74">
        <v>0.05</v>
      </c>
      <c r="FD70" s="74"/>
      <c r="FE70" s="68">
        <v>0</v>
      </c>
      <c r="FF70" s="68">
        <v>1</v>
      </c>
      <c r="FG70" s="74">
        <v>0.05</v>
      </c>
      <c r="FH70" s="74">
        <v>0.05</v>
      </c>
      <c r="FI70" s="74"/>
      <c r="FJ70" s="68">
        <v>0</v>
      </c>
      <c r="FK70" s="68">
        <v>0</v>
      </c>
      <c r="FL70" s="74">
        <v>0</v>
      </c>
      <c r="FM70" s="74">
        <v>0</v>
      </c>
      <c r="FN70" s="74"/>
      <c r="FO70" s="107">
        <v>0.5</v>
      </c>
      <c r="FP70" s="68">
        <v>1</v>
      </c>
      <c r="FQ70" s="68">
        <v>0</v>
      </c>
      <c r="FR70" s="74">
        <v>0</v>
      </c>
      <c r="FS70" s="74">
        <v>0.10526315789473684</v>
      </c>
      <c r="FT70" s="74"/>
      <c r="FU70" s="68">
        <v>1</v>
      </c>
      <c r="FV70" s="68">
        <v>0</v>
      </c>
      <c r="FW70" s="74">
        <v>0</v>
      </c>
      <c r="FX70" s="74">
        <v>0.10526315789473684</v>
      </c>
      <c r="FY70" s="74"/>
      <c r="FZ70" s="68">
        <v>1</v>
      </c>
      <c r="GA70" s="68">
        <v>0</v>
      </c>
      <c r="GB70" s="74">
        <v>0</v>
      </c>
      <c r="GC70" s="74">
        <v>0.10526315789473684</v>
      </c>
      <c r="GD70" s="74"/>
      <c r="GE70" s="68">
        <v>1</v>
      </c>
      <c r="GF70" s="68">
        <v>0</v>
      </c>
      <c r="GG70" s="74">
        <v>0</v>
      </c>
      <c r="GH70" s="74">
        <v>0.10526315789473684</v>
      </c>
      <c r="GI70" s="74"/>
      <c r="GJ70" s="68">
        <v>0</v>
      </c>
      <c r="GK70" s="68">
        <v>0</v>
      </c>
      <c r="GL70" s="74">
        <v>0</v>
      </c>
      <c r="GM70" s="74">
        <v>0</v>
      </c>
      <c r="GN70" s="74"/>
      <c r="GO70" s="68">
        <v>1</v>
      </c>
      <c r="GP70" s="68">
        <v>0</v>
      </c>
      <c r="GQ70" s="74">
        <v>0</v>
      </c>
      <c r="GR70" s="74">
        <v>0.10526315789473684</v>
      </c>
      <c r="GS70" s="74"/>
      <c r="GT70" s="109">
        <v>1</v>
      </c>
      <c r="GU70" s="68">
        <v>1</v>
      </c>
      <c r="GV70" s="68">
        <v>0</v>
      </c>
      <c r="GW70" s="74">
        <v>5.5555555555555552E-2</v>
      </c>
      <c r="GX70" s="74">
        <v>0.1111111111111111</v>
      </c>
      <c r="GY70" s="74"/>
      <c r="GZ70" s="68">
        <v>1</v>
      </c>
      <c r="HA70" s="68">
        <v>0</v>
      </c>
      <c r="HB70" s="74">
        <v>5.5555555555555552E-2</v>
      </c>
      <c r="HC70" s="74">
        <v>0.1111111111111111</v>
      </c>
      <c r="HD70" s="74"/>
      <c r="HE70" s="68">
        <v>1</v>
      </c>
      <c r="HF70" s="68">
        <v>0</v>
      </c>
      <c r="HG70" s="74">
        <v>7.6923076923076927E-2</v>
      </c>
      <c r="HH70" s="74">
        <v>0.1111111111111111</v>
      </c>
      <c r="HI70" s="74"/>
      <c r="HJ70" s="68">
        <v>1</v>
      </c>
      <c r="HK70" s="68">
        <v>0</v>
      </c>
      <c r="HL70" s="74">
        <v>6.25E-2</v>
      </c>
      <c r="HM70" s="74">
        <v>0.1111111111111111</v>
      </c>
      <c r="HN70" s="74"/>
      <c r="HO70" s="68">
        <v>1</v>
      </c>
      <c r="HP70" s="68">
        <v>0</v>
      </c>
      <c r="HQ70" s="74">
        <v>7.1428571428571425E-2</v>
      </c>
      <c r="HR70" s="74">
        <v>0.1111111111111111</v>
      </c>
      <c r="HS70" s="74"/>
      <c r="HT70" s="68">
        <v>0</v>
      </c>
      <c r="HU70" s="68">
        <v>0</v>
      </c>
      <c r="HV70" s="74">
        <v>0</v>
      </c>
      <c r="HW70" s="74">
        <v>0</v>
      </c>
      <c r="HX70" s="74"/>
      <c r="HY70" s="68">
        <v>0</v>
      </c>
      <c r="HZ70" s="68">
        <v>0</v>
      </c>
      <c r="IA70" s="74">
        <v>0</v>
      </c>
      <c r="IB70" s="74">
        <v>0</v>
      </c>
      <c r="IC70" s="74"/>
      <c r="ID70" s="109">
        <v>0</v>
      </c>
      <c r="IE70" s="68">
        <v>0</v>
      </c>
      <c r="IF70" s="68">
        <v>3</v>
      </c>
      <c r="IG70" s="74">
        <v>0.26315789473684209</v>
      </c>
      <c r="IH70" s="74">
        <v>0.26315789473684209</v>
      </c>
      <c r="II70" s="74"/>
      <c r="IJ70" s="68">
        <v>0</v>
      </c>
      <c r="IK70" s="68">
        <v>3</v>
      </c>
      <c r="IL70" s="74">
        <v>0.26315789473684209</v>
      </c>
      <c r="IM70" s="74">
        <v>0.26315789473684209</v>
      </c>
      <c r="IN70" s="74"/>
      <c r="IO70" s="68">
        <v>0</v>
      </c>
      <c r="IP70" s="68">
        <v>3</v>
      </c>
      <c r="IQ70" s="74">
        <v>0.36363636363636365</v>
      </c>
      <c r="IR70" s="74">
        <v>0.21052631578947367</v>
      </c>
      <c r="IS70" s="74"/>
      <c r="IT70" s="68">
        <v>0</v>
      </c>
      <c r="IU70" s="68">
        <v>3</v>
      </c>
      <c r="IV70" s="74">
        <v>0.26315789473684209</v>
      </c>
      <c r="IW70" s="74">
        <v>0.26315789473684209</v>
      </c>
      <c r="IX70" s="74"/>
      <c r="IY70" s="68">
        <v>0</v>
      </c>
      <c r="IZ70" s="68">
        <v>3</v>
      </c>
      <c r="JA70" s="74">
        <v>0.26315789473684209</v>
      </c>
      <c r="JB70" s="74">
        <v>0.26315789473684209</v>
      </c>
      <c r="JC70" s="74"/>
      <c r="JD70" s="68">
        <v>0</v>
      </c>
      <c r="JE70" s="68">
        <v>0</v>
      </c>
      <c r="JF70" s="74">
        <v>0</v>
      </c>
      <c r="JG70" s="74">
        <v>0</v>
      </c>
      <c r="JH70" s="74"/>
      <c r="JI70" s="109">
        <v>0</v>
      </c>
      <c r="JJ70" s="68">
        <v>0</v>
      </c>
      <c r="JK70" s="68">
        <v>0</v>
      </c>
      <c r="JL70" s="74">
        <v>0.10526315789473684</v>
      </c>
      <c r="JM70" s="74">
        <v>0.10526315789473684</v>
      </c>
      <c r="JN70" s="74"/>
      <c r="JO70" s="68">
        <v>0</v>
      </c>
      <c r="JP70" s="68">
        <v>0</v>
      </c>
      <c r="JQ70" s="74">
        <v>0.10526315789473684</v>
      </c>
      <c r="JR70" s="74">
        <v>0.10526315789473684</v>
      </c>
      <c r="JS70" s="74"/>
      <c r="JT70" s="68">
        <v>0</v>
      </c>
      <c r="JU70" s="68">
        <v>0</v>
      </c>
      <c r="JV70" s="74">
        <v>0.10526315789473684</v>
      </c>
      <c r="JW70" s="74">
        <v>0.10526315789473684</v>
      </c>
      <c r="JX70" s="74"/>
      <c r="JY70" s="68">
        <v>0</v>
      </c>
      <c r="JZ70" s="68">
        <v>0</v>
      </c>
      <c r="KA70" s="74">
        <v>0.10526315789473684</v>
      </c>
      <c r="KB70" s="74">
        <v>0.10526315789473684</v>
      </c>
      <c r="KC70" s="74"/>
      <c r="KD70" s="68">
        <v>0</v>
      </c>
      <c r="KE70" s="68">
        <v>0</v>
      </c>
      <c r="KF70" s="74">
        <v>0.10526315789473684</v>
      </c>
      <c r="KG70" s="74">
        <v>0.10526315789473684</v>
      </c>
      <c r="KH70" s="68">
        <f>(Table4[[#This Row],[Pick-win rate47899422]]*Table4[[#This Row],[WR212]]+(Table4[[#This Row],[Respect ban59010523]]*Table4[[#This Row],[Ban Rate70121624]]))*Table4[[#This Row],[Priority7101112125425]]</f>
        <v>0</v>
      </c>
      <c r="KI70" s="68">
        <v>0</v>
      </c>
      <c r="KJ70" s="68">
        <v>0</v>
      </c>
      <c r="KK70" s="68">
        <v>0</v>
      </c>
      <c r="KL70" s="74">
        <v>0</v>
      </c>
      <c r="KM70" s="74"/>
      <c r="KN70" s="74">
        <v>0</v>
      </c>
      <c r="KO70" s="68">
        <v>0</v>
      </c>
      <c r="KP70" s="68">
        <v>0</v>
      </c>
      <c r="KQ70" s="74">
        <v>0</v>
      </c>
      <c r="KR70" s="74"/>
      <c r="KS70" s="74">
        <v>0</v>
      </c>
      <c r="KT70" s="68">
        <v>0</v>
      </c>
      <c r="KU70" s="68">
        <v>0</v>
      </c>
      <c r="KV70" s="74">
        <v>0</v>
      </c>
      <c r="KW70" s="74"/>
      <c r="KX70" s="74">
        <v>0</v>
      </c>
      <c r="KY70" s="109">
        <v>0</v>
      </c>
      <c r="KZ70" s="68">
        <v>0</v>
      </c>
      <c r="LA70" s="68">
        <v>0</v>
      </c>
      <c r="LB70" s="74">
        <v>0</v>
      </c>
      <c r="LC70" s="74"/>
      <c r="LD70" s="74">
        <v>0</v>
      </c>
      <c r="LE70" s="68">
        <v>1</v>
      </c>
      <c r="LF70" s="68">
        <v>0.25</v>
      </c>
      <c r="LG70" s="74">
        <v>0.1111111111111111</v>
      </c>
      <c r="LH70" s="74"/>
      <c r="LI70" s="74">
        <v>0</v>
      </c>
      <c r="LJ70" s="68">
        <v>0</v>
      </c>
      <c r="LK70" s="68">
        <v>0</v>
      </c>
      <c r="LL70" s="74">
        <v>0</v>
      </c>
      <c r="LM70" s="74"/>
      <c r="LN70" s="74">
        <v>0</v>
      </c>
      <c r="LO70" s="68">
        <v>1</v>
      </c>
      <c r="LP70" s="68">
        <v>6.6666666666666666E-2</v>
      </c>
      <c r="LQ70" s="74">
        <v>0.1111111111111111</v>
      </c>
      <c r="LR70" s="74"/>
      <c r="LS70" s="74">
        <v>0</v>
      </c>
      <c r="LT70" s="68">
        <v>1</v>
      </c>
      <c r="LU70" s="68">
        <v>5.5555555555555552E-2</v>
      </c>
      <c r="LV70" s="74">
        <v>0.1111111111111111</v>
      </c>
      <c r="LW70" s="74"/>
      <c r="LX70" s="74">
        <v>0</v>
      </c>
      <c r="LY70" s="68">
        <v>1</v>
      </c>
      <c r="LZ70" s="68">
        <v>5.5555555555555552E-2</v>
      </c>
      <c r="MA70" s="74">
        <v>0.1111111111111111</v>
      </c>
      <c r="MB70" s="74"/>
      <c r="MC70" s="74">
        <v>0</v>
      </c>
      <c r="MD70" s="68">
        <v>0</v>
      </c>
      <c r="ME70" s="68">
        <v>0</v>
      </c>
      <c r="MF70" s="74">
        <v>0</v>
      </c>
      <c r="MG70" s="74"/>
      <c r="MH70" s="74">
        <v>0</v>
      </c>
      <c r="MI70" s="68">
        <v>1</v>
      </c>
      <c r="MJ70" s="68">
        <v>5.5555555555555552E-2</v>
      </c>
      <c r="MK70" s="74">
        <v>0.1111111111111111</v>
      </c>
      <c r="ML70" s="74">
        <v>5.5555555555555552E-2</v>
      </c>
      <c r="MM70" s="75"/>
    </row>
  </sheetData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</vt:lpstr>
      <vt:lpstr>Draft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Dominico Servio</dc:creator>
  <cp:lastModifiedBy>Dominico Servio</cp:lastModifiedBy>
  <dcterms:created xsi:type="dcterms:W3CDTF">2023-05-05T03:13:15Z</dcterms:created>
  <dcterms:modified xsi:type="dcterms:W3CDTF">2023-11-05T10:02:39Z</dcterms:modified>
</cp:coreProperties>
</file>