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hour</t>
        </is>
      </c>
      <c r="E1" s="1" t="inlineStr">
        <is>
          <t>duration</t>
        </is>
      </c>
      <c r="F1" s="1" t="inlineStr">
        <is>
          <t>date</t>
        </is>
      </c>
      <c r="G1" s="1" t="inlineStr">
        <is>
          <t>city</t>
        </is>
      </c>
      <c r="H1" s="1" t="inlineStr">
        <is>
          <t>genre</t>
        </is>
      </c>
      <c r="I1" s="1" t="inlineStr">
        <is>
          <t>category</t>
        </is>
      </c>
      <c r="J1" s="1" t="inlineStr">
        <is>
          <t>director</t>
        </is>
      </c>
      <c r="K1" s="1" t="inlineStr">
        <is>
          <t>playwright</t>
        </is>
      </c>
      <c r="L1" s="1" t="inlineStr">
        <is>
          <t>rate</t>
        </is>
      </c>
      <c r="M1" s="1" t="inlineStr">
        <is>
          <t>voters</t>
        </is>
      </c>
      <c r="N1" s="1" t="inlineStr">
        <is>
          <t>cast</t>
        </is>
      </c>
      <c r="O1" s="1" t="inlineStr">
        <is>
          <t>cat</t>
        </is>
      </c>
    </row>
    <row r="2">
      <c r="A2">
        <f>HYPERLINK("https://www.tiwall.com//p/teatral4","بنگاه تئاترال")</f>
        <v/>
      </c>
      <c r="B2" t="n">
        <v>150</v>
      </c>
      <c r="C2" t="inlineStr">
        <is>
          <t>پردیس تئاتر شهرزاد - سالن ۱</t>
        </is>
      </c>
      <c r="D2" t="inlineStr">
        <is>
          <t>21:30:00</t>
        </is>
      </c>
      <c r="E2" t="inlineStr">
        <is>
          <t>01:40:00</t>
        </is>
      </c>
      <c r="F2" t="inlineStr">
        <is>
          <t>1402-07-30</t>
        </is>
      </c>
      <c r="G2" t="inlineStr">
        <is>
          <t>تهران</t>
        </is>
      </c>
      <c r="H2" t="inlineStr">
        <is>
          <t>نامعلوم</t>
        </is>
      </c>
      <c r="I2" t="inlineStr">
        <is>
          <t>بزرگسال</t>
        </is>
      </c>
      <c r="J2" t="inlineStr">
        <is>
          <t>هادی مرزبان</t>
        </is>
      </c>
      <c r="K2" t="inlineStr">
        <is>
          <t>علی نصیریان</t>
        </is>
      </c>
      <c r="L2" t="n">
        <v>0</v>
      </c>
      <c r="M2" t="n">
        <v>0</v>
      </c>
      <c r="N2" t="inlineStr">
        <is>
          <t>مجید مظفری، علی فتحعلی، رسول نجفیان، داوود فتحعلی بیگی، محمود بصیری، محمدهادی عطایی، کوروش رخشنده پی، سامان تیرانداز، آیه قبادیان، محمدرضا میرحسینی، حاتم میرزایی، علی یارلو، مهراد ابریشم کار، آرزو صرّاف رضائی، نگار مقدسی، لیدا معتمد، زهره رستگار مقدم، کسرا ریاحی وفا، مریم حسینی، محمدحسین بلوکات، رضا منصوری، مسعود میرزایی خالدی، علی بیکی، نیما مهدی اوقلی، علی صادقی، دانیال ابراهیمی ارجمند، طه نیک زاد، مانی نوری آق قلعه، مهدی کریمی، مهسا ابراهیمی کیا، یاسمین سلگی، آوا نظری</t>
        </is>
      </c>
      <c r="O2" t="inlineStr"/>
    </row>
    <row r="3">
      <c r="A3">
        <f>HYPERLINK("https://www.tiwall.com//p/tasavor.farda","هیچ تصوری از فردا ندارم")</f>
        <v/>
      </c>
      <c r="B3" t="n">
        <v>50</v>
      </c>
      <c r="C3" t="inlineStr">
        <is>
          <t>فرهنگسرای آیینه - اراک</t>
        </is>
      </c>
      <c r="D3" t="inlineStr">
        <is>
          <t>19:00:00</t>
        </is>
      </c>
      <c r="E3" t="inlineStr">
        <is>
          <t>00:50:00</t>
        </is>
      </c>
      <c r="F3" t="inlineStr">
        <is>
          <t>1402-07-07</t>
        </is>
      </c>
      <c r="G3" t="inlineStr">
        <is>
          <t>اراک</t>
        </is>
      </c>
      <c r="H3" t="inlineStr">
        <is>
          <t>تلفیقی</t>
        </is>
      </c>
      <c r="I3" t="inlineStr">
        <is>
          <t>بزرگسال</t>
        </is>
      </c>
      <c r="J3" t="inlineStr">
        <is>
          <t>ارشیا مختاری</t>
        </is>
      </c>
      <c r="K3" t="inlineStr">
        <is>
          <t>ارشیا مختاری</t>
        </is>
      </c>
      <c r="L3" t="n">
        <v>0</v>
      </c>
      <c r="M3" t="n">
        <v>0</v>
      </c>
      <c r="N3" t="inlineStr">
        <is>
          <t>باران حسنی، ارشیا مختاری</t>
        </is>
      </c>
      <c r="O3" t="inlineStr">
        <is>
          <t>چند رسانهای</t>
        </is>
      </c>
    </row>
    <row r="4">
      <c r="A4">
        <f>HYPERLINK("https://www.tiwall.com//p/ash3","آش")</f>
        <v/>
      </c>
      <c r="B4" t="n">
        <v>80</v>
      </c>
      <c r="C4" t="inlineStr">
        <is>
          <t>تالار مولوی - سالن کوچک</t>
        </is>
      </c>
      <c r="D4" t="inlineStr">
        <is>
          <t>19:00:00</t>
        </is>
      </c>
      <c r="E4" t="inlineStr">
        <is>
          <t>01:35:00</t>
        </is>
      </c>
      <c r="F4" t="inlineStr">
        <is>
          <t>1402-07-07</t>
        </is>
      </c>
      <c r="G4" t="inlineStr">
        <is>
          <t>تهران</t>
        </is>
      </c>
      <c r="H4" t="inlineStr">
        <is>
          <t>نامعلوم</t>
        </is>
      </c>
      <c r="I4" t="inlineStr">
        <is>
          <t>بزرگسال</t>
        </is>
      </c>
      <c r="J4" t="inlineStr">
        <is>
          <t>علی ثابتیپور</t>
        </is>
      </c>
      <c r="K4" t="inlineStr">
        <is>
          <t>تایماز رضوانی</t>
        </is>
      </c>
      <c r="L4" t="n">
        <v>0</v>
      </c>
      <c r="M4" t="n">
        <v>0</v>
      </c>
      <c r="N4" t="inlineStr">
        <is>
          <t>محمدمهدی رضائی، شیرین درستکار، پرنیا بلانیان، ابوالفضل زمانی، محمدجواد شعبانی، امیرمهدی هارونی</t>
        </is>
      </c>
      <c r="O4" t="inlineStr"/>
    </row>
    <row r="5">
      <c r="A5">
        <f>HYPERLINK("https://www.tiwall.com//p/tanhaei.vatanhaei","تنهایی و تنهایی وطنهایی")</f>
        <v/>
      </c>
      <c r="B5" t="n">
        <v>200</v>
      </c>
      <c r="C5" t="inlineStr">
        <is>
          <t>ایرانشهر - سالن استاد سمندریان</t>
        </is>
      </c>
      <c r="D5" t="inlineStr">
        <is>
          <t>18:00:00</t>
        </is>
      </c>
      <c r="E5" t="inlineStr">
        <is>
          <t>01:20:00</t>
        </is>
      </c>
      <c r="F5" t="inlineStr">
        <is>
          <t>1402-07-30</t>
        </is>
      </c>
      <c r="G5" t="inlineStr">
        <is>
          <t>تهران</t>
        </is>
      </c>
      <c r="H5" t="inlineStr">
        <is>
          <t>اجتماعی, درام</t>
        </is>
      </c>
      <c r="I5" t="inlineStr">
        <is>
          <t>بزرگسال</t>
        </is>
      </c>
      <c r="J5" t="inlineStr">
        <is>
          <t>کیومرث مرادی</t>
        </is>
      </c>
      <c r="K5" t="inlineStr">
        <is>
          <t>سجاد افشاریان</t>
        </is>
      </c>
      <c r="L5" t="n">
        <v>0</v>
      </c>
      <c r="M5" t="n">
        <v>0</v>
      </c>
      <c r="N5" t="inlineStr">
        <is>
          <t>سجاد افشاریان، آتنا اسدی، پرهام خاکزاد</t>
        </is>
      </c>
      <c r="O5" t="inlineStr"/>
    </row>
    <row r="6">
      <c r="A6">
        <f>HYPERLINK("https://www.tiwall.com//p/dokhtar.vatan","دختر وطن")</f>
        <v/>
      </c>
      <c r="B6" t="n">
        <v>30</v>
      </c>
      <c r="C6" t="inlineStr">
        <is>
          <t>حوزه هنری - تماشاخانه مهر</t>
        </is>
      </c>
      <c r="D6" t="inlineStr">
        <is>
          <t>19:00:00</t>
        </is>
      </c>
      <c r="E6" t="inlineStr">
        <is>
          <t>00:50:00</t>
        </is>
      </c>
      <c r="F6" t="inlineStr">
        <is>
          <t>1402-07-07</t>
        </is>
      </c>
      <c r="G6" t="inlineStr">
        <is>
          <t>تهران</t>
        </is>
      </c>
      <c r="H6" t="inlineStr">
        <is>
          <t>نامعلوم</t>
        </is>
      </c>
      <c r="I6" t="inlineStr">
        <is>
          <t>بزرگسال</t>
        </is>
      </c>
      <c r="J6" t="inlineStr">
        <is>
          <t>بهرام سروری نژاد</t>
        </is>
      </c>
      <c r="K6" t="inlineStr">
        <is>
          <t>محمدرضا قلمبُر (بر اساس کتاب مهاجر سرزمین آفتاب، اثری از حمید حسام و مسعود امیرخانی)</t>
        </is>
      </c>
      <c r="L6" t="n">
        <v>0</v>
      </c>
      <c r="M6" t="n">
        <v>0</v>
      </c>
      <c r="N6" t="inlineStr">
        <is>
          <t>(به ترتیب ایفای نقش) گلچهره زند، ماکان رضائی پور، بهرام سروری نژاد، مرتضی ظهرابی، عباس شیراوند، فریبا بکلو، پارسا خنجری، الهام سلیمی</t>
        </is>
      </c>
      <c r="O6" t="inlineStr">
        <is>
          <t>بزرگسال</t>
        </is>
      </c>
    </row>
    <row r="7">
      <c r="A7">
        <f>HYPERLINK("https://www.tiwall.com//p/antigoneh9","آنتیگونه")</f>
        <v/>
      </c>
      <c r="B7" t="n">
        <v>100</v>
      </c>
      <c r="C7" t="inlineStr">
        <is>
          <t>عمارت نوفللوشاتو</t>
        </is>
      </c>
      <c r="D7" t="inlineStr">
        <is>
          <t>18:00:00</t>
        </is>
      </c>
      <c r="E7" t="inlineStr">
        <is>
          <t>01:00:00</t>
        </is>
      </c>
      <c r="F7" t="inlineStr">
        <is>
          <t>1402-07-14</t>
        </is>
      </c>
      <c r="G7" t="inlineStr">
        <is>
          <t>تهران</t>
        </is>
      </c>
      <c r="H7" t="inlineStr">
        <is>
          <t>نامعلوم</t>
        </is>
      </c>
      <c r="I7" t="inlineStr">
        <is>
          <t>بزرگسال</t>
        </is>
      </c>
      <c r="J7" t="inlineStr">
        <is>
          <t>محمدرضا آگاه</t>
        </is>
      </c>
      <c r="K7" t="inlineStr">
        <is>
          <t>محمدرضا آگاه، ChatGPT (AI)</t>
        </is>
      </c>
      <c r="L7" t="n">
        <v>3.7</v>
      </c>
      <c r="M7" t="n">
        <v>50</v>
      </c>
      <c r="N7" t="inlineStr">
        <is>
          <t>مهسا جمشیدی، پدرام زمانی، پارسا صحرایی، سجاد میر</t>
        </is>
      </c>
      <c r="O7" t="inlineStr">
        <is>
          <t>صحنهای</t>
        </is>
      </c>
    </row>
    <row r="8">
      <c r="A8">
        <f>HYPERLINK("https://www.tiwall.com//p/mardbaleshi6","این مردِ بالشی یا اون مردِ بالشی")</f>
        <v/>
      </c>
      <c r="B8" t="n">
        <v>150</v>
      </c>
      <c r="C8" t="inlineStr">
        <is>
          <t>تماشاخانه مشایخی (چهارراه ولیعصر)</t>
        </is>
      </c>
      <c r="D8" t="inlineStr">
        <is>
          <t>20:30:00</t>
        </is>
      </c>
      <c r="E8" t="inlineStr">
        <is>
          <t>01:20:00</t>
        </is>
      </c>
      <c r="F8" t="inlineStr">
        <is>
          <t>1402-08-03</t>
        </is>
      </c>
      <c r="G8" t="inlineStr">
        <is>
          <t>تهران</t>
        </is>
      </c>
      <c r="H8" t="inlineStr">
        <is>
          <t>ماجراجویانه, معمایی, درام</t>
        </is>
      </c>
      <c r="I8" t="inlineStr">
        <is>
          <t>بزرگسال</t>
        </is>
      </c>
      <c r="J8" t="inlineStr">
        <is>
          <t>علی پیله ور</t>
        </is>
      </c>
      <c r="K8" t="inlineStr">
        <is>
          <t>مارتین مک دونا</t>
        </is>
      </c>
      <c r="L8" t="n">
        <v>0</v>
      </c>
      <c r="M8" t="n">
        <v>0</v>
      </c>
      <c r="N8" t="inlineStr">
        <is>
          <t>امیر عبادی، علی پیله ور، میثم پیرمحمدی</t>
        </is>
      </c>
      <c r="O8" t="inlineStr"/>
    </row>
    <row r="9">
      <c r="A9">
        <f>HYPERLINK("https://www.tiwall.com//p/sticker","برچسب")</f>
        <v/>
      </c>
      <c r="B9" t="n">
        <v>500</v>
      </c>
      <c r="C9" t="inlineStr">
        <is>
          <t>خراسان رضوی - کاشمر - سالن سرو</t>
        </is>
      </c>
      <c r="D9" t="inlineStr">
        <is>
          <t>20:00:00</t>
        </is>
      </c>
      <c r="E9" t="inlineStr">
        <is>
          <t>01:00:00</t>
        </is>
      </c>
      <c r="F9" t="inlineStr">
        <is>
          <t>1402-07-23</t>
        </is>
      </c>
      <c r="G9" t="inlineStr">
        <is>
          <t>کاشمر</t>
        </is>
      </c>
      <c r="H9" t="inlineStr">
        <is>
          <t>نامعلوم</t>
        </is>
      </c>
      <c r="I9" t="inlineStr">
        <is>
          <t>بزرگسال</t>
        </is>
      </c>
      <c r="J9" t="inlineStr">
        <is>
          <t>احسان عاقل</t>
        </is>
      </c>
      <c r="K9" t="inlineStr">
        <is>
          <t>احسان عاقل</t>
        </is>
      </c>
      <c r="L9" t="n">
        <v>0</v>
      </c>
      <c r="M9" t="n">
        <v>0</v>
      </c>
      <c r="N9" t="inlineStr">
        <is>
          <t>میلاد اسکندی، ملیکا مهدوی زاده، محمدجواد امیری، ساغرآزاد، آرزوجابری، موناصفری، ستایش رحمانی، مهدیایحیی زاده، غزاله فاطمی، مرتضی روحیان، مجتبی آسا</t>
        </is>
      </c>
      <c r="O9" t="inlineStr">
        <is>
          <t>خانوادگی, دانشجویی, فیزیکال</t>
        </is>
      </c>
    </row>
    <row r="10">
      <c r="A10">
        <f>HYPERLINK("https://www.tiwall.com//p/backtoblack6","بک تو بلک")</f>
        <v/>
      </c>
      <c r="B10" t="n">
        <v>200</v>
      </c>
      <c r="C10" t="inlineStr">
        <is>
          <t>تئاترشهر - سالن اصلی</t>
        </is>
      </c>
      <c r="D10" t="inlineStr">
        <is>
          <t>18:00:00</t>
        </is>
      </c>
      <c r="E10" t="inlineStr">
        <is>
          <t>01:10:00</t>
        </is>
      </c>
      <c r="F10" t="inlineStr">
        <is>
          <t>1402-07-07</t>
        </is>
      </c>
      <c r="G10" t="inlineStr">
        <is>
          <t>تهران</t>
        </is>
      </c>
      <c r="H10" t="inlineStr">
        <is>
          <t>رئال</t>
        </is>
      </c>
      <c r="I10" t="inlineStr">
        <is>
          <t>بزرگسال</t>
        </is>
      </c>
      <c r="J10" t="inlineStr">
        <is>
          <t>سجاد افشاریان</t>
        </is>
      </c>
      <c r="K10" t="inlineStr">
        <is>
          <t>سجاد افشاریان</t>
        </is>
      </c>
      <c r="L10" t="n">
        <v>3.7</v>
      </c>
      <c r="M10" t="n">
        <v>176</v>
      </c>
      <c r="N10" t="inlineStr">
        <is>
          <t>سجاد افشاریان، نیکو بستانی، مهدی زندیه</t>
        </is>
      </c>
      <c r="O10" t="inlineStr"/>
    </row>
    <row r="11">
      <c r="A11">
        <f>HYPERLINK("https://www.tiwall.com//p/anke.nemimirad2","کابوسهای آنکه نمیمیرد")</f>
        <v/>
      </c>
      <c r="B11" t="n">
        <v>80</v>
      </c>
      <c r="C11" t="inlineStr">
        <is>
          <t>پردیس تئاتر شهرزاد - سالن ۱</t>
        </is>
      </c>
      <c r="D11" t="inlineStr">
        <is>
          <t>19:00:00</t>
        </is>
      </c>
      <c r="E11" t="inlineStr">
        <is>
          <t>01:30:00</t>
        </is>
      </c>
      <c r="F11" t="inlineStr">
        <is>
          <t>1402-07-07</t>
        </is>
      </c>
      <c r="G11" t="inlineStr">
        <is>
          <t>تهران</t>
        </is>
      </c>
      <c r="H11" t="inlineStr">
        <is>
          <t>سورئال</t>
        </is>
      </c>
      <c r="I11" t="inlineStr">
        <is>
          <t>بزرگسال</t>
        </is>
      </c>
      <c r="J11" t="inlineStr">
        <is>
          <t>نادر فلاح</t>
        </is>
      </c>
      <c r="K11" t="inlineStr">
        <is>
          <t>امیرحسین طاهری</t>
        </is>
      </c>
      <c r="L11" t="n">
        <v>4.4</v>
      </c>
      <c r="M11" t="n">
        <v>243</v>
      </c>
      <c r="N11" t="inlineStr">
        <is>
          <t>نادر فلاح، علیرضا اخوان، فرزانه ابوالهادی، فائزه آبزن، محمدحسین اسحاقی، افق ایرجی، امیر پاسبان، فاطمه پاسبان، سعید پارسا، هادی تک زارع، ایرج حیدری، احمد خان محمدزاده، محمد درستکار، محمد سپهری، امیر شربتی، علی شیرپی، محمد کرمی، احسان مهدی زاده، امیرحسین نادری، سینا نداف، حامد نوبخت، مهدیه سلیمانی، الینا زکی زاده، پرنیا عسکری، مجتبی چاوشیان، محمد مهدی مقدم، محمد رضایی، مهدی گل افزون، امیر محمد شجاعی، نیکی ناز کرمانی، فاطمه جوادی نژاد، زینب اسماعیلی، مهدی جعفری</t>
        </is>
      </c>
      <c r="O11" t="inlineStr"/>
    </row>
    <row r="12">
      <c r="A12">
        <f>HYPERLINK("https://www.tiwall.com//p/dash.akol6","داش آکل به روایت نوچه کاکارستم")</f>
        <v/>
      </c>
      <c r="B12" t="n">
        <v>60</v>
      </c>
      <c r="C12" t="inlineStr">
        <is>
          <t>تماشاخانه سنگلج</t>
        </is>
      </c>
      <c r="D12" t="inlineStr">
        <is>
          <t>18:00:00</t>
        </is>
      </c>
      <c r="E12" t="inlineStr">
        <is>
          <t>00:55:00</t>
        </is>
      </c>
      <c r="F12" t="inlineStr">
        <is>
          <t>1402-07-21</t>
        </is>
      </c>
      <c r="G12" t="inlineStr">
        <is>
          <t>تهران</t>
        </is>
      </c>
      <c r="H12" t="inlineStr">
        <is>
          <t>درام, کمدی, تاریخی, ماجراجویانه</t>
        </is>
      </c>
      <c r="I12" t="inlineStr">
        <is>
          <t>بزرگسال</t>
        </is>
      </c>
      <c r="J12" t="inlineStr">
        <is>
          <t>حامد شیخی</t>
        </is>
      </c>
      <c r="K12" t="inlineStr">
        <is>
          <t>حامد شیخی</t>
        </is>
      </c>
      <c r="L12" t="n">
        <v>3.8</v>
      </c>
      <c r="M12" t="n">
        <v>12</v>
      </c>
      <c r="N12" t="inlineStr">
        <is>
          <t>(به ترتیب ورود) حامد شیخی، امید رهبر، لاله ذوالفقاری، رضا نیلی، مهرداد حسین زاده، عنایت خادم بشیری، مهدی هنرسازان، علی آقاپور، شکوفه سلحشور، سارا ابراهیمی، ژیلا گنجه، مریم بابایی، فاطمه فرضی، نوشین ادیب، امیرحسین فهادان، متین صفار، یاسر پوردشتی، شیوا طاهری</t>
        </is>
      </c>
      <c r="O12" t="inlineStr">
        <is>
          <t>خانوادگی, صحنهای, سنتی</t>
        </is>
      </c>
    </row>
    <row r="13">
      <c r="A13">
        <f>HYPERLINK("https://www.tiwall.com//p/lobster","خرچنگ")</f>
        <v/>
      </c>
      <c r="B13" t="n">
        <v>110</v>
      </c>
      <c r="C13" t="inlineStr">
        <is>
          <t>عمارت ارغوان - سالن دو</t>
        </is>
      </c>
      <c r="D13" t="inlineStr">
        <is>
          <t>21:00:00</t>
        </is>
      </c>
      <c r="E13" t="inlineStr">
        <is>
          <t>01:15:00</t>
        </is>
      </c>
      <c r="F13" t="inlineStr">
        <is>
          <t>1402-07-18</t>
        </is>
      </c>
      <c r="G13" t="inlineStr">
        <is>
          <t>تهران</t>
        </is>
      </c>
      <c r="H13" t="inlineStr">
        <is>
          <t>گروتسک, کمدی سیاه, ابزورد</t>
        </is>
      </c>
      <c r="I13" t="inlineStr">
        <is>
          <t>بزرگسال</t>
        </is>
      </c>
      <c r="J13" t="inlineStr">
        <is>
          <t>علیرضا حافظی</t>
        </is>
      </c>
      <c r="K13" t="inlineStr">
        <is>
          <t>علیرضا حافظی</t>
        </is>
      </c>
      <c r="L13" t="n">
        <v>4.2</v>
      </c>
      <c r="M13" t="n">
        <v>17</v>
      </c>
      <c r="N13" t="inlineStr">
        <is>
          <t>سهیل نگهدارزاده، ملیکا طوسی، متین فرهنگ، ساجده قائمی فرد، علیرضا حافظی، حنانه پویان، سینا سلیقه دار، ساقی سلیقه دار</t>
        </is>
      </c>
      <c r="O13" t="inlineStr"/>
    </row>
    <row r="14">
      <c r="A14">
        <f>HYPERLINK("https://www.tiwall.com//p/koshtargah3","کشتارگاه")</f>
        <v/>
      </c>
      <c r="B14" t="n">
        <v>90</v>
      </c>
      <c r="C14" t="inlineStr">
        <is>
          <t>تالار محراب - سالن استاد جعفر والی</t>
        </is>
      </c>
      <c r="D14" t="inlineStr">
        <is>
          <t>20:00:00</t>
        </is>
      </c>
      <c r="E14" t="inlineStr">
        <is>
          <t>01:00:00</t>
        </is>
      </c>
      <c r="F14" t="inlineStr">
        <is>
          <t>1402-07-07</t>
        </is>
      </c>
      <c r="G14" t="inlineStr">
        <is>
          <t>تهران</t>
        </is>
      </c>
      <c r="H14" t="inlineStr">
        <is>
          <t>نامعلوم</t>
        </is>
      </c>
      <c r="I14" t="inlineStr">
        <is>
          <t>بزرگسال</t>
        </is>
      </c>
      <c r="J14" t="inlineStr">
        <is>
          <t>یاسمین خالصی، میثم فراهانی</t>
        </is>
      </c>
      <c r="K14" t="inlineStr">
        <is>
          <t>فائزه رزاقی (براساس ایدهای از شاهد پیوند)</t>
        </is>
      </c>
      <c r="L14" t="n">
        <v>4.3</v>
      </c>
      <c r="M14" t="n">
        <v>16</v>
      </c>
      <c r="N14" t="inlineStr">
        <is>
          <t>(به ترتیب ورود) عسل عبداللهی، شمیم معین، امید آدینه، بیتا صابری، حامد حشمتی، حمیرا موسوی، سهیل کرمیار، محمد امیر حسنگانی، حمیدرضا جعفری، فریبا فریدونی</t>
        </is>
      </c>
      <c r="O14" t="inlineStr">
        <is>
          <t>سیاسی, صحنهای, خانوادگی, بزرگسال</t>
        </is>
      </c>
    </row>
    <row r="15">
      <c r="A15">
        <f>HYPERLINK("https://www.tiwall.com//p/gharbhaqiqi3","غرب حقیقی")</f>
        <v/>
      </c>
      <c r="B15" t="n">
        <v>110</v>
      </c>
      <c r="C15" t="inlineStr">
        <is>
          <t>تماشاخانه اهورا</t>
        </is>
      </c>
      <c r="D15" t="inlineStr">
        <is>
          <t>19:00:00</t>
        </is>
      </c>
      <c r="E15" t="inlineStr">
        <is>
          <t>01:15:00</t>
        </is>
      </c>
      <c r="F15" t="inlineStr">
        <is>
          <t>1402-08-01</t>
        </is>
      </c>
      <c r="G15" t="inlineStr">
        <is>
          <t>تهران</t>
        </is>
      </c>
      <c r="H15" t="inlineStr">
        <is>
          <t>رئال, کمدی</t>
        </is>
      </c>
      <c r="I15" t="inlineStr">
        <is>
          <t>بزرگسال</t>
        </is>
      </c>
      <c r="J15" t="inlineStr">
        <is>
          <t>حسان هوشدار</t>
        </is>
      </c>
      <c r="K15" t="inlineStr">
        <is>
          <t>سم شپارد</t>
        </is>
      </c>
      <c r="L15" t="n">
        <v>0</v>
      </c>
      <c r="M15" t="n">
        <v>0</v>
      </c>
      <c r="N15" t="inlineStr">
        <is>
          <t>امیر ماجوری، علیرضا اکبری، لیلا شیرمحمدی، زَر کشتکار</t>
        </is>
      </c>
      <c r="O15" t="inlineStr"/>
    </row>
    <row r="16">
      <c r="A16">
        <f>HYPERLINK("https://www.tiwall.com//p/zakhm5","زخم")</f>
        <v/>
      </c>
      <c r="B16" t="n">
        <v>100</v>
      </c>
      <c r="C16" t="inlineStr">
        <is>
          <t>تماشاخانه سیمرغ - بنیاد بیدل دهلوی</t>
        </is>
      </c>
      <c r="D16" t="inlineStr">
        <is>
          <t>19:00:00</t>
        </is>
      </c>
      <c r="E16" t="inlineStr">
        <is>
          <t>01:00:00</t>
        </is>
      </c>
      <c r="F16" t="inlineStr">
        <is>
          <t>1402-08-16</t>
        </is>
      </c>
      <c r="G16" t="inlineStr">
        <is>
          <t>تهران</t>
        </is>
      </c>
      <c r="H16" t="inlineStr">
        <is>
          <t>تلفیقی, درام</t>
        </is>
      </c>
      <c r="I16" t="inlineStr">
        <is>
          <t>بزرگسال</t>
        </is>
      </c>
      <c r="J16" t="inlineStr">
        <is>
          <t>مرتضی فرهادنیا</t>
        </is>
      </c>
      <c r="K16" t="inlineStr">
        <is>
          <t>مرتضی فرهادنیا</t>
        </is>
      </c>
      <c r="L16" t="n">
        <v>0</v>
      </c>
      <c r="M16" t="n">
        <v>0</v>
      </c>
      <c r="N16" t="inlineStr">
        <is>
          <t>علی صابونچی رضاپور، میثم بیکی سروعلیاء، نفیسه پیری، سحر نعلبند مجد، مهدی مجنونی، حسین صحرایی، حسین هاشم پور، بیتا اکبری، آناهیتا راستانی</t>
        </is>
      </c>
      <c r="O16" t="inlineStr"/>
    </row>
    <row r="17">
      <c r="A17">
        <f>HYPERLINK("https://www.tiwall.com//p/niyaz2","نیاز")</f>
        <v/>
      </c>
      <c r="B17" t="n">
        <v>75</v>
      </c>
      <c r="C17" t="inlineStr">
        <is>
          <t>پلاتو سالن سینما - شهرستان خنج</t>
        </is>
      </c>
      <c r="D17" t="inlineStr">
        <is>
          <t>20:00:00</t>
        </is>
      </c>
      <c r="E17" t="inlineStr">
        <is>
          <t>00:40:00</t>
        </is>
      </c>
      <c r="F17" t="inlineStr">
        <is>
          <t>1402-07-14</t>
        </is>
      </c>
      <c r="G17" t="inlineStr">
        <is>
          <t>خنج</t>
        </is>
      </c>
      <c r="H17" t="inlineStr">
        <is>
          <t>نامعلوم</t>
        </is>
      </c>
      <c r="I17" t="inlineStr">
        <is>
          <t>بزرگسال</t>
        </is>
      </c>
      <c r="J17" t="inlineStr">
        <is>
          <t>مجتبی حسینی قیری</t>
        </is>
      </c>
      <c r="K17" t="inlineStr">
        <is>
          <t>مجتبی حسینی قیری</t>
        </is>
      </c>
      <c r="L17" t="n">
        <v>0</v>
      </c>
      <c r="M17" t="n">
        <v>0</v>
      </c>
      <c r="N17" t="inlineStr">
        <is>
          <t>محسن احمدی، حسام الدین پریدخت، مهدی پولادی، رمیصا صدیقی، فاطمه زمانی، علی احمدی، فاطمه علی پور، حدیث حسنی، ستایش زمانی، ضحا زمانی، حسان صدیقی، مرتضی حسینی قیری، میلاد پیش دست، فاطمه روستا</t>
        </is>
      </c>
      <c r="O17" t="inlineStr"/>
    </row>
    <row r="18">
      <c r="A18">
        <f>HYPERLINK("https://www.tiwall.com//p/mohakat.ghabr","محاکات قبر")</f>
        <v/>
      </c>
      <c r="B18" t="n">
        <v>130</v>
      </c>
      <c r="C18" t="inlineStr">
        <is>
          <t>ایرانشهر - سالن استاد ناظرزاده کرمانی</t>
        </is>
      </c>
      <c r="D18" t="inlineStr">
        <is>
          <t>20:15:00</t>
        </is>
      </c>
      <c r="E18" t="inlineStr">
        <is>
          <t>01:30:00</t>
        </is>
      </c>
      <c r="F18" t="inlineStr">
        <is>
          <t>1402-07-21</t>
        </is>
      </c>
      <c r="G18" t="inlineStr">
        <is>
          <t>تهران</t>
        </is>
      </c>
      <c r="H18" t="inlineStr">
        <is>
          <t>درام</t>
        </is>
      </c>
      <c r="I18" t="inlineStr">
        <is>
          <t>بزرگسال</t>
        </is>
      </c>
      <c r="J18" t="inlineStr">
        <is>
          <t>فرزاد امینی</t>
        </is>
      </c>
      <c r="K18" t="inlineStr">
        <is>
          <t>فرزاد امینی</t>
        </is>
      </c>
      <c r="L18" t="n">
        <v>0</v>
      </c>
      <c r="M18" t="n">
        <v>0</v>
      </c>
      <c r="N18" t="inlineStr">
        <is>
          <t>مهدی ابراهیم زاده، نازنین زهرا برومند، بهاره زمانی، رها ساکی، علی شیرپی، شیرین علیشاهی، مونا کریمی، یاسمن مومنی</t>
        </is>
      </c>
      <c r="O18" t="inlineStr">
        <is>
          <t>بزرگسال</t>
        </is>
      </c>
    </row>
    <row r="19">
      <c r="A19">
        <f>HYPERLINK("https://www.tiwall.com//p/nane.karar","تفنگ های کارار")</f>
        <v/>
      </c>
      <c r="B19" t="n">
        <v>70</v>
      </c>
      <c r="C19" t="inlineStr">
        <is>
          <t>تئاترشهر - کارگاه نمایش</t>
        </is>
      </c>
      <c r="D19" t="inlineStr">
        <is>
          <t>19:00:00</t>
        </is>
      </c>
      <c r="E19" t="inlineStr">
        <is>
          <t>01:05:00</t>
        </is>
      </c>
      <c r="F19" t="inlineStr">
        <is>
          <t>1402-07-14</t>
        </is>
      </c>
      <c r="G19" t="inlineStr">
        <is>
          <t>تهران</t>
        </is>
      </c>
      <c r="H19" t="inlineStr">
        <is>
          <t>درام, جنگی, تاریخی</t>
        </is>
      </c>
      <c r="I19" t="inlineStr">
        <is>
          <t>بزرگسال</t>
        </is>
      </c>
      <c r="J19" t="inlineStr">
        <is>
          <t>بهروز سروعلیشاهی</t>
        </is>
      </c>
      <c r="K19" t="inlineStr">
        <is>
          <t>برتولت برشت</t>
        </is>
      </c>
      <c r="L19" t="n">
        <v>4.3</v>
      </c>
      <c r="M19" t="n">
        <v>14</v>
      </c>
      <c r="N19" t="inlineStr">
        <is>
          <t>سایه کبیری، مهدی بازدار، بهروز سروعلیشاهی، مجید تیزرو، فریبا بکلو، عبدالرضا صفری دریایی، آرزو خلیلی</t>
        </is>
      </c>
      <c r="O19" t="inlineStr"/>
    </row>
    <row r="20">
      <c r="A20">
        <f>HYPERLINK("https://www.tiwall.com//p/shghighe.moltaheb","شقیقه های ملتهب")</f>
        <v/>
      </c>
      <c r="B20" t="n">
        <v>100</v>
      </c>
      <c r="C20" t="inlineStr">
        <is>
          <t>خانه هنرمندان ایران- سالن استاد انتظامی</t>
        </is>
      </c>
      <c r="D20" t="inlineStr">
        <is>
          <t>20:30:00</t>
        </is>
      </c>
      <c r="E20" t="inlineStr">
        <is>
          <t>01:10:00</t>
        </is>
      </c>
      <c r="F20" t="inlineStr">
        <is>
          <t>1402-07-20</t>
        </is>
      </c>
      <c r="G20" t="inlineStr">
        <is>
          <t>تهران</t>
        </is>
      </c>
      <c r="H20" t="inlineStr">
        <is>
          <t>مونولوگ, معمایی, ماجراجویانه</t>
        </is>
      </c>
      <c r="I20" t="inlineStr">
        <is>
          <t>بزرگسال</t>
        </is>
      </c>
      <c r="J20" t="inlineStr">
        <is>
          <t>محمدرضا سجادیان</t>
        </is>
      </c>
      <c r="K20" t="inlineStr">
        <is>
          <t>محمدرضا سجادیان</t>
        </is>
      </c>
      <c r="L20" t="n">
        <v>4</v>
      </c>
      <c r="M20" t="n">
        <v>7</v>
      </c>
      <c r="N20" t="inlineStr">
        <is>
          <t>محمدرضا سجادیان</t>
        </is>
      </c>
      <c r="O20" t="inlineStr">
        <is>
          <t>بزرگسال</t>
        </is>
      </c>
    </row>
    <row r="21">
      <c r="A21">
        <f>HYPERLINK("https://www.tiwall.com//p/ghavitarin","قوی ترین")</f>
        <v/>
      </c>
      <c r="B21" t="n">
        <v>90</v>
      </c>
      <c r="C21" t="inlineStr">
        <is>
          <t>خانه نمایش دا - سالن شماره ۲</t>
        </is>
      </c>
      <c r="D21" t="inlineStr">
        <is>
          <t>19:00:00</t>
        </is>
      </c>
      <c r="E21" t="inlineStr">
        <is>
          <t>00:55:00</t>
        </is>
      </c>
      <c r="F21" t="inlineStr">
        <is>
          <t>1402-07-07</t>
        </is>
      </c>
      <c r="G21" t="inlineStr">
        <is>
          <t>تهران</t>
        </is>
      </c>
      <c r="H21" t="inlineStr">
        <is>
          <t>درام</t>
        </is>
      </c>
      <c r="I21" t="inlineStr">
        <is>
          <t>بزرگسال</t>
        </is>
      </c>
      <c r="J21" t="inlineStr">
        <is>
          <t>مهسا (مرضیه) گنجی</t>
        </is>
      </c>
      <c r="K21" t="inlineStr">
        <is>
          <t>آگوست استریندبرگ</t>
        </is>
      </c>
      <c r="L21" t="n">
        <v>3</v>
      </c>
      <c r="M21" t="n">
        <v>6</v>
      </c>
      <c r="N21" t="inlineStr">
        <is>
          <t>هنگامه ارجمند، نازنین حلاج فر، نیلوفر صاهی، تابان عسگری، نیلوفر موید، مهسا گنجی</t>
        </is>
      </c>
      <c r="O21" t="inlineStr">
        <is>
          <t>بزرگسال</t>
        </is>
      </c>
    </row>
    <row r="22">
      <c r="A22">
        <f>HYPERLINK("https://www.tiwall.com//p/kosuf4","کسوف")</f>
        <v/>
      </c>
      <c r="B22" t="n">
        <v>50</v>
      </c>
      <c r="C22" t="inlineStr">
        <is>
          <t>فرهنگسرای مهر، تماشاخانه ماه - کاشان</t>
        </is>
      </c>
      <c r="D22" t="inlineStr">
        <is>
          <t>19:00:00</t>
        </is>
      </c>
      <c r="E22" t="inlineStr">
        <is>
          <t>00:50:00</t>
        </is>
      </c>
      <c r="F22" t="inlineStr">
        <is>
          <t>1402-07-20</t>
        </is>
      </c>
      <c r="G22" t="inlineStr">
        <is>
          <t>کاشان</t>
        </is>
      </c>
      <c r="H22" t="inlineStr">
        <is>
          <t>نامعلوم</t>
        </is>
      </c>
      <c r="I22" t="inlineStr">
        <is>
          <t>بزرگسال</t>
        </is>
      </c>
      <c r="J22" t="inlineStr">
        <is>
          <t>سید جواد دارینی</t>
        </is>
      </c>
      <c r="K22" t="inlineStr">
        <is>
          <t>ایوب آقاخانی</t>
        </is>
      </c>
      <c r="L22" t="n">
        <v>0</v>
      </c>
      <c r="M22" t="n">
        <v>0</v>
      </c>
      <c r="N22" t="inlineStr">
        <is>
          <t>سعید خسروی، میثم کفیل، آزاده شایسته</t>
        </is>
      </c>
      <c r="O22" t="inlineStr">
        <is>
          <t>خانوادگی, بین الملل, صحنهای, سیاسی, دانشجویی</t>
        </is>
      </c>
    </row>
    <row r="23">
      <c r="A23">
        <f>HYPERLINK("https://www.tiwall.com//p/khorram","خرّم")</f>
        <v/>
      </c>
      <c r="B23" t="n">
        <v>100</v>
      </c>
      <c r="C23" t="inlineStr">
        <is>
          <t>تماشاخانه اهورا</t>
        </is>
      </c>
      <c r="D23" t="inlineStr">
        <is>
          <t>17:00:00</t>
        </is>
      </c>
      <c r="E23" t="inlineStr">
        <is>
          <t>01:00:00</t>
        </is>
      </c>
      <c r="F23" t="inlineStr">
        <is>
          <t>1402-07-14</t>
        </is>
      </c>
      <c r="G23" t="inlineStr">
        <is>
          <t>تهران</t>
        </is>
      </c>
      <c r="H23" t="inlineStr">
        <is>
          <t>اجتماعی</t>
        </is>
      </c>
      <c r="I23" t="inlineStr">
        <is>
          <t>بزرگسال</t>
        </is>
      </c>
      <c r="J23" t="inlineStr">
        <is>
          <t>حمید عبدالحسینی</t>
        </is>
      </c>
      <c r="K23" t="inlineStr">
        <is>
          <t>میلاد رضایی</t>
        </is>
      </c>
      <c r="L23" t="n">
        <v>0</v>
      </c>
      <c r="M23" t="n">
        <v>0</v>
      </c>
      <c r="N23" t="inlineStr">
        <is>
          <t>(به ترتیب حروف) نیما بحریه جهرمی، اشکان بیک، پیمان پای پوران، پرشان پرناک، مهرناز تبریزی، علیرضا حاجی زاده، مهدی دشتی، پریا زره داران، محسن سبزعلی، عرشیا سبز علی، علی سهرابی، رویا شجری، جواد شقاقی، شراره صولت، فائزه عاطفی، امیر عالمی فر، روژینا علیزاده، محمد قاسمی</t>
        </is>
      </c>
      <c r="O23" t="inlineStr">
        <is>
          <t>بزرگسال</t>
        </is>
      </c>
    </row>
    <row r="24">
      <c r="A24">
        <f>HYPERLINK("https://www.tiwall.com//p/pezeshkenazanin26","پزشک نازنین")</f>
        <v/>
      </c>
      <c r="B24" t="n">
        <v>130</v>
      </c>
      <c r="C24" t="inlineStr">
        <is>
          <t>عمارت ارغوان - سالن یک</t>
        </is>
      </c>
      <c r="D24" t="inlineStr">
        <is>
          <t>21:00:00</t>
        </is>
      </c>
      <c r="E24" t="inlineStr">
        <is>
          <t>01:10:00</t>
        </is>
      </c>
      <c r="F24" t="inlineStr">
        <is>
          <t>1402-07-24</t>
        </is>
      </c>
      <c r="G24" t="inlineStr">
        <is>
          <t>تهران</t>
        </is>
      </c>
      <c r="H24" t="inlineStr">
        <is>
          <t>کمدی, درام</t>
        </is>
      </c>
      <c r="I24" t="inlineStr">
        <is>
          <t>بزرگسال</t>
        </is>
      </c>
      <c r="J24" t="inlineStr">
        <is>
          <t>منصور آقاجانلو</t>
        </is>
      </c>
      <c r="K24" t="inlineStr">
        <is>
          <t>نیل سایمون</t>
        </is>
      </c>
      <c r="L24" t="n">
        <v>0</v>
      </c>
      <c r="M24" t="n">
        <v>0</v>
      </c>
      <c r="N24" t="inlineStr">
        <is>
          <t>اسفندیار ابراهیمی، بهرام بهرامی، منصور آقاجانلو، حامد خسروی، مهناز ذاکری، امیرحسین قاسم آبادی، مریم خلیفه، لیلا ترکاشوند</t>
        </is>
      </c>
      <c r="O24" t="inlineStr"/>
    </row>
    <row r="25">
      <c r="A25">
        <f>HYPERLINK("https://www.tiwall.com//p/spoken19","مراسم قطع دست در اسپوکن")</f>
        <v/>
      </c>
      <c r="B25" t="n">
        <v>80</v>
      </c>
      <c r="C25" t="inlineStr">
        <is>
          <t>مجتمع فرهنگی هنری ارومیه - پلاتو هنر</t>
        </is>
      </c>
      <c r="D25" t="inlineStr">
        <is>
          <t>00:00:00</t>
        </is>
      </c>
      <c r="E25" t="inlineStr">
        <is>
          <t>01:20:00</t>
        </is>
      </c>
      <c r="F25" t="inlineStr">
        <is>
          <t>1402-07-12</t>
        </is>
      </c>
      <c r="G25" t="inlineStr">
        <is>
          <t>ارومیه</t>
        </is>
      </c>
      <c r="H25" t="inlineStr">
        <is>
          <t>ترسناک, کمدی</t>
        </is>
      </c>
      <c r="I25" t="inlineStr">
        <is>
          <t>بزرگسال</t>
        </is>
      </c>
      <c r="J25" t="inlineStr">
        <is>
          <t>دیار دولتخواه</t>
        </is>
      </c>
      <c r="K25" t="inlineStr">
        <is>
          <t>مارتین مک دونا</t>
        </is>
      </c>
      <c r="L25" t="n">
        <v>0</v>
      </c>
      <c r="M25" t="n">
        <v>0</v>
      </c>
      <c r="N25" t="inlineStr">
        <is>
          <t>دیار دولتخواه، آرمان ولیزاده، ترکان کلانتری، امیر اسدی</t>
        </is>
      </c>
      <c r="O25" t="inlineStr">
        <is>
          <t>صحنهای</t>
        </is>
      </c>
    </row>
    <row r="26">
      <c r="A26">
        <f>HYPERLINK("https://www.tiwall.com//p/gourilghamgin","کسی برای یک گوریل غمگین کاری نمی کند")</f>
        <v/>
      </c>
      <c r="B26" t="n">
        <v>100</v>
      </c>
      <c r="C26" t="inlineStr">
        <is>
          <t>تئاترشهر - سالن سایه</t>
        </is>
      </c>
      <c r="D26" t="inlineStr">
        <is>
          <t>18:00:00</t>
        </is>
      </c>
      <c r="E26" t="inlineStr">
        <is>
          <t>01:20:00</t>
        </is>
      </c>
      <c r="F26" t="inlineStr">
        <is>
          <t>1402-07-07</t>
        </is>
      </c>
      <c r="G26" t="inlineStr">
        <is>
          <t>تهران</t>
        </is>
      </c>
      <c r="H26" t="inlineStr">
        <is>
          <t>نامعلوم</t>
        </is>
      </c>
      <c r="I26" t="inlineStr">
        <is>
          <t>بزرگسال</t>
        </is>
      </c>
      <c r="J26" t="inlineStr">
        <is>
          <t>مجید شکری</t>
        </is>
      </c>
      <c r="K26" t="inlineStr">
        <is>
          <t>مجید شکری</t>
        </is>
      </c>
      <c r="L26" t="n">
        <v>4.2</v>
      </c>
      <c r="M26" t="n">
        <v>36</v>
      </c>
      <c r="N26" t="inlineStr">
        <is>
          <t>مجید شکری، مرتضی دلداده، سیده زهرا حسینی، مریم معصومی نژاد، سارا رضایی، بنیامین صیادی نیا</t>
        </is>
      </c>
      <c r="O26" t="inlineStr">
        <is>
          <t>بزرگسال</t>
        </is>
      </c>
    </row>
    <row r="27">
      <c r="A27">
        <f>HYPERLINK("https://www.tiwall.com//p/shahrak.moshha","شهرک موشها")</f>
        <v/>
      </c>
      <c r="B27" t="n">
        <v>50</v>
      </c>
      <c r="C27" t="inlineStr">
        <is>
          <t>سالن شهید سلمان هراتی - ساری</t>
        </is>
      </c>
      <c r="D27" t="inlineStr">
        <is>
          <t>19:00:00</t>
        </is>
      </c>
      <c r="E27" t="inlineStr">
        <is>
          <t>01:05:00</t>
        </is>
      </c>
      <c r="F27" t="inlineStr">
        <is>
          <t>1402-07-18</t>
        </is>
      </c>
      <c r="G27" t="inlineStr">
        <is>
          <t>ساری</t>
        </is>
      </c>
      <c r="H27" t="inlineStr">
        <is>
          <t>کمدی</t>
        </is>
      </c>
      <c r="I27" t="inlineStr">
        <is>
          <t>بزرگسال</t>
        </is>
      </c>
      <c r="J27" t="inlineStr">
        <is>
          <t>سید محسن شیدایی فر</t>
        </is>
      </c>
      <c r="K27" t="inlineStr">
        <is>
          <t>سید محسن (عیسی) شیدایی فر</t>
        </is>
      </c>
      <c r="L27" t="n">
        <v>0</v>
      </c>
      <c r="M27" t="n">
        <v>0</v>
      </c>
      <c r="N27" t="inlineStr">
        <is>
          <t>مریم فرجی، سحر مهران فر، نیوشا شیدایی فر، امیرمحمد ابراهیمی، سید حمیدرضا آنتوتن، امیر گلستانی، مریم قاسمی، پانیذ زارعیان، ساجد مصطفی زاده، هدیه جعفری، سانیا یوسف نژاد، فاطمه زهرا ایمانی، مهرشاد پوراکبر، سید ماهان سیدپور، عسل عطرزاده، پارسا قاسمیان، سیده یسنا ساداتی، مهسا سلطانی</t>
        </is>
      </c>
      <c r="O27" t="inlineStr">
        <is>
          <t>بزرگسال, کودک و نوجوان</t>
        </is>
      </c>
    </row>
    <row r="28">
      <c r="A28">
        <f>HYPERLINK("https://www.tiwall.com//p/hidden4","Hidden | پنهان")</f>
        <v/>
      </c>
      <c r="B28" t="n">
        <v>150</v>
      </c>
      <c r="C28" t="inlineStr">
        <is>
          <t>تئاترشهر - سالن قشقایی</t>
        </is>
      </c>
      <c r="D28" t="inlineStr">
        <is>
          <t>18:00:00</t>
        </is>
      </c>
      <c r="E28" t="inlineStr">
        <is>
          <t>01:10:00</t>
        </is>
      </c>
      <c r="F28" t="inlineStr">
        <is>
          <t>1402-07-10</t>
        </is>
      </c>
      <c r="G28" t="inlineStr">
        <is>
          <t>تهران</t>
        </is>
      </c>
      <c r="H28" t="inlineStr">
        <is>
          <t>معمایی</t>
        </is>
      </c>
      <c r="I28" t="inlineStr">
        <is>
          <t>بزرگسال</t>
        </is>
      </c>
      <c r="J28" t="inlineStr">
        <is>
          <t>کوروش شاهونه</t>
        </is>
      </c>
      <c r="K28" t="inlineStr">
        <is>
          <t>ریحانه رضی، کوروش شاهونه</t>
        </is>
      </c>
      <c r="L28" t="n">
        <v>4</v>
      </c>
      <c r="M28" t="n">
        <v>253</v>
      </c>
      <c r="N28" t="inlineStr">
        <is>
          <t>حمید رحیمی، ریحانه رضی، عطا عمرانی، آیت بی غم، فرناز حسینمردی، مبینا هَداوند خانی</t>
        </is>
      </c>
      <c r="O28" t="inlineStr">
        <is>
          <t>بزرگسال</t>
        </is>
      </c>
    </row>
    <row r="29">
      <c r="A29">
        <f>HYPERLINK("https://www.tiwall.com//p/khab.morde","خواب مرد مرده")</f>
        <v/>
      </c>
      <c r="B29" t="n">
        <v>120</v>
      </c>
      <c r="C29" t="inlineStr">
        <is>
          <t>خانه موزه استاد عزت الله انتظامی (قیطریه)</t>
        </is>
      </c>
      <c r="D29" t="inlineStr">
        <is>
          <t>19:00:00</t>
        </is>
      </c>
      <c r="E29" t="inlineStr">
        <is>
          <t>01:00:00</t>
        </is>
      </c>
      <c r="F29" t="inlineStr">
        <is>
          <t>1402-07-28</t>
        </is>
      </c>
      <c r="G29" t="inlineStr">
        <is>
          <t>تهران</t>
        </is>
      </c>
      <c r="H29" t="inlineStr">
        <is>
          <t>نامعلوم</t>
        </is>
      </c>
      <c r="I29" t="inlineStr">
        <is>
          <t>بزرگسال</t>
        </is>
      </c>
      <c r="J29" t="inlineStr">
        <is>
          <t>سیاوش طاهری، اشکان آبگون</t>
        </is>
      </c>
      <c r="K29" t="inlineStr">
        <is>
          <t>اشکان آبگون</t>
        </is>
      </c>
      <c r="L29" t="n">
        <v>0</v>
      </c>
      <c r="M29" t="n">
        <v>0</v>
      </c>
      <c r="N29" t="inlineStr">
        <is>
          <t>حنانه جعفری نژاد، نیما تبریزی، رضا دادخواه، محمد مسگری، سیاوش طاهری، اشکان آبگون</t>
        </is>
      </c>
      <c r="O29" t="inlineStr">
        <is>
          <t>بزرگسال</t>
        </is>
      </c>
    </row>
    <row r="30">
      <c r="A30">
        <f>HYPERLINK("https://www.tiwall.com//p/najmeh.sourchi2","خداحافظی نکردی با نجمه، سورچی")</f>
        <v/>
      </c>
      <c r="B30" t="n">
        <v>140</v>
      </c>
      <c r="C30" t="inlineStr">
        <is>
          <t>تماشاخانه ملک</t>
        </is>
      </c>
      <c r="D30" t="inlineStr">
        <is>
          <t>19:30:00</t>
        </is>
      </c>
      <c r="E30" t="inlineStr">
        <is>
          <t>01:10:00</t>
        </is>
      </c>
      <c r="F30" t="inlineStr">
        <is>
          <t>1402-06-16</t>
        </is>
      </c>
      <c r="G30" t="inlineStr">
        <is>
          <t>تهران</t>
        </is>
      </c>
      <c r="H30" t="inlineStr">
        <is>
          <t>نامعلوم</t>
        </is>
      </c>
      <c r="I30" t="inlineStr">
        <is>
          <t>بزرگسال</t>
        </is>
      </c>
      <c r="J30" t="inlineStr">
        <is>
          <t>آرش دهقان شاد</t>
        </is>
      </c>
      <c r="K30" t="inlineStr">
        <is>
          <t>حمیدرضا آذرنگ</t>
        </is>
      </c>
      <c r="L30" t="n">
        <v>3.2</v>
      </c>
      <c r="M30" t="n">
        <v>25</v>
      </c>
      <c r="N30" t="inlineStr">
        <is>
          <t>امین میری، آیه کیان پور، علی پویا قاسمی، دنیا فتحی</t>
        </is>
      </c>
      <c r="O30" t="inlineStr">
        <is>
          <t>بزرگسال</t>
        </is>
      </c>
    </row>
    <row r="31">
      <c r="A31">
        <f>HYPERLINK("https://www.tiwall.com//p/che4","چه")</f>
        <v/>
      </c>
      <c r="B31" t="n">
        <v>150</v>
      </c>
      <c r="C31" t="inlineStr">
        <is>
          <t>ایرانشهر - سالن استاد ناظرزاده کرمانی</t>
        </is>
      </c>
      <c r="D31" t="inlineStr">
        <is>
          <t>18:30:00</t>
        </is>
      </c>
      <c r="E31" t="inlineStr">
        <is>
          <t>01:00:00</t>
        </is>
      </c>
      <c r="F31" t="inlineStr">
        <is>
          <t>1402-08-10</t>
        </is>
      </c>
      <c r="G31" t="inlineStr">
        <is>
          <t>تهران</t>
        </is>
      </c>
      <c r="H31" t="inlineStr">
        <is>
          <t>سورئال</t>
        </is>
      </c>
      <c r="I31" t="inlineStr">
        <is>
          <t>بزرگسال</t>
        </is>
      </c>
      <c r="J31" t="inlineStr">
        <is>
          <t>مهران رنجبر</t>
        </is>
      </c>
      <c r="K31" t="inlineStr">
        <is>
          <t>مهران رنجبر</t>
        </is>
      </c>
      <c r="L31" t="n">
        <v>0</v>
      </c>
      <c r="M31" t="n">
        <v>0</v>
      </c>
      <c r="N31" t="inlineStr">
        <is>
          <t>مهدی یگانه، مهران رنجبر</t>
        </is>
      </c>
      <c r="O31" t="inlineStr">
        <is>
          <t>فیزیکال</t>
        </is>
      </c>
    </row>
    <row r="32">
      <c r="A32">
        <f>HYPERLINK("https://www.tiwall.com//p/darmiyanraftegan","در میان رفتگان")</f>
        <v/>
      </c>
      <c r="B32" t="n">
        <v>120</v>
      </c>
      <c r="C32" t="inlineStr">
        <is>
          <t>موسسه فرهنگی و هنری برگ</t>
        </is>
      </c>
      <c r="D32" t="inlineStr">
        <is>
          <t>19:00:00</t>
        </is>
      </c>
      <c r="E32" t="inlineStr">
        <is>
          <t>00:55:00</t>
        </is>
      </c>
      <c r="F32" t="inlineStr">
        <is>
          <t>1402-07-16</t>
        </is>
      </c>
      <c r="G32" t="inlineStr">
        <is>
          <t>تهران</t>
        </is>
      </c>
      <c r="H32" t="inlineStr">
        <is>
          <t>اجتماعی, درام, رئال</t>
        </is>
      </c>
      <c r="I32" t="inlineStr">
        <is>
          <t>بزرگسال</t>
        </is>
      </c>
      <c r="J32" t="inlineStr">
        <is>
          <t>رضا مرادی نژاد</t>
        </is>
      </c>
      <c r="K32" t="inlineStr">
        <is>
          <t>محمدرضا عبداللهی</t>
        </is>
      </c>
      <c r="L32" t="n">
        <v>0</v>
      </c>
      <c r="M32" t="n">
        <v>0</v>
      </c>
      <c r="N32" t="inlineStr">
        <is>
          <t>زهرا پرهون، آسمان قاسمزاده، شراره پورخراسانی، آرش بزرگ زاده</t>
        </is>
      </c>
      <c r="O32" t="inlineStr">
        <is>
          <t>بزرگسال</t>
        </is>
      </c>
    </row>
    <row r="33">
      <c r="A33">
        <f>HYPERLINK("https://www.tiwall.com//p/aroosikhon4","عروسی خون")</f>
        <v/>
      </c>
      <c r="B33" t="n">
        <v>150</v>
      </c>
      <c r="C33" t="inlineStr">
        <is>
          <t>ایرانشهر - سالن استاد سمندریان</t>
        </is>
      </c>
      <c r="D33" t="inlineStr">
        <is>
          <t>20:00:00</t>
        </is>
      </c>
      <c r="E33" t="inlineStr">
        <is>
          <t>01:10:00</t>
        </is>
      </c>
      <c r="F33" t="inlineStr">
        <is>
          <t>1402-08-10</t>
        </is>
      </c>
      <c r="G33" t="inlineStr">
        <is>
          <t>تهران</t>
        </is>
      </c>
      <c r="H33" t="inlineStr">
        <is>
          <t>تراژدی, کلاسیک, عاشقانه, درام</t>
        </is>
      </c>
      <c r="I33" t="inlineStr">
        <is>
          <t>بزرگسال</t>
        </is>
      </c>
      <c r="J33" t="inlineStr">
        <is>
          <t>قطب الدین صادقی</t>
        </is>
      </c>
      <c r="K33" t="inlineStr">
        <is>
          <t>فدریکو گارسیا لورکا</t>
        </is>
      </c>
      <c r="L33" t="n">
        <v>2.8</v>
      </c>
      <c r="M33" t="n">
        <v>12</v>
      </c>
      <c r="N33" t="inlineStr">
        <is>
          <t>(به ترتیب حروف الفبا) هانا استیفایی، رها اصغری، زاهد برزگر، دانش خورشیدی، حامد دلیریان، الهه رنجبری، آرمین رضایینیا، ساناز ساعدی، علی فغانی، پیمان فلاحی، فروزان محمدزاده، صادق مرادی</t>
        </is>
      </c>
      <c r="O33" t="inlineStr"/>
    </row>
    <row r="34">
      <c r="A34">
        <f>HYPERLINK("https://www.tiwall.com//p/sousmar","سوسمار")</f>
        <v/>
      </c>
      <c r="B34" t="n">
        <v>120</v>
      </c>
      <c r="C34" t="inlineStr">
        <is>
          <t>تئاترشهر - سالن چهارسو</t>
        </is>
      </c>
      <c r="D34" t="inlineStr">
        <is>
          <t>20:15:00</t>
        </is>
      </c>
      <c r="E34" t="inlineStr">
        <is>
          <t>01:00:00</t>
        </is>
      </c>
      <c r="F34" t="inlineStr">
        <is>
          <t>1402-07-10</t>
        </is>
      </c>
      <c r="G34" t="inlineStr">
        <is>
          <t>تهران</t>
        </is>
      </c>
      <c r="H34" t="inlineStr">
        <is>
          <t>گروتسک</t>
        </is>
      </c>
      <c r="I34" t="inlineStr">
        <is>
          <t>بزرگسال</t>
        </is>
      </c>
      <c r="J34" t="inlineStr">
        <is>
          <t>رحمت امینی</t>
        </is>
      </c>
      <c r="K34" t="inlineStr">
        <is>
          <t>حمید جبلی</t>
        </is>
      </c>
      <c r="L34" t="n">
        <v>3.7</v>
      </c>
      <c r="M34" t="n">
        <v>43</v>
      </c>
      <c r="N34" t="inlineStr">
        <is>
          <t>بهار مشیری، ابوذر ساعدی، فرزاد برهمن، عرفان معصومی و نوید جهانزاده</t>
        </is>
      </c>
      <c r="O34" t="inlineStr"/>
    </row>
    <row r="35">
      <c r="A35">
        <f>HYPERLINK("https://www.tiwall.com//p/tekehayesorb3","تکه های سنگین سرب")</f>
        <v/>
      </c>
      <c r="B35" t="n">
        <v>70</v>
      </c>
      <c r="C35" t="inlineStr">
        <is>
          <t>حوزه هنری - تماشاخانه مهر</t>
        </is>
      </c>
      <c r="D35" t="inlineStr">
        <is>
          <t>18:00:00</t>
        </is>
      </c>
      <c r="E35" t="inlineStr">
        <is>
          <t>01:00:00</t>
        </is>
      </c>
      <c r="F35" t="inlineStr">
        <is>
          <t>1402-07-14</t>
        </is>
      </c>
      <c r="G35" t="inlineStr">
        <is>
          <t>تهران</t>
        </is>
      </c>
      <c r="H35" t="inlineStr">
        <is>
          <t>درام</t>
        </is>
      </c>
      <c r="I35" t="inlineStr">
        <is>
          <t>بزرگسال</t>
        </is>
      </c>
      <c r="J35" t="inlineStr">
        <is>
          <t>سعید رضانژاد</t>
        </is>
      </c>
      <c r="K35" t="inlineStr">
        <is>
          <t>نامعلوم</t>
        </is>
      </c>
      <c r="L35" t="n">
        <v>0</v>
      </c>
      <c r="M35" t="n">
        <v>0</v>
      </c>
      <c r="N35" t="inlineStr">
        <is>
          <t>رضا ربوی، نیلوفر علیپور کامران</t>
        </is>
      </c>
      <c r="O35" t="inlineStr">
        <is>
          <t>بزرگسال</t>
        </is>
      </c>
    </row>
    <row r="36">
      <c r="A36">
        <f>HYPERLINK("https://www.tiwall.com//p/lahzeh.khodahafezi","لحظهی پیش از خداحافظی")</f>
        <v/>
      </c>
      <c r="B36" t="n">
        <v>140</v>
      </c>
      <c r="C36" t="inlineStr">
        <is>
          <t>خانه نمایش مهرگان</t>
        </is>
      </c>
      <c r="D36" t="inlineStr">
        <is>
          <t>21:00:00</t>
        </is>
      </c>
      <c r="E36" t="inlineStr">
        <is>
          <t>01:15:00</t>
        </is>
      </c>
      <c r="F36" t="inlineStr">
        <is>
          <t>1402-08-15</t>
        </is>
      </c>
      <c r="G36" t="inlineStr">
        <is>
          <t>تهران</t>
        </is>
      </c>
      <c r="H36" t="inlineStr">
        <is>
          <t>درام</t>
        </is>
      </c>
      <c r="I36" t="inlineStr">
        <is>
          <t>بزرگسال</t>
        </is>
      </c>
      <c r="J36" t="inlineStr">
        <is>
          <t>مسعود میرطاهری</t>
        </is>
      </c>
      <c r="K36" t="inlineStr">
        <is>
          <t>پوپک رحیمی</t>
        </is>
      </c>
      <c r="L36" t="n">
        <v>0</v>
      </c>
      <c r="M36" t="n">
        <v>0</v>
      </c>
      <c r="N36" t="inlineStr">
        <is>
          <t>(به ترتیب ورود) امین دریکوند، نیلوفر صادقوند، مرتضی محمدی، مهسا اسماعیلی زاده، شهرام آریا، امیرحسین ادیم، شاهین سیدی، الینا محضری، پریسا فصیح، محمد امین اردستانی، حامد اسماعیلی، رضا بیسوان، الهام احمدی، حمیده رجب زاده، مهرنوش فولادین، مسعود میرطاهری</t>
        </is>
      </c>
      <c r="O36" t="inlineStr">
        <is>
          <t>بزرگسال</t>
        </is>
      </c>
    </row>
    <row r="37">
      <c r="A37">
        <f>HYPERLINK("https://www.tiwall.com//p/tabani","تبانی")</f>
        <v/>
      </c>
      <c r="B37" t="n">
        <v>100</v>
      </c>
      <c r="C37" t="inlineStr">
        <is>
          <t>عمارت نوفللوشاتو</t>
        </is>
      </c>
      <c r="D37" t="inlineStr">
        <is>
          <t>19:30:00</t>
        </is>
      </c>
      <c r="E37" t="inlineStr">
        <is>
          <t>01:00:00</t>
        </is>
      </c>
      <c r="F37" t="inlineStr">
        <is>
          <t>1402-07-14</t>
        </is>
      </c>
      <c r="G37" t="inlineStr">
        <is>
          <t>تهران</t>
        </is>
      </c>
      <c r="H37" t="inlineStr">
        <is>
          <t>کلاسیک</t>
        </is>
      </c>
      <c r="I37" t="inlineStr">
        <is>
          <t>بزرگسال</t>
        </is>
      </c>
      <c r="J37" t="inlineStr">
        <is>
          <t>رضا بهدادنیا</t>
        </is>
      </c>
      <c r="K37" t="inlineStr">
        <is>
          <t>محمدعلی سلیمان تاش، آروین مقدمی</t>
        </is>
      </c>
      <c r="L37" t="n">
        <v>0</v>
      </c>
      <c r="M37" t="n">
        <v>0</v>
      </c>
      <c r="N37" t="inlineStr">
        <is>
          <t>(به ترتیب ورود) سانای امیرآبادی، مبینا سادات طبایی، ماهور شیدایی فر، فرزین فرزانه، سامان احمدی شهمیرزادی، مریم افشار، صبا صادقی ساروی، امین قندیار، امیررضا علمداری، هدیه ثریا، سمانه عباسی، پرند کانطوری، رها علی بابایی، محمدمتین بهرامی، علی کرمانی اصفهانی</t>
        </is>
      </c>
      <c r="O37" t="inlineStr">
        <is>
          <t>بزرگسال</t>
        </is>
      </c>
    </row>
    <row r="38">
      <c r="A38">
        <f>HYPERLINK("https://www.tiwall.com//p/hamlet.mamad","هملت به روایت ممَّد")</f>
        <v/>
      </c>
      <c r="B38" t="n">
        <v>90</v>
      </c>
      <c r="C38" t="inlineStr">
        <is>
          <t>سالن اصلی تالار هنر - یزد</t>
        </is>
      </c>
      <c r="D38" t="inlineStr">
        <is>
          <t>20:00:00</t>
        </is>
      </c>
      <c r="E38" t="inlineStr">
        <is>
          <t>01:10:00</t>
        </is>
      </c>
      <c r="F38" t="inlineStr">
        <is>
          <t>1402-07-15</t>
        </is>
      </c>
      <c r="G38" t="inlineStr">
        <is>
          <t>یزد</t>
        </is>
      </c>
      <c r="H38" t="inlineStr">
        <is>
          <t>کلاسیک, کمدی</t>
        </is>
      </c>
      <c r="I38" t="inlineStr">
        <is>
          <t>بزرگسال</t>
        </is>
      </c>
      <c r="J38" t="inlineStr">
        <is>
          <t>محمد پارسایی خواه</t>
        </is>
      </c>
      <c r="K38" t="inlineStr">
        <is>
          <t>محمد پارسایی خواه</t>
        </is>
      </c>
      <c r="L38" t="n">
        <v>0</v>
      </c>
      <c r="M38" t="n">
        <v>0</v>
      </c>
      <c r="N38" t="inlineStr">
        <is>
          <t>امین دلپذیر، محمدخیراندیش، آزیتا دهقانی، فاطمه افتخار پور، ابوالفضل صادق پور، علی اکبر دهقان، ابوالفضل دانشمند، سجاد شاکری، ، متین ایزدی، یاسین باقری، محمدصالح وثوق، مهدی ناصرالمعمار</t>
        </is>
      </c>
      <c r="O38" t="inlineStr">
        <is>
          <t>صحنهای</t>
        </is>
      </c>
    </row>
    <row r="39">
      <c r="A39">
        <f>HYPERLINK("https://www.tiwall.com//p/nefrin.rozalin","نفرین رزالین")</f>
        <v/>
      </c>
      <c r="B39" t="n">
        <v>150</v>
      </c>
      <c r="C39" t="inlineStr">
        <is>
          <t>بوتیک تئاتر ایران - سالن شماره ۴</t>
        </is>
      </c>
      <c r="D39" t="inlineStr">
        <is>
          <t>20:00:00</t>
        </is>
      </c>
      <c r="E39" t="inlineStr">
        <is>
          <t>01:00:00</t>
        </is>
      </c>
      <c r="F39" t="inlineStr">
        <is>
          <t>1402-07-28</t>
        </is>
      </c>
      <c r="G39" t="inlineStr">
        <is>
          <t>تهران</t>
        </is>
      </c>
      <c r="H39" t="inlineStr">
        <is>
          <t>نامعلوم</t>
        </is>
      </c>
      <c r="I39" t="inlineStr">
        <is>
          <t>بزرگسال</t>
        </is>
      </c>
      <c r="J39" t="inlineStr">
        <is>
          <t>مسعود طیبی</t>
        </is>
      </c>
      <c r="K39" t="inlineStr">
        <is>
          <t>مسعود طیبی</t>
        </is>
      </c>
      <c r="L39" t="n">
        <v>0</v>
      </c>
      <c r="M39" t="n">
        <v>0</v>
      </c>
      <c r="N39" t="inlineStr">
        <is>
          <t>کیوان بهرامی، روژین پناهی، محمدجواد شیخ، یگانه محمدی</t>
        </is>
      </c>
      <c r="O39" t="inlineStr">
        <is>
          <t>صحنهای, دانشجویی, بزرگسال</t>
        </is>
      </c>
    </row>
    <row r="40">
      <c r="A40">
        <f>HYPERLINK("https://www.tiwall.com//p/pino","پینو")</f>
        <v/>
      </c>
      <c r="B40" t="n">
        <v>120</v>
      </c>
      <c r="C40" t="inlineStr">
        <is>
          <t>تالار فخرالدین اسعد گرگانی (گرگان - سالن اصلی)</t>
        </is>
      </c>
      <c r="D40" t="inlineStr">
        <is>
          <t>18:30:00</t>
        </is>
      </c>
      <c r="E40" t="inlineStr">
        <is>
          <t>01:40:00</t>
        </is>
      </c>
      <c r="F40" t="inlineStr">
        <is>
          <t>1402-07-19</t>
        </is>
      </c>
      <c r="G40" t="inlineStr">
        <is>
          <t>گرگان</t>
        </is>
      </c>
      <c r="H40" t="inlineStr">
        <is>
          <t>سورئال</t>
        </is>
      </c>
      <c r="I40" t="inlineStr">
        <is>
          <t>بزرگسال</t>
        </is>
      </c>
      <c r="J40" t="inlineStr">
        <is>
          <t>رها شکری</t>
        </is>
      </c>
      <c r="K40" t="inlineStr">
        <is>
          <t>رها شکری (برداشتی آزاد از نمایشنامه پینوکیا به قلم استفانو بنی)</t>
        </is>
      </c>
      <c r="L40" t="n">
        <v>0</v>
      </c>
      <c r="M40" t="n">
        <v>0</v>
      </c>
      <c r="N40" t="inlineStr">
        <is>
          <t>پریناز جلالینژاد، رها زیادلو، امیرحسین چورلی، سمیرا خزاعی، رها شکری</t>
        </is>
      </c>
      <c r="O40" t="inlineStr">
        <is>
          <t>صحنهای</t>
        </is>
      </c>
    </row>
    <row r="41">
      <c r="A41">
        <f>HYPERLINK("https://www.tiwall.com//p/tabib.ejbari2","طبیب اجباری")</f>
        <v/>
      </c>
      <c r="B41" t="n">
        <v>100</v>
      </c>
      <c r="C41" t="inlineStr">
        <is>
          <t>خانه نمایش دا - سالن شماره ۱</t>
        </is>
      </c>
      <c r="D41" t="inlineStr">
        <is>
          <t>19:00:00</t>
        </is>
      </c>
      <c r="E41" t="inlineStr">
        <is>
          <t>01:15:00</t>
        </is>
      </c>
      <c r="F41" t="inlineStr">
        <is>
          <t>1402-07-20</t>
        </is>
      </c>
      <c r="G41" t="inlineStr">
        <is>
          <t>تهران</t>
        </is>
      </c>
      <c r="H41" t="inlineStr">
        <is>
          <t>کمدی, ماجراجویانه</t>
        </is>
      </c>
      <c r="I41" t="inlineStr">
        <is>
          <t>بزرگسال</t>
        </is>
      </c>
      <c r="J41" t="inlineStr">
        <is>
          <t>سهیل جمشیدی</t>
        </is>
      </c>
      <c r="K41" t="inlineStr">
        <is>
          <t>ژان باتیست مولیر</t>
        </is>
      </c>
      <c r="L41" t="n">
        <v>0</v>
      </c>
      <c r="M41" t="n">
        <v>0</v>
      </c>
      <c r="N41" t="inlineStr">
        <is>
          <t>(به ترتیب ورود به صحنه) افشین قدیمی، نازنین زهرا مقدسی، رضا حسین نژاد، مریم حاج محمدی، محمد مغانی، عباس ستارزاده، مهشید زبردست، پریسا دهکمهء، علی فریدنی، سهیل جمشیدی، پویا رفیعی نژاد</t>
        </is>
      </c>
      <c r="O41" t="inlineStr"/>
    </row>
    <row r="42">
      <c r="A42">
        <f>HYPERLINK("https://www.tiwall.com//p/waitingforgodot9","در انتظار گودو")</f>
        <v/>
      </c>
      <c r="B42" t="n">
        <v>80</v>
      </c>
      <c r="C42" t="inlineStr">
        <is>
          <t>تالار مولوی - سالن اصلی</t>
        </is>
      </c>
      <c r="D42" t="inlineStr">
        <is>
          <t>20:00:00</t>
        </is>
      </c>
      <c r="E42" t="inlineStr">
        <is>
          <t>01:15:00</t>
        </is>
      </c>
      <c r="F42" t="inlineStr">
        <is>
          <t>1402-07-25</t>
        </is>
      </c>
      <c r="G42" t="inlineStr">
        <is>
          <t>تهران</t>
        </is>
      </c>
      <c r="H42" t="inlineStr">
        <is>
          <t>نامعلوم</t>
        </is>
      </c>
      <c r="I42" t="inlineStr">
        <is>
          <t>بزرگسال</t>
        </is>
      </c>
      <c r="J42" t="inlineStr">
        <is>
          <t>آلیِن رزِماین</t>
        </is>
      </c>
      <c r="K42" t="inlineStr">
        <is>
          <t>سامویل بکت</t>
        </is>
      </c>
      <c r="L42" t="n">
        <v>0</v>
      </c>
      <c r="M42" t="n">
        <v>0</v>
      </c>
      <c r="N42" t="inlineStr">
        <is>
          <t>الهه لاری، علی طبیبی، رها بنائیان، مبینا کلاته، آرمین افتخار زاده، علی حیدری، مریم  فرجاد</t>
        </is>
      </c>
      <c r="O42" t="inlineStr"/>
    </row>
    <row r="43">
      <c r="A43">
        <f>HYPERLINK("https://www.tiwall.com//p/marsie.ensaniat","مرثیه ای بر انسانیت")</f>
        <v/>
      </c>
      <c r="B43" t="n">
        <v>100</v>
      </c>
      <c r="C43" t="inlineStr">
        <is>
          <t>تماشاخانه اهورا</t>
        </is>
      </c>
      <c r="D43" t="inlineStr">
        <is>
          <t>21:00:00</t>
        </is>
      </c>
      <c r="E43" t="inlineStr">
        <is>
          <t>01:30:00</t>
        </is>
      </c>
      <c r="F43" t="inlineStr">
        <is>
          <t>1402-07-14</t>
        </is>
      </c>
      <c r="G43" t="inlineStr">
        <is>
          <t>تهران</t>
        </is>
      </c>
      <c r="H43" t="inlineStr">
        <is>
          <t>معمایی, درام, کلاسیک</t>
        </is>
      </c>
      <c r="I43" t="inlineStr">
        <is>
          <t>بزرگسال</t>
        </is>
      </c>
      <c r="J43" t="inlineStr">
        <is>
          <t>امیرمحمد کاردان</t>
        </is>
      </c>
      <c r="K43" t="inlineStr">
        <is>
          <t>آلبر کامو (اقتباسی از ویلیام فاکنر)</t>
        </is>
      </c>
      <c r="L43" t="n">
        <v>0</v>
      </c>
      <c r="M43" t="n">
        <v>0</v>
      </c>
      <c r="N43" t="inlineStr">
        <is>
          <t>متینا باقری، نعیم بختیاری، امیرحسین جعفری، غزل دلف، بهنام عموخلیلی، علیرضا ولدخانی، محسن کروبی</t>
        </is>
      </c>
      <c r="O43" t="inlineStr"/>
    </row>
    <row r="44">
      <c r="A44">
        <f>HYPERLINK("https://www.tiwall.com//p/madox5","سه شب با مادوکس")</f>
        <v/>
      </c>
      <c r="B44" t="n">
        <v>180</v>
      </c>
      <c r="C44" t="inlineStr">
        <is>
          <t>تالار حافظ</t>
        </is>
      </c>
      <c r="D44" t="inlineStr">
        <is>
          <t>18:30:00</t>
        </is>
      </c>
      <c r="E44" t="inlineStr">
        <is>
          <t>01:00:00</t>
        </is>
      </c>
      <c r="F44" t="inlineStr">
        <is>
          <t>1402-07-25</t>
        </is>
      </c>
      <c r="G44" t="inlineStr">
        <is>
          <t>تهران</t>
        </is>
      </c>
      <c r="H44" t="inlineStr">
        <is>
          <t>ابزورد</t>
        </is>
      </c>
      <c r="I44" t="inlineStr">
        <is>
          <t>بزرگسال</t>
        </is>
      </c>
      <c r="J44" t="inlineStr">
        <is>
          <t>شیوا دیناروند</t>
        </is>
      </c>
      <c r="K44" t="inlineStr">
        <is>
          <t>ماتیی ویسنی یک</t>
        </is>
      </c>
      <c r="L44" t="n">
        <v>3.6</v>
      </c>
      <c r="M44" t="n">
        <v>8</v>
      </c>
      <c r="N44" t="inlineStr">
        <is>
          <t>مسعود کرامتی، بهاره رهنما، سیدجواد یحیوی، وحید نفر، میلاد رمضانی (ورجاوند)</t>
        </is>
      </c>
      <c r="O44" t="inlineStr">
        <is>
          <t>بزرگسال</t>
        </is>
      </c>
    </row>
    <row r="45">
      <c r="A45">
        <f>HYPERLINK("https://www.tiwall.com//p/waitingforgodot8","در انتظار گودو")</f>
        <v/>
      </c>
      <c r="B45" t="n">
        <v>130</v>
      </c>
      <c r="C45" t="inlineStr">
        <is>
          <t>تئاترشهر - سالن چهارسو</t>
        </is>
      </c>
      <c r="D45" t="inlineStr">
        <is>
          <t>18:00:00</t>
        </is>
      </c>
      <c r="E45" t="inlineStr">
        <is>
          <t>01:30:00</t>
        </is>
      </c>
      <c r="F45" t="inlineStr">
        <is>
          <t>1402-08-04</t>
        </is>
      </c>
      <c r="G45" t="inlineStr">
        <is>
          <t>تهران</t>
        </is>
      </c>
      <c r="H45" t="inlineStr">
        <is>
          <t>نامعلوم</t>
        </is>
      </c>
      <c r="I45" t="inlineStr">
        <is>
          <t>بزرگسال</t>
        </is>
      </c>
      <c r="J45" t="inlineStr">
        <is>
          <t>مازیار لرستانی</t>
        </is>
      </c>
      <c r="K45" t="inlineStr">
        <is>
          <t>نامعلوم</t>
        </is>
      </c>
      <c r="L45" t="n">
        <v>3.4</v>
      </c>
      <c r="M45" t="n">
        <v>5</v>
      </c>
      <c r="N45" t="inlineStr">
        <is>
          <t>(به ترتیب ورود به صحنه) افسر اسدی، امیرعباس توفیقی، آبتین جاوید، محمد آقامحمدی، مصطفی فرهادمهر، مهرزاد عسکری</t>
        </is>
      </c>
      <c r="O45" t="inlineStr">
        <is>
          <t>بزرگسال</t>
        </is>
      </c>
    </row>
    <row r="46">
      <c r="A46">
        <f>HYPERLINK("https://www.tiwall.com//p/crysis","کرایسس")</f>
        <v/>
      </c>
      <c r="B46" t="n">
        <v>120</v>
      </c>
      <c r="C46" t="inlineStr">
        <is>
          <t>عمارت ارغوان - سالن دو</t>
        </is>
      </c>
      <c r="D46" t="inlineStr">
        <is>
          <t>19:00:00</t>
        </is>
      </c>
      <c r="E46" t="inlineStr">
        <is>
          <t>01:15:00</t>
        </is>
      </c>
      <c r="F46" t="inlineStr">
        <is>
          <t>1402-07-14</t>
        </is>
      </c>
      <c r="G46" t="inlineStr">
        <is>
          <t>تهران</t>
        </is>
      </c>
      <c r="H46" t="inlineStr">
        <is>
          <t>کلاسیک</t>
        </is>
      </c>
      <c r="I46" t="inlineStr">
        <is>
          <t>بزرگسال</t>
        </is>
      </c>
      <c r="J46" t="inlineStr">
        <is>
          <t>کامبیز نیک آمیز</t>
        </is>
      </c>
      <c r="K46" t="inlineStr">
        <is>
          <t>کامبیز نیک آمیز</t>
        </is>
      </c>
      <c r="L46" t="n">
        <v>0</v>
      </c>
      <c r="M46" t="n">
        <v>0</v>
      </c>
      <c r="N46" t="inlineStr">
        <is>
          <t>سمن شعرباف، فائزه زرکش بهاری، سعید شاکری، کامبیز نیک آمیز</t>
        </is>
      </c>
      <c r="O46" t="inlineStr">
        <is>
          <t>بزرگسال</t>
        </is>
      </c>
    </row>
    <row r="47">
      <c r="A47">
        <f>HYPERLINK("https://www.tiwall.com//p/kamin.jaleh4","کمین ژاله")</f>
        <v/>
      </c>
      <c r="B47" t="n">
        <v>80</v>
      </c>
      <c r="C47" t="inlineStr">
        <is>
          <t>تماشاخانه سنگلج</t>
        </is>
      </c>
      <c r="D47" t="inlineStr">
        <is>
          <t>20:00:00</t>
        </is>
      </c>
      <c r="E47" t="inlineStr">
        <is>
          <t>01:30:00</t>
        </is>
      </c>
      <c r="F47" t="inlineStr">
        <is>
          <t>1402-07-21</t>
        </is>
      </c>
      <c r="G47" t="inlineStr">
        <is>
          <t>تهران</t>
        </is>
      </c>
      <c r="H47" t="inlineStr">
        <is>
          <t>کمدی, تراژدی, درام</t>
        </is>
      </c>
      <c r="I47" t="inlineStr">
        <is>
          <t>بزرگسال</t>
        </is>
      </c>
      <c r="J47" t="inlineStr">
        <is>
          <t>حامد مکملی</t>
        </is>
      </c>
      <c r="K47" t="inlineStr">
        <is>
          <t>حامد مکملی</t>
        </is>
      </c>
      <c r="L47" t="n">
        <v>3.6</v>
      </c>
      <c r="M47" t="n">
        <v>14</v>
      </c>
      <c r="N47" t="inlineStr">
        <is>
          <t>مرتضی نجفی، حامد مکملی، امیر امیدی راد، حسن یاوری، امیرمحمد خوشنواز و پیام نوروزی</t>
        </is>
      </c>
      <c r="O47" t="inlineStr"/>
    </row>
    <row r="48">
      <c r="A48">
        <f>HYPERLINK("https://www.tiwall.com//p/marsie.godo","مرثیه ای برای گودو")</f>
        <v/>
      </c>
      <c r="B48" t="n">
        <v>120</v>
      </c>
      <c r="C48" t="inlineStr">
        <is>
          <t>تماشاخانه ملک</t>
        </is>
      </c>
      <c r="D48" t="inlineStr">
        <is>
          <t>18:00:00</t>
        </is>
      </c>
      <c r="E48" t="inlineStr">
        <is>
          <t>01:00:00</t>
        </is>
      </c>
      <c r="F48" t="inlineStr">
        <is>
          <t>1402-07-07</t>
        </is>
      </c>
      <c r="G48" t="inlineStr">
        <is>
          <t>تهران</t>
        </is>
      </c>
      <c r="H48" t="inlineStr">
        <is>
          <t>درام</t>
        </is>
      </c>
      <c r="I48" t="inlineStr">
        <is>
          <t>بزرگسال</t>
        </is>
      </c>
      <c r="J48" t="inlineStr">
        <is>
          <t>بنفشه ریاضی</t>
        </is>
      </c>
      <c r="K48" t="inlineStr">
        <is>
          <t>امیر نجفی</t>
        </is>
      </c>
      <c r="L48" t="n">
        <v>4</v>
      </c>
      <c r="M48" t="n">
        <v>27</v>
      </c>
      <c r="N48" t="inlineStr">
        <is>
          <t>(به ترتیب الفبا) محمد ابوالحسنی، محمدصادق اردانی، عبداله جلوداریان، زهرا دباغیان، شقایق رحمانی، محسن رنجبر، مژده سیدقاسم، فرشته علیپور شاهوار، محمد فتاحی، ملان محسنی، مهدیه محمدخانی، حسام مطوری، بهاره نهاوندی، نامیرا نیک اندیش</t>
        </is>
      </c>
      <c r="O48" t="inlineStr">
        <is>
          <t>بزرگسال</t>
        </is>
      </c>
    </row>
    <row r="49">
      <c r="A49">
        <f>HYPERLINK("https://www.tiwall.com//p/picnic6","پیک نیک در میدان جنگ")</f>
        <v/>
      </c>
      <c r="B49" t="n">
        <v>120</v>
      </c>
      <c r="C49" t="inlineStr">
        <is>
          <t>تماشاخانه مشایخی (چهارراه ولیعصر)</t>
        </is>
      </c>
      <c r="D49" t="inlineStr">
        <is>
          <t>18:00:00</t>
        </is>
      </c>
      <c r="E49" t="inlineStr">
        <is>
          <t>00:50:00</t>
        </is>
      </c>
      <c r="F49" t="inlineStr">
        <is>
          <t>1402-07-09</t>
        </is>
      </c>
      <c r="G49" t="inlineStr">
        <is>
          <t>تهران</t>
        </is>
      </c>
      <c r="H49" t="inlineStr">
        <is>
          <t>درام, کمدی, جنگی, ماجراجویانه</t>
        </is>
      </c>
      <c r="I49" t="inlineStr">
        <is>
          <t>بزرگسال</t>
        </is>
      </c>
      <c r="J49" t="inlineStr">
        <is>
          <t>مهرنوش دارا</t>
        </is>
      </c>
      <c r="K49" t="inlineStr">
        <is>
          <t>فرناندو آرابال</t>
        </is>
      </c>
      <c r="L49" t="n">
        <v>0</v>
      </c>
      <c r="M49" t="n">
        <v>0</v>
      </c>
      <c r="N49" t="inlineStr">
        <is>
          <t>(گروه اول) مهیار قبادی، مانیا عزیزی، دینا سلیمی نژاد، یلدا کائید، میر مهدی هاشمی، سید سجاد موسوی، ریما عربگری، هلینا محمودی، (گروه دوم) آروین ثمر، نیوشا علیپور، طاها عابدی، ماهان عابدی، کارن رضایی معین، سامیار باقری، هلینا محمودی، ریما عربگری، (گروه سوم) اروین ثمر، ساینا خادمی، طاها عابدی، ماهان عابدی، کارن رضایی معین، سامیار باقری، ریما عربگری، هلینا محمودی، (گروه چهارم) رایان سرلک، پرهام غلاملو، پارسا میراحدی، مه یاس پازوکی، ر، سپهر قزوینی، سروش همیونی، ریما عربگری، هلینا محمودی</t>
        </is>
      </c>
      <c r="O49" t="inlineStr"/>
    </row>
    <row r="50">
      <c r="A50">
        <f>HYPERLINK("https://www.tiwall.com//p/screenshot2","اسکرین شات")</f>
        <v/>
      </c>
      <c r="B50" t="n">
        <v>130</v>
      </c>
      <c r="C50" t="inlineStr">
        <is>
          <t>پردیس تئاتر شهرزاد - سالن ۳</t>
        </is>
      </c>
      <c r="D50" t="inlineStr">
        <is>
          <t>21:30:00</t>
        </is>
      </c>
      <c r="E50" t="inlineStr">
        <is>
          <t>01:00:00</t>
        </is>
      </c>
      <c r="F50" t="inlineStr">
        <is>
          <t>1402-07-11</t>
        </is>
      </c>
      <c r="G50" t="inlineStr">
        <is>
          <t>تهران</t>
        </is>
      </c>
      <c r="H50" t="inlineStr">
        <is>
          <t>درام, کمدی</t>
        </is>
      </c>
      <c r="I50" t="inlineStr">
        <is>
          <t>بزرگسال</t>
        </is>
      </c>
      <c r="J50" t="inlineStr">
        <is>
          <t>امیر عباسی</t>
        </is>
      </c>
      <c r="K50" t="inlineStr">
        <is>
          <t>سامان شمس</t>
        </is>
      </c>
      <c r="L50" t="n">
        <v>4</v>
      </c>
      <c r="M50" t="n">
        <v>65</v>
      </c>
      <c r="N50" t="inlineStr">
        <is>
          <t>امیرحسین رضازاده، سینا فرجام، کیارش حقگو، حامد آرامی، امیرحسین همایونی، ستاره فلاح فرد، سحر قلباربند، حسین جاهد، رومینا کوهزاد، نیلوفر ذوالفقاری و مرضیه ابراهیمی</t>
        </is>
      </c>
      <c r="O50" t="inlineStr"/>
    </row>
    <row r="51">
      <c r="A51">
        <f>HYPERLINK("https://www.tiwall.com//p/arousfarari2","عروس فراری")</f>
        <v/>
      </c>
      <c r="B51" t="n">
        <v>150</v>
      </c>
      <c r="C51" t="inlineStr">
        <is>
          <t>پردیس تئاتر شهرزاد - سالن ۲</t>
        </is>
      </c>
      <c r="D51" t="inlineStr">
        <is>
          <t>21:15:00</t>
        </is>
      </c>
      <c r="E51" t="inlineStr">
        <is>
          <t>01:10:00</t>
        </is>
      </c>
      <c r="F51" t="inlineStr">
        <is>
          <t>1402-07-27</t>
        </is>
      </c>
      <c r="G51" t="inlineStr">
        <is>
          <t>تهران</t>
        </is>
      </c>
      <c r="H51" t="inlineStr">
        <is>
          <t>نامعلوم</t>
        </is>
      </c>
      <c r="I51" t="inlineStr">
        <is>
          <t>بزرگسال</t>
        </is>
      </c>
      <c r="J51" t="inlineStr">
        <is>
          <t>جواد انصافی</t>
        </is>
      </c>
      <c r="K51" t="inlineStr">
        <is>
          <t>جواد انصافی</t>
        </is>
      </c>
      <c r="L51" t="n">
        <v>0</v>
      </c>
      <c r="M51" t="n">
        <v>0</v>
      </c>
      <c r="N51" t="inlineStr">
        <is>
          <t>جواد انصافی، امیر پارسی، امیرمحمد انصافی، امیرحسین انصافی، رضا معراجی، فرشته اعظمی، هیلا رضائیان، شیرین کاشفی، زهرا غفاری</t>
        </is>
      </c>
      <c r="O51" t="inlineStr"/>
    </row>
    <row r="52">
      <c r="A52">
        <f>HYPERLINK("https://www.tiwall.com//p/yekruz.farda","یک روز فردا")</f>
        <v/>
      </c>
      <c r="B52" t="n">
        <v>50</v>
      </c>
      <c r="C52" t="inlineStr">
        <is>
          <t>فرهنگسرای مهر، تالار سپهر - کاشان</t>
        </is>
      </c>
      <c r="D52" t="inlineStr">
        <is>
          <t>18:00:00</t>
        </is>
      </c>
      <c r="E52" t="inlineStr">
        <is>
          <t>01:15:00</t>
        </is>
      </c>
      <c r="F52" t="inlineStr">
        <is>
          <t>1402-07-20</t>
        </is>
      </c>
      <c r="G52" t="inlineStr">
        <is>
          <t>کاشان</t>
        </is>
      </c>
      <c r="H52" t="inlineStr">
        <is>
          <t>تلفیقی</t>
        </is>
      </c>
      <c r="I52" t="inlineStr">
        <is>
          <t>بزرگسال</t>
        </is>
      </c>
      <c r="J52" t="inlineStr">
        <is>
          <t>ژیان شبیری</t>
        </is>
      </c>
      <c r="K52" t="inlineStr">
        <is>
          <t>ژیان شبیری</t>
        </is>
      </c>
      <c r="L52" t="n">
        <v>0</v>
      </c>
      <c r="M52" t="n">
        <v>0</v>
      </c>
      <c r="N52" t="inlineStr">
        <is>
          <t>جعفر حاجی عباس زاده، مهین احمدی، سمیه مصلحی، زینت قدمگاهی، محسن ثابتیان، مصطفی آقا میری</t>
        </is>
      </c>
      <c r="O52" t="inlineStr">
        <is>
          <t>خانوادگی</t>
        </is>
      </c>
    </row>
    <row r="53">
      <c r="A53">
        <f>HYPERLINK("https://www.tiwall.com//p/kolah.ghazi","کلاه شما قاضی")</f>
        <v/>
      </c>
      <c r="B53" t="n">
        <v>60</v>
      </c>
      <c r="C53" t="inlineStr">
        <is>
          <t>پلاتو همایون صنعتی کرمان</t>
        </is>
      </c>
      <c r="D53" t="inlineStr">
        <is>
          <t>19:00:00</t>
        </is>
      </c>
      <c r="E53" t="inlineStr">
        <is>
          <t>01:00:00</t>
        </is>
      </c>
      <c r="F53" t="inlineStr">
        <is>
          <t>1402-07-18</t>
        </is>
      </c>
      <c r="G53" t="inlineStr">
        <is>
          <t>کرمان</t>
        </is>
      </c>
      <c r="H53" t="inlineStr">
        <is>
          <t>کمدی تراژیک</t>
        </is>
      </c>
      <c r="I53" t="inlineStr">
        <is>
          <t>بزرگسال</t>
        </is>
      </c>
      <c r="J53" t="inlineStr">
        <is>
          <t>محسن میرزایی</t>
        </is>
      </c>
      <c r="K53" t="inlineStr">
        <is>
          <t>محسن میرزایی</t>
        </is>
      </c>
      <c r="L53" t="n">
        <v>0</v>
      </c>
      <c r="M53" t="n">
        <v>0</v>
      </c>
      <c r="N53" t="inlineStr">
        <is>
          <t>محسن میرزایی، عدنان محمدی پور، وحید یارعلی، محمدعلی فرخی، حداد حسینخانی، محمد حسین میرزادی</t>
        </is>
      </c>
      <c r="O53" t="inlineStr">
        <is>
          <t>بزرگسال, صحنهای</t>
        </is>
      </c>
    </row>
    <row r="54">
      <c r="A54">
        <f>HYPERLINK("https://www.tiwall.com//p/comedy.gomnam","کمدی گمنام")</f>
        <v/>
      </c>
      <c r="B54" t="n">
        <v>250</v>
      </c>
      <c r="C54" t="inlineStr">
        <is>
          <t>عمارت نوفللوشاتو</t>
        </is>
      </c>
      <c r="D54" t="inlineStr">
        <is>
          <t>21:00:00</t>
        </is>
      </c>
      <c r="E54" t="inlineStr">
        <is>
          <t>01:00:00</t>
        </is>
      </c>
      <c r="F54" t="inlineStr">
        <is>
          <t>1402-08-09</t>
        </is>
      </c>
      <c r="G54" t="inlineStr">
        <is>
          <t>تهران</t>
        </is>
      </c>
      <c r="H54" t="inlineStr">
        <is>
          <t>نامعلوم</t>
        </is>
      </c>
      <c r="I54" t="inlineStr">
        <is>
          <t>بزرگسال</t>
        </is>
      </c>
      <c r="J54" t="inlineStr">
        <is>
          <t>علی اصغری</t>
        </is>
      </c>
      <c r="K54" t="inlineStr">
        <is>
          <t>علی اصغری</t>
        </is>
      </c>
      <c r="L54" t="n">
        <v>0</v>
      </c>
      <c r="M54" t="n">
        <v>0</v>
      </c>
      <c r="N54" t="inlineStr">
        <is>
          <t>فرزاد حسنی، حسین پورکریمی</t>
        </is>
      </c>
      <c r="O54" t="inlineStr"/>
    </row>
    <row r="55">
      <c r="A55">
        <f>HYPERLINK("https://www.tiwall.com//p/karnamebondar6","کارنامه بندار بیدخش")</f>
        <v/>
      </c>
      <c r="B55" t="n">
        <v>70</v>
      </c>
      <c r="C55" t="inlineStr">
        <is>
          <t>بلک باکس اداره فرهنگ و ارشاد اسلامی- بابلسر</t>
        </is>
      </c>
      <c r="D55" t="inlineStr">
        <is>
          <t>18:00:00</t>
        </is>
      </c>
      <c r="E55" t="inlineStr">
        <is>
          <t>00:50:00</t>
        </is>
      </c>
      <c r="F55" t="inlineStr">
        <is>
          <t>1402-07-27</t>
        </is>
      </c>
      <c r="G55" t="inlineStr">
        <is>
          <t>تهران</t>
        </is>
      </c>
      <c r="H55" t="inlineStr">
        <is>
          <t>نامعلوم</t>
        </is>
      </c>
      <c r="I55" t="inlineStr">
        <is>
          <t>بزرگسال</t>
        </is>
      </c>
      <c r="J55" t="inlineStr">
        <is>
          <t>امیرحسین فلاحت پیشه</t>
        </is>
      </c>
      <c r="K55" t="inlineStr">
        <is>
          <t>بهرام بیضایی</t>
        </is>
      </c>
      <c r="L55" t="n">
        <v>0</v>
      </c>
      <c r="M55" t="n">
        <v>0</v>
      </c>
      <c r="N55" t="inlineStr">
        <is>
          <t>سیده نسترن میرسنجری، حسن محمودیان، مریم احمدی</t>
        </is>
      </c>
      <c r="O55" t="inlineStr">
        <is>
          <t>بزرگسال</t>
        </is>
      </c>
    </row>
    <row r="56">
      <c r="A56">
        <f>HYPERLINK("https://www.tiwall.com//p/shaghamak","شقامک")</f>
        <v/>
      </c>
      <c r="B56" t="n">
        <v>140</v>
      </c>
      <c r="C56" t="inlineStr">
        <is>
          <t>پردیس تئاتر شهرزاد - سالن ۳</t>
        </is>
      </c>
      <c r="D56" t="inlineStr">
        <is>
          <t>20:15:00</t>
        </is>
      </c>
      <c r="E56" t="inlineStr">
        <is>
          <t>01:00:00</t>
        </is>
      </c>
      <c r="F56" t="inlineStr">
        <is>
          <t>1402-08-01</t>
        </is>
      </c>
      <c r="G56" t="inlineStr">
        <is>
          <t>تهران</t>
        </is>
      </c>
      <c r="H56" t="inlineStr">
        <is>
          <t>نامعلوم</t>
        </is>
      </c>
      <c r="I56" t="inlineStr">
        <is>
          <t>بزرگسال</t>
        </is>
      </c>
      <c r="J56" t="inlineStr">
        <is>
          <t>سلمان سامنی</t>
        </is>
      </c>
      <c r="K56" t="inlineStr">
        <is>
          <t>سلمان سامنی</t>
        </is>
      </c>
      <c r="L56" t="n">
        <v>0</v>
      </c>
      <c r="M56" t="n">
        <v>0</v>
      </c>
      <c r="N56" t="inlineStr">
        <is>
          <t>مهدی رضایی، لیلی صبری، رسول احمدی، کامران طاهری، المیرا صارمی</t>
        </is>
      </c>
      <c r="O56" t="inlineStr">
        <is>
          <t>بزرگسال</t>
        </is>
      </c>
    </row>
    <row r="57">
      <c r="A57">
        <f>HYPERLINK("https://www.tiwall.com//p/ghab.aks","قاب عکس خالی")</f>
        <v/>
      </c>
      <c r="B57" t="n">
        <v>80</v>
      </c>
      <c r="C57" t="inlineStr">
        <is>
          <t>تالار محراب - سالن استاد جعفر والی</t>
        </is>
      </c>
      <c r="D57" t="inlineStr">
        <is>
          <t>18:00:00</t>
        </is>
      </c>
      <c r="E57" t="inlineStr">
        <is>
          <t>01:15:00</t>
        </is>
      </c>
      <c r="F57" t="inlineStr">
        <is>
          <t>1402-07-27</t>
        </is>
      </c>
      <c r="G57" t="inlineStr">
        <is>
          <t>تهران</t>
        </is>
      </c>
      <c r="H57" t="inlineStr">
        <is>
          <t>نامعلوم</t>
        </is>
      </c>
      <c r="I57" t="inlineStr">
        <is>
          <t>بزرگسال</t>
        </is>
      </c>
      <c r="J57" t="inlineStr">
        <is>
          <t>مژگان جودکی</t>
        </is>
      </c>
      <c r="K57" t="inlineStr">
        <is>
          <t>سامان شکیبا</t>
        </is>
      </c>
      <c r="L57" t="n">
        <v>0</v>
      </c>
      <c r="M57" t="n">
        <v>0</v>
      </c>
      <c r="N57" t="inlineStr">
        <is>
          <t>سامان شکیبا، سعید رضایی، فریبا ترکاشوند، امید امیر، طاهره بهرامی، سیاوش ضابط، بابک جدی، مسعود تاج، مهدی مزدارانی، حامد مظفری، میثم واحدی، علی صدیقی سعید، بهنام دشتی، فاطمه یوسفی، سمیرا حبیب زاده، زهرا صادقی، سپیده واحدی، کریم نوراللهی</t>
        </is>
      </c>
      <c r="O57" t="inlineStr"/>
    </row>
    <row r="58">
      <c r="A58">
        <f>HYPERLINK("https://www.tiwall.com//p/hamedozdha21","همه دزدها که دزد نیستند")</f>
        <v/>
      </c>
      <c r="B58" t="n">
        <v>110</v>
      </c>
      <c r="C58" t="inlineStr">
        <is>
          <t>تماشاخانه سیمرغ - بنیاد بیدل دهلوی</t>
        </is>
      </c>
      <c r="D58" t="inlineStr">
        <is>
          <t>19:00:00</t>
        </is>
      </c>
      <c r="E58" t="inlineStr">
        <is>
          <t>00:50:00</t>
        </is>
      </c>
      <c r="F58" t="inlineStr">
        <is>
          <t>1402-07-12</t>
        </is>
      </c>
      <c r="G58" t="inlineStr">
        <is>
          <t>تهران</t>
        </is>
      </c>
      <c r="H58" t="inlineStr">
        <is>
          <t>نامعلوم</t>
        </is>
      </c>
      <c r="I58" t="inlineStr">
        <is>
          <t>بزرگسال</t>
        </is>
      </c>
      <c r="J58" t="inlineStr">
        <is>
          <t>محمد مهدی بایرامی</t>
        </is>
      </c>
      <c r="K58" t="inlineStr">
        <is>
          <t>داریو فو</t>
        </is>
      </c>
      <c r="L58" t="n">
        <v>0</v>
      </c>
      <c r="M58" t="n">
        <v>0</v>
      </c>
      <c r="N58" t="inlineStr">
        <is>
          <t>(به ترتیب ورود به صحنه) محمدمبین محمدی، عسل بابائی، سهراب نبی زاده، ملیکا توفیقی، حدیث نجات، آروین رحیمیان نصر آبادی، امیرحسین دادخواه</t>
        </is>
      </c>
      <c r="O58" t="inlineStr">
        <is>
          <t>خانوادگی, بزرگسال</t>
        </is>
      </c>
    </row>
    <row r="59">
      <c r="A59">
        <f>HYPERLINK("https://www.tiwall.com//p/shazde.ejbari","شازده اجباری")</f>
        <v/>
      </c>
      <c r="B59" t="n">
        <v>100</v>
      </c>
      <c r="C59" t="inlineStr">
        <is>
          <t>پردیس تئاتر شهرزاد - سالن ۲</t>
        </is>
      </c>
      <c r="D59" t="inlineStr">
        <is>
          <t>18:30:00</t>
        </is>
      </c>
      <c r="E59" t="inlineStr">
        <is>
          <t>01:10:00</t>
        </is>
      </c>
      <c r="F59" t="inlineStr">
        <is>
          <t>1402-07-14</t>
        </is>
      </c>
      <c r="G59" t="inlineStr">
        <is>
          <t>تهران</t>
        </is>
      </c>
      <c r="H59" t="inlineStr">
        <is>
          <t>سورئال</t>
        </is>
      </c>
      <c r="I59" t="inlineStr">
        <is>
          <t>بزرگسال</t>
        </is>
      </c>
      <c r="J59" t="inlineStr">
        <is>
          <t>افشین زمانی</t>
        </is>
      </c>
      <c r="K59" t="inlineStr">
        <is>
          <t>افشین زمانی</t>
        </is>
      </c>
      <c r="L59" t="n">
        <v>4.2</v>
      </c>
      <c r="M59" t="n">
        <v>100</v>
      </c>
      <c r="N59" t="inlineStr">
        <is>
          <t>(به ترتیب ورود) پیمان محمدی، محمد سعادت، مبینا سلیمان فلاح، امیرحسین نعیمی، نجمه نصیری، مهسا ظهیری، فرانک افتاده حال، سحر دیده ور، پریسا ملک محمودی، سلمان ذنوبی، پارسا فارسی، امیرمحمد عمورضا، حمید قیاسی فر، یلدا میرزاخانی</t>
        </is>
      </c>
      <c r="O59" t="inlineStr">
        <is>
          <t>فیزیکال</t>
        </is>
      </c>
    </row>
    <row r="60">
      <c r="A60">
        <f>HYPERLINK("https://www.tiwall.com//p/honda.adidas2","هوندا آدیداس ۲")</f>
        <v/>
      </c>
      <c r="B60" t="n">
        <v>100</v>
      </c>
      <c r="C60" t="inlineStr">
        <is>
          <t>پردیس تئاتر شهرزاد - سالن ۲</t>
        </is>
      </c>
      <c r="D60" t="inlineStr">
        <is>
          <t>19:45:00</t>
        </is>
      </c>
      <c r="E60" t="inlineStr">
        <is>
          <t>01:10:00</t>
        </is>
      </c>
      <c r="F60" t="inlineStr">
        <is>
          <t>1402-08-12</t>
        </is>
      </c>
      <c r="G60" t="inlineStr">
        <is>
          <t>تهران</t>
        </is>
      </c>
      <c r="H60" t="inlineStr">
        <is>
          <t>نامعلوم</t>
        </is>
      </c>
      <c r="I60" t="inlineStr">
        <is>
          <t>بزرگسال</t>
        </is>
      </c>
      <c r="J60" t="inlineStr">
        <is>
          <t>اشکان درویشی</t>
        </is>
      </c>
      <c r="K60" t="inlineStr">
        <is>
          <t>مهدی غلامحیدری</t>
        </is>
      </c>
      <c r="L60" t="n">
        <v>0</v>
      </c>
      <c r="M60" t="n">
        <v>0</v>
      </c>
      <c r="N60" t="inlineStr">
        <is>
          <t>(به ترتیب ورود به صحنه) احمد جعفری، مریم کاظمی، حسین شاهرخ نیا، هانا ستوهی، اسرا جلیلیان، پوریا رفیعی، کاظم برزگر</t>
        </is>
      </c>
      <c r="O60" t="inlineStr"/>
    </row>
    <row r="61">
      <c r="A61">
        <f>HYPERLINK("https://www.tiwall.com//p/avinion","آوینیون")</f>
        <v/>
      </c>
      <c r="B61" t="n">
        <v>110</v>
      </c>
      <c r="C61" t="inlineStr">
        <is>
          <t>تئاترشهر - سالن سایه</t>
        </is>
      </c>
      <c r="D61" t="inlineStr">
        <is>
          <t>20:00:00</t>
        </is>
      </c>
      <c r="E61" t="inlineStr">
        <is>
          <t>01:35:00</t>
        </is>
      </c>
      <c r="F61" t="inlineStr">
        <is>
          <t>1402-07-10</t>
        </is>
      </c>
      <c r="G61" t="inlineStr">
        <is>
          <t>تهران</t>
        </is>
      </c>
      <c r="H61" t="inlineStr">
        <is>
          <t>نامعلوم</t>
        </is>
      </c>
      <c r="I61" t="inlineStr">
        <is>
          <t>بزرگسال</t>
        </is>
      </c>
      <c r="J61" t="inlineStr">
        <is>
          <t>حسن معینی</t>
        </is>
      </c>
      <c r="K61" t="inlineStr">
        <is>
          <t>حسن معینی</t>
        </is>
      </c>
      <c r="L61" t="n">
        <v>4.4</v>
      </c>
      <c r="M61" t="n">
        <v>55</v>
      </c>
      <c r="N61" t="inlineStr">
        <is>
          <t>عبدالحمید گودرزی، امیر جوشقانی، ملیحه بقائی، سعید عساکره</t>
        </is>
      </c>
      <c r="O61" t="inlineStr">
        <is>
          <t>صحنهای</t>
        </is>
      </c>
    </row>
    <row r="62">
      <c r="A62">
        <f>HYPERLINK("https://www.tiwall.com//p/kanal2","کانال")</f>
        <v/>
      </c>
      <c r="B62" t="n">
        <v>130</v>
      </c>
      <c r="C62" t="inlineStr">
        <is>
          <t>عمارت ارغوان - سالن یک</t>
        </is>
      </c>
      <c r="D62" t="inlineStr">
        <is>
          <t>19:00:00</t>
        </is>
      </c>
      <c r="E62" t="inlineStr">
        <is>
          <t>01:10:00</t>
        </is>
      </c>
      <c r="F62" t="inlineStr">
        <is>
          <t>1402-07-25</t>
        </is>
      </c>
      <c r="G62" t="inlineStr">
        <is>
          <t>تهران</t>
        </is>
      </c>
      <c r="H62" t="inlineStr">
        <is>
          <t>نامعلوم</t>
        </is>
      </c>
      <c r="I62" t="inlineStr">
        <is>
          <t>بزرگسال</t>
        </is>
      </c>
      <c r="J62" t="inlineStr">
        <is>
          <t>مرتضی فروزان فر</t>
        </is>
      </c>
      <c r="K62" t="inlineStr">
        <is>
          <t>مرتضی فروزان فر</t>
        </is>
      </c>
      <c r="L62" t="n">
        <v>0</v>
      </c>
      <c r="M62" t="n">
        <v>0</v>
      </c>
      <c r="N62" t="inlineStr">
        <is>
          <t>شهرزاد بیانی، لیلا شاهی، محمدجواد عارف اصیل، سجاد حیدریه، علیرضا اتابکی، امیرحسین شیشه گران، حامد لطفی، امید محمدی، حمید صالحی، مرتضی فروزان فر</t>
        </is>
      </c>
      <c r="O62" t="inlineStr"/>
    </row>
    <row r="63">
      <c r="A63">
        <f>HYPERLINK("https://www.tiwall.com//p/father4","پدر")</f>
        <v/>
      </c>
      <c r="B63" t="n">
        <v>200</v>
      </c>
      <c r="C63" t="inlineStr">
        <is>
          <t>تئاترشهر - سالن اصلی</t>
        </is>
      </c>
      <c r="D63" t="inlineStr">
        <is>
          <t>18:30:00</t>
        </is>
      </c>
      <c r="E63" t="inlineStr">
        <is>
          <t>01:20:00</t>
        </is>
      </c>
      <c r="F63" t="inlineStr">
        <is>
          <t>1402-08-26</t>
        </is>
      </c>
      <c r="G63" t="inlineStr">
        <is>
          <t>تهران</t>
        </is>
      </c>
      <c r="H63" t="inlineStr">
        <is>
          <t>نامعلوم</t>
        </is>
      </c>
      <c r="I63" t="inlineStr">
        <is>
          <t>بزرگسال</t>
        </is>
      </c>
      <c r="J63" t="inlineStr">
        <is>
          <t>آروند دشت آرای</t>
        </is>
      </c>
      <c r="K63" t="inlineStr">
        <is>
          <t>فلوریان زلر</t>
        </is>
      </c>
      <c r="L63" t="n">
        <v>0</v>
      </c>
      <c r="M63" t="n">
        <v>0</v>
      </c>
      <c r="N63" t="inlineStr">
        <is>
          <t>رضا کیانیان، مارین ون هولک، سعید چنگیزیان، سوگل خلیق، بهزاد کریمی، پریسا شاه ولیان</t>
        </is>
      </c>
      <c r="O63" t="inlineStr">
        <is>
          <t>دانشجویی, بزرگسال, خانوادگی, صحنهای</t>
        </is>
      </c>
    </row>
    <row r="64">
      <c r="A64">
        <f>HYPERLINK("https://www.tiwall.com//p/macbeth21","بازگشت مکبث")</f>
        <v/>
      </c>
      <c r="B64" t="n">
        <v>100</v>
      </c>
      <c r="C64" t="inlineStr">
        <is>
          <t>تماشاخانه سیمرغ - بنیاد بیدل دهلوی</t>
        </is>
      </c>
      <c r="D64" t="inlineStr">
        <is>
          <t>20:30:00</t>
        </is>
      </c>
      <c r="E64" t="inlineStr">
        <is>
          <t>01:10:00</t>
        </is>
      </c>
      <c r="F64" t="inlineStr">
        <is>
          <t>1402-07-12</t>
        </is>
      </c>
      <c r="G64" t="inlineStr">
        <is>
          <t>تهران</t>
        </is>
      </c>
      <c r="H64" t="inlineStr">
        <is>
          <t>تلفیقی</t>
        </is>
      </c>
      <c r="I64" t="inlineStr">
        <is>
          <t>بزرگسال</t>
        </is>
      </c>
      <c r="J64" t="inlineStr">
        <is>
          <t>مهدی سهیلی نیا</t>
        </is>
      </c>
      <c r="K64" t="inlineStr">
        <is>
          <t>مهدی سهیلی نیا</t>
        </is>
      </c>
      <c r="L64" t="n">
        <v>0</v>
      </c>
      <c r="M64" t="n">
        <v>0</v>
      </c>
      <c r="N64" t="inlineStr">
        <is>
          <t>کاوه احمدی، مهدی سهیلی نیا، حمید رضا عرفانیان، منیر صمدانی نیا، مسیح شریفی، فرناز نجفی، طاها تولایی، سجاد حسین زاده، فرهاد نعمتی، نگین زینی وند، آرزو مرادی، بهنام قشلاقی، علیرضا حاجی حسینعلی لو</t>
        </is>
      </c>
      <c r="O64" t="inlineStr">
        <is>
          <t>خانوادگی</t>
        </is>
      </c>
    </row>
    <row r="65">
      <c r="A65">
        <f>HYPERLINK("https://www.tiwall.com//p/mardanmozhek","رویای مردان مضحک")</f>
        <v/>
      </c>
      <c r="B65" t="n">
        <v>100</v>
      </c>
      <c r="C65" t="inlineStr">
        <is>
          <t>خانه هنرمندان ایران- سالن استاد انتظامی</t>
        </is>
      </c>
      <c r="D65" t="inlineStr">
        <is>
          <t>19:00:00</t>
        </is>
      </c>
      <c r="E65" t="inlineStr">
        <is>
          <t>01:00:00</t>
        </is>
      </c>
      <c r="F65" t="inlineStr">
        <is>
          <t>1402-07-28</t>
        </is>
      </c>
      <c r="G65" t="inlineStr">
        <is>
          <t>تهران</t>
        </is>
      </c>
      <c r="H65" t="inlineStr">
        <is>
          <t>اجتماعی, فلسفی</t>
        </is>
      </c>
      <c r="I65" t="inlineStr">
        <is>
          <t>بزرگسال</t>
        </is>
      </c>
      <c r="J65" t="inlineStr">
        <is>
          <t>میلاد محمدی</t>
        </is>
      </c>
      <c r="K65" t="inlineStr">
        <is>
          <t>میلاد محمدی</t>
        </is>
      </c>
      <c r="L65" t="n">
        <v>0</v>
      </c>
      <c r="M65" t="n">
        <v>0</v>
      </c>
      <c r="N65" t="inlineStr">
        <is>
          <t>علیرضا چاوش، میلاد محمدی، محمدرضا حسن زاده</t>
        </is>
      </c>
      <c r="O65" t="inlineStr"/>
    </row>
    <row r="66">
      <c r="A66">
        <f>HYPERLINK("https://www.tiwall.com//p/otolsoron6","اتول سورون طهران الف ۱")</f>
        <v/>
      </c>
      <c r="B66" t="n">
        <v>100</v>
      </c>
      <c r="C66" t="inlineStr">
        <is>
          <t>پردیس تئاتر شهرزاد - سالن ۲</t>
        </is>
      </c>
      <c r="D66" t="inlineStr">
        <is>
          <t>17:00:00</t>
        </is>
      </c>
      <c r="E66" t="inlineStr">
        <is>
          <t>01:15:00</t>
        </is>
      </c>
      <c r="F66" t="inlineStr">
        <is>
          <t>1402-06-07</t>
        </is>
      </c>
      <c r="G66" t="inlineStr">
        <is>
          <t>تهران</t>
        </is>
      </c>
      <c r="H66" t="inlineStr">
        <is>
          <t>نامعلوم</t>
        </is>
      </c>
      <c r="I66" t="inlineStr">
        <is>
          <t>بزرگسال</t>
        </is>
      </c>
      <c r="J66" t="inlineStr">
        <is>
          <t>شهروز دل افکار</t>
        </is>
      </c>
      <c r="K66" t="inlineStr">
        <is>
          <t>باقر سروش</t>
        </is>
      </c>
      <c r="L66" t="n">
        <v>3.2</v>
      </c>
      <c r="M66" t="n">
        <v>19</v>
      </c>
      <c r="N66" t="inlineStr">
        <is>
          <t>شهروز دل افکار، سحر عبدالملکی، 
رضا جهانگیری، محمدحسین معتمدی، هومان زمانی، فرحان شجاعی، محمدحسین بیات، عرشیا چاکرالحسینی، علیرضا خراسانی، ماهان زارعی، سمانه رستمی، آتنا نیکنام، تینا اسدی، علی عرب، پانیذ نصیری، هادی رهبری، حسن توکلی، شیوا جگروند، سارا مهین ترابی، پارسا معانی، معصومه اسمی</t>
        </is>
      </c>
      <c r="O66" t="inlineStr"/>
    </row>
    <row r="67">
      <c r="A67">
        <f>HYPERLINK("https://www.tiwall.com//p/meydan.parleman","میدان پارلمان")</f>
        <v/>
      </c>
      <c r="B67" t="n">
        <v>120</v>
      </c>
      <c r="C67" t="inlineStr">
        <is>
          <t>خانه هنرمندان ایران- سالن استاد انتظامی</t>
        </is>
      </c>
      <c r="D67" t="inlineStr">
        <is>
          <t>20:30:00</t>
        </is>
      </c>
      <c r="E67" t="inlineStr">
        <is>
          <t>01:00:00</t>
        </is>
      </c>
      <c r="F67" t="inlineStr">
        <is>
          <t>1402-08-12</t>
        </is>
      </c>
      <c r="G67" t="inlineStr">
        <is>
          <t>تهران</t>
        </is>
      </c>
      <c r="H67" t="inlineStr">
        <is>
          <t>درام</t>
        </is>
      </c>
      <c r="I67" t="inlineStr">
        <is>
          <t>بزرگسال</t>
        </is>
      </c>
      <c r="J67" t="inlineStr">
        <is>
          <t>مهسا شریفی</t>
        </is>
      </c>
      <c r="K67" t="inlineStr">
        <is>
          <t>جیمز فریتز</t>
        </is>
      </c>
      <c r="L67" t="n">
        <v>0</v>
      </c>
      <c r="M67" t="n">
        <v>0</v>
      </c>
      <c r="N67" t="inlineStr">
        <is>
          <t>پروین ولی زاده، سحر مصباح، سحر خداداده، محمدرضا رمضانی، میلاد علی پرست، نیوشا طورانی</t>
        </is>
      </c>
      <c r="O67" t="inlineStr">
        <is>
          <t>بزرگسال</t>
        </is>
      </c>
    </row>
    <row r="68">
      <c r="A68">
        <f>HYPERLINK("https://www.tiwall.com//p/anbasht2","انباشت")</f>
        <v/>
      </c>
      <c r="B68" t="n">
        <v>80</v>
      </c>
      <c r="C68" t="inlineStr">
        <is>
          <t>تالار مولوی - سالن کوچک</t>
        </is>
      </c>
      <c r="D68" t="inlineStr">
        <is>
          <t>19:00:00</t>
        </is>
      </c>
      <c r="E68" t="inlineStr">
        <is>
          <t>01:00:00</t>
        </is>
      </c>
      <c r="F68" t="inlineStr">
        <is>
          <t>1402-07-30</t>
        </is>
      </c>
      <c r="G68" t="inlineStr">
        <is>
          <t>تهران</t>
        </is>
      </c>
      <c r="H68" t="inlineStr">
        <is>
          <t>سورئال</t>
        </is>
      </c>
      <c r="I68" t="inlineStr">
        <is>
          <t>بزرگسال</t>
        </is>
      </c>
      <c r="J68" t="inlineStr">
        <is>
          <t>مهسا اکبرآبادی</t>
        </is>
      </c>
      <c r="K68" t="inlineStr">
        <is>
          <t>مهسا اکبرآبادی</t>
        </is>
      </c>
      <c r="L68" t="n">
        <v>0</v>
      </c>
      <c r="M68" t="n">
        <v>0</v>
      </c>
      <c r="N68" t="inlineStr">
        <is>
          <t>علی چایچی، مهسا اکبرآبادی</t>
        </is>
      </c>
      <c r="O68" t="inlineStr">
        <is>
          <t>دانشجویی</t>
        </is>
      </c>
    </row>
    <row r="69">
      <c r="A69">
        <f>HYPERLINK("https://www.tiwall.com//p/splendid2","اسپلاندید")</f>
        <v/>
      </c>
      <c r="B69" t="n">
        <v>120</v>
      </c>
      <c r="C69" t="inlineStr">
        <is>
          <t>پردیس تئاتر شهرزاد - سالن ۳</t>
        </is>
      </c>
      <c r="D69" t="inlineStr">
        <is>
          <t>18:00:00</t>
        </is>
      </c>
      <c r="E69" t="inlineStr">
        <is>
          <t>01:00:00</t>
        </is>
      </c>
      <c r="F69" t="inlineStr">
        <is>
          <t>1402-09-03</t>
        </is>
      </c>
      <c r="G69" t="inlineStr">
        <is>
          <t>تهران</t>
        </is>
      </c>
      <c r="H69" t="inlineStr">
        <is>
          <t>ماجراجویانه</t>
        </is>
      </c>
      <c r="I69" t="inlineStr">
        <is>
          <t>بزرگسال</t>
        </is>
      </c>
      <c r="J69" t="inlineStr">
        <is>
          <t>سهیل محزون</t>
        </is>
      </c>
      <c r="K69" t="inlineStr">
        <is>
          <t>ژان ژنه</t>
        </is>
      </c>
      <c r="L69" t="n">
        <v>0</v>
      </c>
      <c r="M69" t="n">
        <v>0</v>
      </c>
      <c r="N69" t="inlineStr">
        <is>
          <t>(به ترتیب ورود به صحنه) امیر طیبی، محمدعلی کاظمی، هومن کریمی، میلاد هوشنگی، رضا حاصلی، کوروش محمدرضا، حنیف ابراهیمی، پرنیا ثنایی موحد</t>
        </is>
      </c>
      <c r="O69" t="inlineStr"/>
    </row>
    <row r="70">
      <c r="A70">
        <f>HYPERLINK("https://www.tiwall.com//p/sarmazade","سرمازده")</f>
        <v/>
      </c>
      <c r="B70" t="n">
        <v>100</v>
      </c>
      <c r="C70" t="inlineStr">
        <is>
          <t>پردیس تئاتر شهرزاد - سالن ۳</t>
        </is>
      </c>
      <c r="D70" t="inlineStr">
        <is>
          <t>18:00:00</t>
        </is>
      </c>
      <c r="E70" t="inlineStr">
        <is>
          <t>01:00:00</t>
        </is>
      </c>
      <c r="F70" t="inlineStr">
        <is>
          <t>1402-08-10</t>
        </is>
      </c>
      <c r="G70" t="inlineStr">
        <is>
          <t>تهران</t>
        </is>
      </c>
      <c r="H70" t="inlineStr">
        <is>
          <t>نامعلوم</t>
        </is>
      </c>
      <c r="I70" t="inlineStr">
        <is>
          <t>بزرگسال</t>
        </is>
      </c>
      <c r="J70" t="inlineStr">
        <is>
          <t>محمد ملکوتی خواه</t>
        </is>
      </c>
      <c r="K70" t="inlineStr">
        <is>
          <t>محمد ملکوتی خواه</t>
        </is>
      </c>
      <c r="L70" t="n">
        <v>0</v>
      </c>
      <c r="M70" t="n">
        <v>0</v>
      </c>
      <c r="N70" t="inlineStr">
        <is>
          <t>نسیم اکبری علی یزدانیان</t>
        </is>
      </c>
      <c r="O70" t="inlineStr"/>
    </row>
    <row r="71">
      <c r="A71">
        <f>HYPERLINK("https://www.tiwall.com//p/prisoners5","زندانی خیابان دوم")</f>
        <v/>
      </c>
      <c r="B71" t="n">
        <v>100</v>
      </c>
      <c r="C71" t="inlineStr">
        <is>
          <t>تماشاخانه اهورا</t>
        </is>
      </c>
      <c r="D71" t="inlineStr">
        <is>
          <t>21:00:00</t>
        </is>
      </c>
      <c r="E71" t="inlineStr">
        <is>
          <t>01:10:00</t>
        </is>
      </c>
      <c r="F71" t="inlineStr">
        <is>
          <t>1402-07-22</t>
        </is>
      </c>
      <c r="G71" t="inlineStr">
        <is>
          <t>تهران</t>
        </is>
      </c>
      <c r="H71" t="inlineStr">
        <is>
          <t>فلسفی, کمدی</t>
        </is>
      </c>
      <c r="I71" t="inlineStr">
        <is>
          <t>بزرگسال</t>
        </is>
      </c>
      <c r="J71" t="inlineStr">
        <is>
          <t>فائقه محمدزاده</t>
        </is>
      </c>
      <c r="K71" t="inlineStr">
        <is>
          <t>نیل سایمون</t>
        </is>
      </c>
      <c r="L71" t="n">
        <v>0</v>
      </c>
      <c r="M71" t="n">
        <v>0</v>
      </c>
      <c r="N71" t="inlineStr">
        <is>
          <t>روژان رضوانیان، فریبا طاهری، رامتین مقدادی، مریم ناصرخانی، کامبیز نیک آمیز، سوگل نواب صفوی</t>
        </is>
      </c>
      <c r="O71" t="inlineStr"/>
    </row>
    <row r="72">
      <c r="A72">
        <f>HYPERLINK("https://www.tiwall.com//p/changal","چنگال یا حاج اسمال عتیقه فروش سبزواری")</f>
        <v/>
      </c>
      <c r="B72" t="n">
        <v>120</v>
      </c>
      <c r="C72" t="inlineStr">
        <is>
          <t>خانه نمایش دا - سالن شماره ۱</t>
        </is>
      </c>
      <c r="D72" t="inlineStr">
        <is>
          <t>19:00:00</t>
        </is>
      </c>
      <c r="E72" t="inlineStr">
        <is>
          <t>01:10:00</t>
        </is>
      </c>
      <c r="F72" t="inlineStr">
        <is>
          <t>1402-08-12</t>
        </is>
      </c>
      <c r="G72" t="inlineStr">
        <is>
          <t>تهران</t>
        </is>
      </c>
      <c r="H72" t="inlineStr">
        <is>
          <t>رئال, درام, سورئال</t>
        </is>
      </c>
      <c r="I72" t="inlineStr">
        <is>
          <t>بزرگسال</t>
        </is>
      </c>
      <c r="J72" t="inlineStr">
        <is>
          <t>مرتضی ربیعی</t>
        </is>
      </c>
      <c r="K72" t="inlineStr">
        <is>
          <t>مصطفی لعلیان</t>
        </is>
      </c>
      <c r="L72" t="n">
        <v>0</v>
      </c>
      <c r="M72" t="n">
        <v>0</v>
      </c>
      <c r="N72" t="inlineStr">
        <is>
          <t>سودابه جعفرزاد، امین فارسی جانی، مریم محمدوند، سیدمصطفی ساجدی معین، نوشین رستمی، مرتضی ربیعی</t>
        </is>
      </c>
      <c r="O72" t="inlineStr"/>
    </row>
    <row r="73">
      <c r="A73">
        <f>HYPERLINK("https://www.tiwall.com//p/soraya","به عشق ثریا میکشم")</f>
        <v/>
      </c>
      <c r="B73" t="n">
        <v>110</v>
      </c>
      <c r="C73" t="inlineStr">
        <is>
          <t>تالار محراب - سالن استاد جعفر والی</t>
        </is>
      </c>
      <c r="D73" t="inlineStr">
        <is>
          <t>20:00:00</t>
        </is>
      </c>
      <c r="E73" t="inlineStr">
        <is>
          <t>01:00:00</t>
        </is>
      </c>
      <c r="F73" t="inlineStr">
        <is>
          <t>1402-08-06</t>
        </is>
      </c>
      <c r="G73" t="inlineStr">
        <is>
          <t>تهران</t>
        </is>
      </c>
      <c r="H73" t="inlineStr">
        <is>
          <t>درام</t>
        </is>
      </c>
      <c r="I73" t="inlineStr">
        <is>
          <t>بزرگسال</t>
        </is>
      </c>
      <c r="J73" t="inlineStr">
        <is>
          <t>مهدی افشاری</t>
        </is>
      </c>
      <c r="K73" t="inlineStr">
        <is>
          <t>بهنام سرلک</t>
        </is>
      </c>
      <c r="L73" t="n">
        <v>0</v>
      </c>
      <c r="M73" t="n">
        <v>0</v>
      </c>
      <c r="N73" t="inlineStr">
        <is>
          <t>(به ترتیب ورود) سعید رهنورد، میثم محب الهی، محمد رضایی، یاسین مهراسبی، شیدا رزم شور، مهدی افشاری، بهنام سرلک، مهیار ذولنوری</t>
        </is>
      </c>
      <c r="O73" t="inlineStr">
        <is>
          <t>خانوادگی, بزرگسال</t>
        </is>
      </c>
    </row>
    <row r="74">
      <c r="A74">
        <f>HYPERLINK("https://www.tiwall.com//p/artesh.farman","ارتش به فرمان من")</f>
        <v/>
      </c>
      <c r="B74" t="n">
        <v>20</v>
      </c>
      <c r="C74" t="inlineStr">
        <is>
          <t>اداره فرهنگ و ارشاد اسلامی تالش</t>
        </is>
      </c>
      <c r="D74" t="inlineStr">
        <is>
          <t>00:00:00</t>
        </is>
      </c>
      <c r="E74" t="inlineStr">
        <is>
          <t>00:40:00</t>
        </is>
      </c>
      <c r="F74" t="inlineStr">
        <is>
          <t>1402-12-16</t>
        </is>
      </c>
      <c r="G74" t="inlineStr">
        <is>
          <t>تالش</t>
        </is>
      </c>
      <c r="H74" t="inlineStr">
        <is>
          <t>درام, جنگی</t>
        </is>
      </c>
      <c r="I74" t="inlineStr">
        <is>
          <t>بزرگسال</t>
        </is>
      </c>
      <c r="J74" t="inlineStr">
        <is>
          <t>طاها صمدی</t>
        </is>
      </c>
      <c r="K74" t="inlineStr">
        <is>
          <t>جعفرصمدی</t>
        </is>
      </c>
      <c r="L74" t="n">
        <v>0</v>
      </c>
      <c r="M74" t="n">
        <v>0</v>
      </c>
      <c r="N74" t="inlineStr">
        <is>
          <t>طاها صمدی، سبحان صدیق، اسلام غسالی، زهرا پناهی</t>
        </is>
      </c>
      <c r="O74" t="inlineStr"/>
    </row>
    <row r="75">
      <c r="A75">
        <f>HYPERLINK("https://www.tiwall.com//p/afkar.nevisande","افکار نویسنده")</f>
        <v/>
      </c>
      <c r="B75" t="n">
        <v>85</v>
      </c>
      <c r="C75" t="inlineStr">
        <is>
          <t>تماشاخانه اهورا</t>
        </is>
      </c>
      <c r="D75" t="inlineStr">
        <is>
          <t>00:00:00</t>
        </is>
      </c>
      <c r="E75" t="inlineStr">
        <is>
          <t>01:20:00</t>
        </is>
      </c>
      <c r="F75" t="inlineStr">
        <is>
          <t>1402-08-15</t>
        </is>
      </c>
      <c r="G75" t="inlineStr">
        <is>
          <t>تهران</t>
        </is>
      </c>
      <c r="H75" t="inlineStr">
        <is>
          <t>تلفیقی</t>
        </is>
      </c>
      <c r="I75" t="inlineStr">
        <is>
          <t>بزرگسال</t>
        </is>
      </c>
      <c r="J75" t="inlineStr">
        <is>
          <t>علی طاهری</t>
        </is>
      </c>
      <c r="K75" t="inlineStr">
        <is>
          <t>علی طاهری</t>
        </is>
      </c>
      <c r="L75" t="n">
        <v>0</v>
      </c>
      <c r="M75" t="n">
        <v>0</v>
      </c>
      <c r="N75" t="inlineStr">
        <is>
          <t>سهیل فدایی، شاهین شیرازی، هانیه برخورداری، سارا کریم، نرگس پورصالح، مهدی حیدری، فرزاد عطاری، علی شفیعی، سهیل صیامی، علی طاهری، سوگند قدیانی، روژان حاتمی، دستیاراول کارگردان</t>
        </is>
      </c>
      <c r="O75" t="inlineStr">
        <is>
          <t>بزرگسال</t>
        </is>
      </c>
    </row>
    <row r="76">
      <c r="A76">
        <f>HYPERLINK("https://www.tiwall.com//p/marasade.shahlir","ماراساد شاه لیر را شکار می کند")</f>
        <v/>
      </c>
      <c r="B76" t="n">
        <v>100</v>
      </c>
      <c r="C76" t="inlineStr">
        <is>
          <t>تالار حافظ</t>
        </is>
      </c>
      <c r="D76" t="inlineStr">
        <is>
          <t>20:30:00</t>
        </is>
      </c>
      <c r="E76" t="inlineStr">
        <is>
          <t>01:00:00</t>
        </is>
      </c>
      <c r="F76" t="inlineStr">
        <is>
          <t>1402-07-25</t>
        </is>
      </c>
      <c r="G76" t="inlineStr">
        <is>
          <t>تهران</t>
        </is>
      </c>
      <c r="H76" t="inlineStr">
        <is>
          <t>تلفیقی</t>
        </is>
      </c>
      <c r="I76" t="inlineStr">
        <is>
          <t>بزرگسال</t>
        </is>
      </c>
      <c r="J76" t="inlineStr">
        <is>
          <t>نیما گودرزی</t>
        </is>
      </c>
      <c r="K76" t="inlineStr">
        <is>
          <t>نامعلوم</t>
        </is>
      </c>
      <c r="L76" t="n">
        <v>0</v>
      </c>
      <c r="M76" t="n">
        <v>0</v>
      </c>
      <c r="N76" t="inlineStr">
        <is>
          <t>(به ترتیب حروف الفبا) محمد صادق اسدی، شاهین بامداد، دانیال حسن نیا، نیلوفر ذوالفقاری، فاطمه رحمتی، الهام زارعی، نیما گودرزی، ساحل نامور</t>
        </is>
      </c>
      <c r="O76" t="inlineStr">
        <is>
          <t>بزرگسال</t>
        </is>
      </c>
    </row>
    <row r="77">
      <c r="A77">
        <f>HYPERLINK("https://www.tiwall.com//p/hashtkhan2","هشت خان")</f>
        <v/>
      </c>
      <c r="B77" t="n">
        <v>100</v>
      </c>
      <c r="C77" t="inlineStr">
        <is>
          <t>تئاتر شهر کرج، سالن استاد فتحعلی بیگی</t>
        </is>
      </c>
      <c r="D77" t="inlineStr">
        <is>
          <t>19:30:00</t>
        </is>
      </c>
      <c r="E77" t="inlineStr">
        <is>
          <t>01:00:00</t>
        </is>
      </c>
      <c r="F77" t="inlineStr">
        <is>
          <t>1402-07-04</t>
        </is>
      </c>
      <c r="G77" t="inlineStr">
        <is>
          <t>کرج</t>
        </is>
      </c>
      <c r="H77" t="inlineStr">
        <is>
          <t>کمدی, تلفیقی, رئال</t>
        </is>
      </c>
      <c r="I77" t="inlineStr">
        <is>
          <t>بزرگسال</t>
        </is>
      </c>
      <c r="J77" t="inlineStr">
        <is>
          <t>داود ابراهیمی</t>
        </is>
      </c>
      <c r="K77" t="inlineStr">
        <is>
          <t>داود ابراهیمی</t>
        </is>
      </c>
      <c r="L77" t="n">
        <v>0</v>
      </c>
      <c r="M77" t="n">
        <v>0</v>
      </c>
      <c r="N77" t="inlineStr">
        <is>
          <t>پژمان پهلوانی، مهدی جاوید</t>
        </is>
      </c>
      <c r="O77" t="inlineStr"/>
    </row>
    <row r="78">
      <c r="A78">
        <f>HYPERLINK("https://www.tiwall.com//p/khorshid.karevan2","خورشید کاروان")</f>
        <v/>
      </c>
      <c r="B78" t="n">
        <v>35</v>
      </c>
      <c r="C78" t="inlineStr">
        <is>
          <t>سالن هسا - شهر جدید پرند</t>
        </is>
      </c>
      <c r="D78" t="inlineStr">
        <is>
          <t>19:20:00</t>
        </is>
      </c>
      <c r="E78" t="inlineStr">
        <is>
          <t>01:30:00</t>
        </is>
      </c>
      <c r="F78" t="inlineStr">
        <is>
          <t>1402-06-23</t>
        </is>
      </c>
      <c r="G78" t="inlineStr">
        <is>
          <t>پرند</t>
        </is>
      </c>
      <c r="H78" t="inlineStr">
        <is>
          <t>تاریخی</t>
        </is>
      </c>
      <c r="I78" t="inlineStr">
        <is>
          <t>بزرگسال</t>
        </is>
      </c>
      <c r="J78" t="inlineStr">
        <is>
          <t>آرش طهماسبی</t>
        </is>
      </c>
      <c r="K78" t="inlineStr">
        <is>
          <t>نامعلوم</t>
        </is>
      </c>
      <c r="L78" t="n">
        <v>0</v>
      </c>
      <c r="M78" t="n">
        <v>0</v>
      </c>
      <c r="N78" t="inlineStr">
        <is>
          <t>حسن اسدی، شهرزاد کمال زاده، آرش طهماسبی، منصور نوبخت، حنانه حسن آقا خانی، علی نوری، ، آمین ناصری، سایه نظری</t>
        </is>
      </c>
      <c r="O78" t="inlineStr">
        <is>
          <t>خانوادگی</t>
        </is>
      </c>
    </row>
    <row r="79">
      <c r="A79">
        <f>HYPERLINK("https://www.tiwall.com//p/spoken18","مراسم قطع دست در اسپوکن")</f>
        <v/>
      </c>
      <c r="B79" t="n">
        <v>100</v>
      </c>
      <c r="C79" t="inlineStr">
        <is>
          <t>تماشاخانه اهورا</t>
        </is>
      </c>
      <c r="D79" t="inlineStr">
        <is>
          <t>19:00:00</t>
        </is>
      </c>
      <c r="E79" t="inlineStr">
        <is>
          <t>01:20:00</t>
        </is>
      </c>
      <c r="F79" t="inlineStr">
        <is>
          <t>1402-07-05</t>
        </is>
      </c>
      <c r="G79" t="inlineStr">
        <is>
          <t>تهران</t>
        </is>
      </c>
      <c r="H79" t="inlineStr">
        <is>
          <t>کمدی سیاه</t>
        </is>
      </c>
      <c r="I79" t="inlineStr">
        <is>
          <t>بزرگسال</t>
        </is>
      </c>
      <c r="J79" t="inlineStr">
        <is>
          <t>پویا کریمی</t>
        </is>
      </c>
      <c r="K79" t="inlineStr">
        <is>
          <t>مارتین مک دونا</t>
        </is>
      </c>
      <c r="L79" t="n">
        <v>0</v>
      </c>
      <c r="M79" t="n">
        <v>0</v>
      </c>
      <c r="N79" t="inlineStr">
        <is>
          <t>(به ترتیب ورود به صحنه) امیرمهدی جباری، علی شیخی، الناحصاربانی، پویاکریمی</t>
        </is>
      </c>
      <c r="O79" t="inlineStr">
        <is>
          <t>بزرگسال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2023-09-29T12:59:19Z</dcterms:created>
  <dcterms:modified xsi:type="dcterms:W3CDTF">2023-09-29T12:59:19Z</dcterms:modified>
</cp:coreProperties>
</file>