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51"/>
  <sheetViews>
    <sheetView workbookViewId="0">
      <selection activeCell="A1" sqref="A1"/>
    </sheetView>
  </sheetViews>
  <sheetFormatPr baseColWidth="8" defaultRowHeight="15"/>
  <sheetData>
    <row r="1">
      <c r="A1" s="1" t="inlineStr">
        <is>
          <t>title</t>
        </is>
      </c>
      <c r="B1" s="1" t="inlineStr">
        <is>
          <t>price</t>
        </is>
      </c>
      <c r="C1" s="1" t="inlineStr">
        <is>
          <t>location</t>
        </is>
      </c>
      <c r="D1" s="1" t="inlineStr">
        <is>
          <t>hour</t>
        </is>
      </c>
      <c r="E1" s="1" t="inlineStr">
        <is>
          <t>duration</t>
        </is>
      </c>
      <c r="F1" s="1" t="inlineStr">
        <is>
          <t>date</t>
        </is>
      </c>
      <c r="G1" s="1" t="inlineStr">
        <is>
          <t>city</t>
        </is>
      </c>
      <c r="H1" s="1" t="inlineStr">
        <is>
          <t>genre</t>
        </is>
      </c>
      <c r="I1" s="1" t="inlineStr">
        <is>
          <t>category</t>
        </is>
      </c>
      <c r="J1" s="1" t="inlineStr">
        <is>
          <t>cat</t>
        </is>
      </c>
      <c r="K1" s="1" t="inlineStr">
        <is>
          <t>director</t>
        </is>
      </c>
      <c r="L1" s="1" t="inlineStr">
        <is>
          <t>playwright</t>
        </is>
      </c>
      <c r="M1" s="1" t="inlineStr">
        <is>
          <t>rate</t>
        </is>
      </c>
      <c r="N1" s="1" t="inlineStr">
        <is>
          <t>voters</t>
        </is>
      </c>
      <c r="O1" s="1" t="inlineStr">
        <is>
          <t>cast</t>
        </is>
      </c>
    </row>
    <row r="2">
      <c r="A2">
        <f>HYPERLINK("https://www.tiwall.com//p/kilips.noghereyi","کلیپس نقره ای")</f>
        <v/>
      </c>
      <c r="B2" t="n">
        <v>100</v>
      </c>
      <c r="C2" t="inlineStr">
        <is>
          <t>تماشاخانه سبحان</t>
        </is>
      </c>
      <c r="D2" t="inlineStr">
        <is>
          <t>18:30:00</t>
        </is>
      </c>
      <c r="E2" t="inlineStr">
        <is>
          <t>01:30:00</t>
        </is>
      </c>
      <c r="F2" t="inlineStr">
        <is>
          <t>1402-04-27</t>
        </is>
      </c>
      <c r="G2" t="inlineStr">
        <is>
          <t>تهران</t>
        </is>
      </c>
      <c r="H2" t="inlineStr">
        <is>
          <t>کمدی, تلفیقی</t>
        </is>
      </c>
      <c r="I2" t="inlineStr">
        <is>
          <t>بزرگسال</t>
        </is>
      </c>
      <c r="J2" t="inlineStr">
        <is>
          <t>خانوادگی</t>
        </is>
      </c>
      <c r="K2" t="inlineStr">
        <is>
          <t>مهدی کریمی</t>
        </is>
      </c>
      <c r="L2" t="inlineStr">
        <is>
          <t>حامد اسلامی</t>
        </is>
      </c>
      <c r="M2" t="n">
        <v>0</v>
      </c>
      <c r="N2" t="n">
        <v>0</v>
      </c>
      <c r="O2" t="inlineStr">
        <is>
          <t>امید خاکدان، علی موسوی، حسام انیسی، نادیا اصغری، فائزه مولوی، مریم رسولی، آزیتا علی نیا، شهرزاد قیطاسوند، جواد حضرتی، امیررضا محسنی فر</t>
        </is>
      </c>
    </row>
    <row r="3">
      <c r="A3">
        <f>HYPERLINK("https://www.tiwall.com//p/sayehroshan5","سایه روشن")</f>
        <v/>
      </c>
      <c r="B3" t="n">
        <v>100</v>
      </c>
      <c r="C3" t="inlineStr">
        <is>
          <t>تئاترشهر - سالن سایه</t>
        </is>
      </c>
      <c r="D3" t="inlineStr">
        <is>
          <t>18:00:00</t>
        </is>
      </c>
      <c r="E3" t="inlineStr">
        <is>
          <t>01:00:00</t>
        </is>
      </c>
      <c r="F3" t="inlineStr">
        <is>
          <t>1402-05-23</t>
        </is>
      </c>
      <c r="G3" t="inlineStr">
        <is>
          <t>تهران</t>
        </is>
      </c>
      <c r="H3" t="inlineStr">
        <is>
          <t>نامعلوم</t>
        </is>
      </c>
      <c r="I3" t="inlineStr">
        <is>
          <t>بزرگسال</t>
        </is>
      </c>
      <c r="J3" t="inlineStr"/>
      <c r="K3" t="inlineStr">
        <is>
          <t>سعیده آجربندیان</t>
        </is>
      </c>
      <c r="L3" t="inlineStr">
        <is>
          <t>سعیده آجربندیان</t>
        </is>
      </c>
      <c r="M3" t="n">
        <v>0</v>
      </c>
      <c r="N3" t="n">
        <v>0</v>
      </c>
      <c r="O3" t="inlineStr">
        <is>
          <t>سیدجواد یحیوی، فائقه شلالوند، فربد فرهنگ، سحر گلشیرازی</t>
        </is>
      </c>
    </row>
    <row r="4">
      <c r="A4">
        <f>HYPERLINK("https://www.tiwall.com//p/screenshot2","اسکرین شات")</f>
        <v/>
      </c>
      <c r="B4" t="n">
        <v>110</v>
      </c>
      <c r="C4" t="inlineStr">
        <is>
          <t>پردیس تئاتر شهرزاد - سالن ۳</t>
        </is>
      </c>
      <c r="D4" t="inlineStr">
        <is>
          <t>20:15:00</t>
        </is>
      </c>
      <c r="E4" t="inlineStr">
        <is>
          <t>01:00:00</t>
        </is>
      </c>
      <c r="F4" t="inlineStr">
        <is>
          <t>1402-05-27</t>
        </is>
      </c>
      <c r="G4" t="inlineStr">
        <is>
          <t>تهران</t>
        </is>
      </c>
      <c r="H4" t="inlineStr">
        <is>
          <t>درام, کمدی</t>
        </is>
      </c>
      <c r="I4" t="inlineStr">
        <is>
          <t>بزرگسال</t>
        </is>
      </c>
      <c r="J4" t="inlineStr">
        <is>
          <t>خانوادگی, بزرگسال</t>
        </is>
      </c>
      <c r="K4" t="inlineStr">
        <is>
          <t>امیر عباسی</t>
        </is>
      </c>
      <c r="L4" t="inlineStr">
        <is>
          <t>سامان شمس</t>
        </is>
      </c>
      <c r="M4" t="n">
        <v>0</v>
      </c>
      <c r="N4" t="n">
        <v>0</v>
      </c>
      <c r="O4" t="inlineStr">
        <is>
          <t>امیرحسین رضازاده، حامد آرامی، امیرحسین همایونی، ستاره فلاح فرد، سحر قلباروند، حسین جاهد، رومینا کوهزاد و مرضیه ابراهیمی</t>
        </is>
      </c>
    </row>
    <row r="5">
      <c r="A5">
        <f>HYPERLINK("https://www.tiwall.com//p/helpouk","هِلِ پوک")</f>
        <v/>
      </c>
      <c r="B5" t="n">
        <v>100</v>
      </c>
      <c r="C5" t="inlineStr">
        <is>
          <t>خانه هنرمندان ایران- سالن استاد انتظامی</t>
        </is>
      </c>
      <c r="D5" t="inlineStr">
        <is>
          <t>21:00:00</t>
        </is>
      </c>
      <c r="E5" t="inlineStr">
        <is>
          <t>01:15:00</t>
        </is>
      </c>
      <c r="F5" t="inlineStr">
        <is>
          <t>1402-05-20</t>
        </is>
      </c>
      <c r="G5" t="inlineStr">
        <is>
          <t>تهران</t>
        </is>
      </c>
      <c r="H5" t="inlineStr">
        <is>
          <t>تلفیقی</t>
        </is>
      </c>
      <c r="I5" t="inlineStr">
        <is>
          <t>بزرگسال</t>
        </is>
      </c>
      <c r="J5" t="inlineStr"/>
      <c r="K5" t="inlineStr">
        <is>
          <t>محمدرضا عطایی فر</t>
        </is>
      </c>
      <c r="L5" t="inlineStr">
        <is>
          <t>محمدرضا عطایی فر</t>
        </is>
      </c>
      <c r="M5" t="n">
        <v>0</v>
      </c>
      <c r="N5" t="n">
        <v>0</v>
      </c>
      <c r="O5" t="inlineStr">
        <is>
          <t>علی حیدری، مریم یوسف، شیما خوش اقبال، بهار ذوالقدر، النا مکاری، یاسمن گرکانی، زهره محمودی، ثنا پورکتابی، محمد مغانی، مهراد خورشیدی، شاهد بهوند، کیان مهربان، علی ایزدی، نادیا بخشایشی، سارا واحد نوعی، صبا حضوری، مریم سکوتی، هانیه رحیمی، فردین بیگ زاده، زهرا نادری، هلیا حسنی، حسین پیروز، امیرحسین امیری، نیوشا جوزی نیا، علی زمانی، امین ترکمان، روزبه امرائی، محمد تهرانی</t>
        </is>
      </c>
    </row>
    <row r="6">
      <c r="A6">
        <f>HYPERLINK("https://www.tiwall.com//p/avaz.pedar","هرگز برای پدرم آواز نخواندم")</f>
        <v/>
      </c>
      <c r="B6" t="n">
        <v>150</v>
      </c>
      <c r="C6" t="inlineStr">
        <is>
          <t>پردیس تئاتر شهرزاد - سالن ۳</t>
        </is>
      </c>
      <c r="D6" t="inlineStr">
        <is>
          <t>19:00:00</t>
        </is>
      </c>
      <c r="E6" t="inlineStr">
        <is>
          <t>01:00:00</t>
        </is>
      </c>
      <c r="F6" t="inlineStr">
        <is>
          <t>1402-06-01</t>
        </is>
      </c>
      <c r="G6" t="inlineStr">
        <is>
          <t>تهران</t>
        </is>
      </c>
      <c r="H6" t="inlineStr">
        <is>
          <t>درام</t>
        </is>
      </c>
      <c r="I6" t="inlineStr">
        <is>
          <t>بزرگسال</t>
        </is>
      </c>
      <c r="J6" t="inlineStr">
        <is>
          <t>بزرگسال</t>
        </is>
      </c>
      <c r="K6" t="inlineStr">
        <is>
          <t>حامد صحت</t>
        </is>
      </c>
      <c r="L6" t="inlineStr">
        <is>
          <t>رابرت اندرسن</t>
        </is>
      </c>
      <c r="M6" t="n">
        <v>0</v>
      </c>
      <c r="N6" t="n">
        <v>0</v>
      </c>
      <c r="O6" t="inlineStr">
        <is>
          <t>شیرین فرخنده نژاد، مریم مشهور، مهشید دلاوری، محمد طیب طاهر، آرمان حسینی، حامد صحت</t>
        </is>
      </c>
    </row>
    <row r="7">
      <c r="A7">
        <f>HYPERLINK("https://www.tiwall.com//p/sekhahar5","سه خواهر")</f>
        <v/>
      </c>
      <c r="B7" t="n">
        <v>130</v>
      </c>
      <c r="C7" t="inlineStr">
        <is>
          <t>تماشاخانه ملک</t>
        </is>
      </c>
      <c r="D7" t="inlineStr">
        <is>
          <t>20:45:00</t>
        </is>
      </c>
      <c r="E7" t="inlineStr">
        <is>
          <t>01:15:00</t>
        </is>
      </c>
      <c r="F7" t="inlineStr">
        <is>
          <t>1402-05-08</t>
        </is>
      </c>
      <c r="G7" t="inlineStr">
        <is>
          <t>تهران</t>
        </is>
      </c>
      <c r="H7" t="inlineStr">
        <is>
          <t>کلاسیک, فلسفی, موزیکال, درام, عاشقانه</t>
        </is>
      </c>
      <c r="I7" t="inlineStr">
        <is>
          <t>بزرگسال</t>
        </is>
      </c>
      <c r="J7" t="inlineStr">
        <is>
          <t>بزرگسال</t>
        </is>
      </c>
      <c r="K7" t="inlineStr">
        <is>
          <t>میلاد سلیمانلو</t>
        </is>
      </c>
      <c r="L7" t="inlineStr">
        <is>
          <t>نامعلوم</t>
        </is>
      </c>
      <c r="M7" t="n">
        <v>0</v>
      </c>
      <c r="N7" t="n">
        <v>0</v>
      </c>
      <c r="O7" t="inlineStr">
        <is>
          <t>(به ترتیب اسامی بازیگران در متن اصلی چخوف) میلاد سلیمانلو، عسل حمیدیان، فران جوادی، پریسا صانعی، ماندانا سهرابی، مجتبی ترکمان، مهران منصوری، فرهان عزیزی، حسین شاکری، میرحامد کوچکی، فردین سالاروند، ایمان حاجی خانیان، امیرحسین قاجاردامغانی، مریم عضو امینیان، مهرک علوی</t>
        </is>
      </c>
    </row>
    <row r="8">
      <c r="A8">
        <f>HYPERLINK("https://www.tiwall.com//p/nakhodagah","ناخودآگاه")</f>
        <v/>
      </c>
      <c r="B8" t="n">
        <v>100</v>
      </c>
      <c r="C8" t="inlineStr">
        <is>
          <t>عمارت ارغوان - سالن یک</t>
        </is>
      </c>
      <c r="D8" t="inlineStr">
        <is>
          <t>19:00:00</t>
        </is>
      </c>
      <c r="E8" t="inlineStr">
        <is>
          <t>00:45:00</t>
        </is>
      </c>
      <c r="F8" t="inlineStr">
        <is>
          <t>1402-04-30</t>
        </is>
      </c>
      <c r="G8" t="inlineStr">
        <is>
          <t>تهران</t>
        </is>
      </c>
      <c r="H8" t="inlineStr">
        <is>
          <t>نامعلوم</t>
        </is>
      </c>
      <c r="I8" t="inlineStr">
        <is>
          <t>بزرگسال</t>
        </is>
      </c>
      <c r="J8" t="inlineStr"/>
      <c r="K8" t="inlineStr">
        <is>
          <t>کمال مقدم</t>
        </is>
      </c>
      <c r="L8" t="inlineStr">
        <is>
          <t>مجید حاتمی</t>
        </is>
      </c>
      <c r="M8" t="n">
        <v>0</v>
      </c>
      <c r="N8" t="n">
        <v>0</v>
      </c>
      <c r="O8" t="inlineStr">
        <is>
          <t>سمیه زنگنه، فرهاد حسین پور، فرشید راد، مبینا اسدی، رضا جودی (جودی)، خدیجه سروری، مریم حمیدی، امیرحسین فرجی، رسول پور معصومی، محمد فطرتی مزیانی</t>
        </is>
      </c>
    </row>
    <row r="9">
      <c r="A9">
        <f>HYPERLINK("https://www.tiwall.com//p/tapaeezchandbaran4","تا باران چند پاییز مانده (اجرای ویژه)")</f>
        <v/>
      </c>
      <c r="B9" t="n">
        <v>100</v>
      </c>
      <c r="C9" t="inlineStr">
        <is>
          <t>تماشاخانه اهورا - سالن رزا</t>
        </is>
      </c>
      <c r="D9" t="inlineStr">
        <is>
          <t>18:00:00</t>
        </is>
      </c>
      <c r="E9" t="inlineStr">
        <is>
          <t>01:10:00</t>
        </is>
      </c>
      <c r="F9" t="inlineStr">
        <is>
          <t>1402-04-22</t>
        </is>
      </c>
      <c r="G9" t="inlineStr">
        <is>
          <t>تهران</t>
        </is>
      </c>
      <c r="H9" t="inlineStr">
        <is>
          <t>درام</t>
        </is>
      </c>
      <c r="I9" t="inlineStr">
        <is>
          <t>بزرگسال</t>
        </is>
      </c>
      <c r="J9" t="inlineStr">
        <is>
          <t>بزرگسال</t>
        </is>
      </c>
      <c r="K9" t="inlineStr">
        <is>
          <t>آویشن دودانگه</t>
        </is>
      </c>
      <c r="L9" t="inlineStr">
        <is>
          <t>عرفان پورمحمدی</t>
        </is>
      </c>
      <c r="M9" t="n">
        <v>0</v>
      </c>
      <c r="N9" t="n">
        <v>0</v>
      </c>
      <c r="O9" t="inlineStr">
        <is>
          <t>(به ترتیب ورود) آویشن دودانگه، مهنوش شاهباز، مروارید معصومی، هادی استادعلی، فرزین ناصری، فاطمه میری، فاطمه دارهل</t>
        </is>
      </c>
    </row>
    <row r="10">
      <c r="A10">
        <f>HYPERLINK("https://www.tiwall.com//p/khabidan","خوابیدن")</f>
        <v/>
      </c>
      <c r="B10" t="n">
        <v>110</v>
      </c>
      <c r="C10" t="inlineStr">
        <is>
          <t>بوتیک تئاتر ایران - سالن شماره ۴</t>
        </is>
      </c>
      <c r="D10" t="inlineStr">
        <is>
          <t>19:30:00</t>
        </is>
      </c>
      <c r="E10" t="inlineStr">
        <is>
          <t>01:00:00</t>
        </is>
      </c>
      <c r="F10" t="inlineStr">
        <is>
          <t>1402-05-03</t>
        </is>
      </c>
      <c r="G10" t="inlineStr">
        <is>
          <t>تهران</t>
        </is>
      </c>
      <c r="H10" t="inlineStr">
        <is>
          <t>نامعلوم</t>
        </is>
      </c>
      <c r="I10" t="inlineStr">
        <is>
          <t>بزرگسال</t>
        </is>
      </c>
      <c r="J10" t="inlineStr">
        <is>
          <t>بزرگسال</t>
        </is>
      </c>
      <c r="K10" t="inlineStr">
        <is>
          <t>افشین واعظی</t>
        </is>
      </c>
      <c r="L10" t="inlineStr">
        <is>
          <t>افشین واعظی</t>
        </is>
      </c>
      <c r="M10" t="n">
        <v>4.3</v>
      </c>
      <c r="N10" t="n">
        <v>47</v>
      </c>
      <c r="O10" t="inlineStr">
        <is>
          <t>حامد مقدسی، افشین واعظی، محدثه دانش، شاهرخ دریانورد، علیرضا شعا</t>
        </is>
      </c>
    </row>
    <row r="11">
      <c r="A11">
        <f>HYPERLINK("https://www.tiwall.com//p/akharin.seshanbeh","آخرین سهشنبه سال")</f>
        <v/>
      </c>
      <c r="B11" t="n">
        <v>170</v>
      </c>
      <c r="C11" t="inlineStr">
        <is>
          <t>ایرانشهر - سالن استاد ناظرزاده کرمانی</t>
        </is>
      </c>
      <c r="D11" t="inlineStr">
        <is>
          <t>21:00:00</t>
        </is>
      </c>
      <c r="E11" t="inlineStr">
        <is>
          <t>01:30:00</t>
        </is>
      </c>
      <c r="F11" t="inlineStr">
        <is>
          <t>1402-05-20</t>
        </is>
      </c>
      <c r="G11" t="inlineStr">
        <is>
          <t>تهران</t>
        </is>
      </c>
      <c r="H11" t="inlineStr">
        <is>
          <t>معمایی, جنایی, درام</t>
        </is>
      </c>
      <c r="I11" t="inlineStr">
        <is>
          <t>بزرگسال</t>
        </is>
      </c>
      <c r="J11" t="inlineStr"/>
      <c r="K11" t="inlineStr">
        <is>
          <t>الهام شعبانی</t>
        </is>
      </c>
      <c r="L11" t="inlineStr">
        <is>
          <t>شهاب مهربان، وهاب مهربان</t>
        </is>
      </c>
      <c r="M11" t="n">
        <v>3.2</v>
      </c>
      <c r="N11" t="n">
        <v>38</v>
      </c>
      <c r="O11" t="inlineStr">
        <is>
          <t>سیما تیرانداز، امین میری، آیه کیان پور، خاطره اسدی، میلاد معیری، جواد پولادی، محمدحسین خادمی، مهرزاد جعفری، پرتو مهر، مرتضی طهرانی</t>
        </is>
      </c>
    </row>
    <row r="12">
      <c r="A12">
        <f>HYPERLINK("https://www.tiwall.com//p/motasaviosaghei5","متساوی الساقین")</f>
        <v/>
      </c>
      <c r="B12" t="n">
        <v>100</v>
      </c>
      <c r="C12" t="inlineStr">
        <is>
          <t>عمارت نوفللوشاتو</t>
        </is>
      </c>
      <c r="D12" t="inlineStr">
        <is>
          <t>19:30:00</t>
        </is>
      </c>
      <c r="E12" t="inlineStr">
        <is>
          <t>01:00:00</t>
        </is>
      </c>
      <c r="F12" t="inlineStr">
        <is>
          <t>1402-05-13</t>
        </is>
      </c>
      <c r="G12" t="inlineStr">
        <is>
          <t>تهران</t>
        </is>
      </c>
      <c r="H12" t="inlineStr">
        <is>
          <t>نامعلوم</t>
        </is>
      </c>
      <c r="I12" t="inlineStr">
        <is>
          <t>بزرگسال</t>
        </is>
      </c>
      <c r="J12" t="inlineStr">
        <is>
          <t>خانوادگی, بزرگسال</t>
        </is>
      </c>
      <c r="K12" t="inlineStr">
        <is>
          <t>فضل اله عمرانی، پژمان برزگر</t>
        </is>
      </c>
      <c r="L12" t="inlineStr">
        <is>
          <t>عمادالدین رجبلو</t>
        </is>
      </c>
      <c r="M12" t="n">
        <v>4.3</v>
      </c>
      <c r="N12" t="n">
        <v>7</v>
      </c>
      <c r="O12" t="inlineStr">
        <is>
          <t>تینا بخشی، ویدا آرایی، سارا سیبی، یگانه شمس آبادی، محدثه بالازاده، درسا کتال، ساقی صابریان، فاطمه رحمتی</t>
        </is>
      </c>
    </row>
    <row r="13">
      <c r="A13">
        <f>HYPERLINK("https://www.tiwall.com//p/anke.nemimirad2","کابوسهای آنکه نمیمیرد")</f>
        <v/>
      </c>
      <c r="B13" t="n">
        <v>80</v>
      </c>
      <c r="C13" t="inlineStr">
        <is>
          <t>پردیس تئاتر شهرزاد - سالن ۱</t>
        </is>
      </c>
      <c r="D13" t="inlineStr">
        <is>
          <t>20:00:00</t>
        </is>
      </c>
      <c r="E13" t="inlineStr">
        <is>
          <t>01:30:00</t>
        </is>
      </c>
      <c r="F13" t="inlineStr">
        <is>
          <t>1402-05-25</t>
        </is>
      </c>
      <c r="G13" t="inlineStr">
        <is>
          <t>تهران</t>
        </is>
      </c>
      <c r="H13" t="inlineStr">
        <is>
          <t>نامعلوم</t>
        </is>
      </c>
      <c r="I13" t="inlineStr">
        <is>
          <t>بزرگسال</t>
        </is>
      </c>
      <c r="J13" t="inlineStr"/>
      <c r="K13" t="inlineStr">
        <is>
          <t>نادر فلاح</t>
        </is>
      </c>
      <c r="L13" t="inlineStr">
        <is>
          <t>امیرحسین طاهری</t>
        </is>
      </c>
      <c r="M13" t="n">
        <v>4.2</v>
      </c>
      <c r="N13" t="n">
        <v>5</v>
      </c>
      <c r="O13" t="inlineStr">
        <is>
          <t>نادر فلاح، علیرضا اخوان، فرزانه ابوالهادی، عرفان اجلی، فائزه آبزن، محمدحسین اسحاقی، افق ایرجی، امیر پاسبان، فاطمه پاسبان، سعید پارسا، هادی تک زارع، ایرج حیدری، احمد خان محمدزاده، آناهیتا خسروی، محمد درستکار، محمد سپهری، امیر شربتی، علی شیرپی، محمد کرمی، احسان مهدی زاده، داود میرعلایی، امیرحسین نادری، سینا نداف، حامد نوبخت، مهدیه سلیمانی</t>
        </is>
      </c>
    </row>
    <row r="14">
      <c r="A14">
        <f>HYPERLINK("https://www.tiwall.com//p/ta","ط…")</f>
        <v/>
      </c>
      <c r="B14" t="n">
        <v>120</v>
      </c>
      <c r="C14" t="inlineStr">
        <is>
          <t>ایرانشهر - سالن استاد سمندریان</t>
        </is>
      </c>
      <c r="D14" t="inlineStr">
        <is>
          <t>20:30:00</t>
        </is>
      </c>
      <c r="E14" t="inlineStr">
        <is>
          <t>01:00:00</t>
        </is>
      </c>
      <c r="F14" t="inlineStr">
        <is>
          <t>1402-05-20</t>
        </is>
      </c>
      <c r="G14" t="inlineStr">
        <is>
          <t>تهران</t>
        </is>
      </c>
      <c r="H14" t="inlineStr">
        <is>
          <t>درام, سورئال, زندگینامه / بیوگرافی</t>
        </is>
      </c>
      <c r="I14" t="inlineStr">
        <is>
          <t>بزرگسال</t>
        </is>
      </c>
      <c r="J14" t="inlineStr"/>
      <c r="K14" t="inlineStr">
        <is>
          <t>مجید رحمتی</t>
        </is>
      </c>
      <c r="L14" t="inlineStr">
        <is>
          <t>کهبد تاراج</t>
        </is>
      </c>
      <c r="M14" t="n">
        <v>3.6</v>
      </c>
      <c r="N14" t="n">
        <v>35</v>
      </c>
      <c r="O14" t="inlineStr">
        <is>
          <t>(به ترتیب حروف الفبا) مه لقا باقری، کهبد تاراج، شهروز دل افکار، آبتین رحمتی، سیدصدرا سبحانیان، شهاب عباسیان، امیر عدل پرور، سیدجواد یحیوی</t>
        </is>
      </c>
    </row>
    <row r="15">
      <c r="A15">
        <f>HYPERLINK("https://www.tiwall.com//p/farda6","فردا")</f>
        <v/>
      </c>
      <c r="B15" t="n">
        <v>90</v>
      </c>
      <c r="C15" t="inlineStr">
        <is>
          <t>خانه نمایش دا - سالن شماره ۱</t>
        </is>
      </c>
      <c r="D15" t="inlineStr">
        <is>
          <t>21:00:00</t>
        </is>
      </c>
      <c r="E15" t="inlineStr">
        <is>
          <t>00:45:00</t>
        </is>
      </c>
      <c r="F15" t="inlineStr">
        <is>
          <t>1402-06-10</t>
        </is>
      </c>
      <c r="G15" t="inlineStr">
        <is>
          <t>تهران</t>
        </is>
      </c>
      <c r="H15" t="inlineStr">
        <is>
          <t>درام</t>
        </is>
      </c>
      <c r="I15" t="inlineStr">
        <is>
          <t>بزرگسال</t>
        </is>
      </c>
      <c r="J15" t="inlineStr"/>
      <c r="K15" t="inlineStr">
        <is>
          <t>سروش زرینی</t>
        </is>
      </c>
      <c r="L15" t="inlineStr">
        <is>
          <t>سروش زرینی</t>
        </is>
      </c>
      <c r="M15" t="n">
        <v>0</v>
      </c>
      <c r="N15" t="n">
        <v>0</v>
      </c>
      <c r="O15" t="inlineStr">
        <is>
          <t>حمیده گل محمدی، محمد تنها</t>
        </is>
      </c>
    </row>
    <row r="16">
      <c r="A16">
        <f>HYPERLINK("https://www.tiwall.com//p/mardibakhodkareabi3","مردی با خودکار آبی")</f>
        <v/>
      </c>
      <c r="B16" t="n">
        <v>50</v>
      </c>
      <c r="C16" t="inlineStr">
        <is>
          <t>تماشاخانه آژمان (سالن شماره ۱ - ارائه)</t>
        </is>
      </c>
      <c r="D16" t="inlineStr">
        <is>
          <t>18:00:00</t>
        </is>
      </c>
      <c r="E16" t="inlineStr">
        <is>
          <t>01:00:00</t>
        </is>
      </c>
      <c r="F16" t="inlineStr">
        <is>
          <t>1402-04-23</t>
        </is>
      </c>
      <c r="G16" t="inlineStr">
        <is>
          <t>تهران</t>
        </is>
      </c>
      <c r="H16" t="inlineStr">
        <is>
          <t>درام</t>
        </is>
      </c>
      <c r="I16" t="inlineStr">
        <is>
          <t>بزرگسال</t>
        </is>
      </c>
      <c r="J16" t="inlineStr">
        <is>
          <t>بزرگسال</t>
        </is>
      </c>
      <c r="K16" t="inlineStr">
        <is>
          <t>فائزه محمدیان</t>
        </is>
      </c>
      <c r="L16" t="inlineStr">
        <is>
          <t>فائزه محمدیان</t>
        </is>
      </c>
      <c r="M16" t="n">
        <v>0</v>
      </c>
      <c r="N16" t="n">
        <v>0</v>
      </c>
      <c r="O16" t="inlineStr">
        <is>
          <t>الهه شیدایی، نیلوفر روغنی</t>
        </is>
      </c>
    </row>
    <row r="17">
      <c r="A17">
        <f>HYPERLINK("https://www.tiwall.com//p/beatricheha2","بئاتریچه ها")</f>
        <v/>
      </c>
      <c r="B17" t="n">
        <v>80</v>
      </c>
      <c r="C17" t="inlineStr">
        <is>
          <t>خانه نمایش دا - سالن شماره ۱</t>
        </is>
      </c>
      <c r="D17" t="inlineStr">
        <is>
          <t>19:00:00</t>
        </is>
      </c>
      <c r="E17" t="inlineStr">
        <is>
          <t>01:15:00</t>
        </is>
      </c>
      <c r="F17" t="inlineStr">
        <is>
          <t>1402-04-29</t>
        </is>
      </c>
      <c r="G17" t="inlineStr">
        <is>
          <t>تهران</t>
        </is>
      </c>
      <c r="H17" t="inlineStr">
        <is>
          <t>گروتسک, رئالیسم جادویی</t>
        </is>
      </c>
      <c r="I17" t="inlineStr">
        <is>
          <t>بزرگسال</t>
        </is>
      </c>
      <c r="J17" t="inlineStr"/>
      <c r="K17" t="inlineStr">
        <is>
          <t>محمدعلی میرقربانی</t>
        </is>
      </c>
      <c r="L17" t="inlineStr">
        <is>
          <t>استفانو بنی</t>
        </is>
      </c>
      <c r="M17" t="n">
        <v>0</v>
      </c>
      <c r="N17" t="n">
        <v>0</v>
      </c>
      <c r="O17" t="inlineStr">
        <is>
          <t>ملیکا نادری، کیمیا علی، شیدا پشنگ پور، مبینا سرگلی، زهرا عبدالهی، نیلوفر شاه پرستان، نیوشا سپاسیان</t>
        </is>
      </c>
    </row>
    <row r="18">
      <c r="A18">
        <f>HYPERLINK("https://www.tiwall.com//p/chekhvte2","چخفته")</f>
        <v/>
      </c>
      <c r="B18" t="n">
        <v>110</v>
      </c>
      <c r="C18" t="inlineStr">
        <is>
          <t>تئاترشهر - سالن سایه</t>
        </is>
      </c>
      <c r="D18" t="inlineStr">
        <is>
          <t>20:15:00</t>
        </is>
      </c>
      <c r="E18" t="inlineStr">
        <is>
          <t>01:10:00</t>
        </is>
      </c>
      <c r="F18" t="inlineStr">
        <is>
          <t>1402-05-13</t>
        </is>
      </c>
      <c r="G18" t="inlineStr">
        <is>
          <t>تهران</t>
        </is>
      </c>
      <c r="H18" t="inlineStr">
        <is>
          <t>درام, فانتزی</t>
        </is>
      </c>
      <c r="I18" t="inlineStr">
        <is>
          <t>بزرگسال</t>
        </is>
      </c>
      <c r="J18" t="inlineStr"/>
      <c r="K18" t="inlineStr">
        <is>
          <t>اشکان پیر دل زنده</t>
        </is>
      </c>
      <c r="L18" t="inlineStr">
        <is>
          <t>فرزانه محمدحسین</t>
        </is>
      </c>
      <c r="M18" t="n">
        <v>4.7</v>
      </c>
      <c r="N18" t="n">
        <v>33</v>
      </c>
      <c r="O18" t="inlineStr">
        <is>
          <t>رومینا فرمانی، فرزانه محمدحسین، یگانه منصوری، سارا زارعی، امیرحسین فروتن، سارا عزیزی، کیارش زرین، سیاوش کریما، محمدعلی الحمد، محمدعلی براتی</t>
        </is>
      </c>
    </row>
    <row r="19">
      <c r="A19">
        <f>HYPERLINK("https://www.tiwall.com//p/labrador","لابرادور")</f>
        <v/>
      </c>
      <c r="B19" t="n">
        <v>50</v>
      </c>
      <c r="C19" t="inlineStr">
        <is>
          <t>مجتمع فرهنگی هنری اسرار - پلاتو امیرشاهی - سبزوار</t>
        </is>
      </c>
      <c r="D19" t="inlineStr">
        <is>
          <t>20:00:00</t>
        </is>
      </c>
      <c r="E19" t="inlineStr">
        <is>
          <t>00:50:00</t>
        </is>
      </c>
      <c r="F19" t="inlineStr">
        <is>
          <t>1402-04-26</t>
        </is>
      </c>
      <c r="G19" t="inlineStr">
        <is>
          <t>سبزوار</t>
        </is>
      </c>
      <c r="H19" t="inlineStr">
        <is>
          <t>نامعلوم</t>
        </is>
      </c>
      <c r="I19" t="inlineStr">
        <is>
          <t>بزرگسال</t>
        </is>
      </c>
      <c r="J19" t="inlineStr"/>
      <c r="K19" t="inlineStr">
        <is>
          <t>مصطفی عامری</t>
        </is>
      </c>
      <c r="L19" t="inlineStr">
        <is>
          <t>مصطفی عامری</t>
        </is>
      </c>
      <c r="M19" t="n">
        <v>0</v>
      </c>
      <c r="N19" t="n">
        <v>0</v>
      </c>
      <c r="O19" t="inlineStr">
        <is>
          <t>مصطفی عامری</t>
        </is>
      </c>
    </row>
    <row r="20">
      <c r="A20">
        <f>HYPERLINK("https://www.tiwall.com//p/hidden4","Hidden | پنهان")</f>
        <v/>
      </c>
      <c r="B20" t="n">
        <v>130</v>
      </c>
      <c r="C20" t="inlineStr">
        <is>
          <t>تئاترشهر - سالن قشقایی</t>
        </is>
      </c>
      <c r="D20" t="inlineStr">
        <is>
          <t>20:30:00</t>
        </is>
      </c>
      <c r="E20" t="inlineStr">
        <is>
          <t>01:10:00</t>
        </is>
      </c>
      <c r="F20" t="inlineStr">
        <is>
          <t>1402-04-27</t>
        </is>
      </c>
      <c r="G20" t="inlineStr">
        <is>
          <t>تهران</t>
        </is>
      </c>
      <c r="H20" t="inlineStr">
        <is>
          <t>معمایی</t>
        </is>
      </c>
      <c r="I20" t="inlineStr">
        <is>
          <t>بزرگسال</t>
        </is>
      </c>
      <c r="J20" t="inlineStr">
        <is>
          <t>بزرگسال</t>
        </is>
      </c>
      <c r="K20" t="inlineStr">
        <is>
          <t>کوروش شاهونه</t>
        </is>
      </c>
      <c r="L20" t="inlineStr">
        <is>
          <t>ریحانه رضی، کوروش شاهونه</t>
        </is>
      </c>
      <c r="M20" t="n">
        <v>4.4</v>
      </c>
      <c r="N20" t="n">
        <v>11</v>
      </c>
      <c r="O20" t="inlineStr">
        <is>
          <t>حمید رحیمی، ریحانه رضی، عطا عمرانی، آیت بی غم، فرناز حسینمردی، مبینا هَداوند خانی</t>
        </is>
      </c>
    </row>
    <row r="21">
      <c r="A21">
        <f>HYPERLINK("https://www.tiwall.com//p/gosheh.dayereh","یه گوشه از دایره")</f>
        <v/>
      </c>
      <c r="B21" t="n">
        <v>90</v>
      </c>
      <c r="C21" t="inlineStr">
        <is>
          <t>عمارت ارغوان - سالن دو</t>
        </is>
      </c>
      <c r="D21" t="inlineStr">
        <is>
          <t>21:00:00</t>
        </is>
      </c>
      <c r="E21" t="inlineStr">
        <is>
          <t>01:10:00</t>
        </is>
      </c>
      <c r="F21" t="inlineStr">
        <is>
          <t>1402-05-03</t>
        </is>
      </c>
      <c r="G21" t="inlineStr">
        <is>
          <t>تهران</t>
        </is>
      </c>
      <c r="H21" t="inlineStr">
        <is>
          <t>درام, کمدی, رئالیسم جادویی</t>
        </is>
      </c>
      <c r="I21" t="inlineStr">
        <is>
          <t>بزرگسال</t>
        </is>
      </c>
      <c r="J21" t="inlineStr">
        <is>
          <t>خانوادگی, بزرگسال, صحنهای</t>
        </is>
      </c>
      <c r="K21" t="inlineStr">
        <is>
          <t>حسین حیاتی</t>
        </is>
      </c>
      <c r="L21" t="inlineStr">
        <is>
          <t>حسین حیاتی</t>
        </is>
      </c>
      <c r="M21" t="n">
        <v>3.9</v>
      </c>
      <c r="N21" t="n">
        <v>16</v>
      </c>
      <c r="O21" t="inlineStr">
        <is>
          <t>بهاره رهنما، نوید محسنیان، مهدی افراسته، سهند برادران، کاوه اکبری، محسن جعفری، کاوه ماکوئی، مهتاب نورزاده، مهدی اشرافی</t>
        </is>
      </c>
    </row>
    <row r="22">
      <c r="A22">
        <f>HYPERLINK("https://www.tiwall.com//p/jengir2","جن گیر")</f>
        <v/>
      </c>
      <c r="B22" t="n">
        <v>100</v>
      </c>
      <c r="C22" t="inlineStr">
        <is>
          <t>پلاتو حیاتی مهر - کرج</t>
        </is>
      </c>
      <c r="D22" t="inlineStr">
        <is>
          <t>20:00:00</t>
        </is>
      </c>
      <c r="E22" t="inlineStr">
        <is>
          <t>01:00:00</t>
        </is>
      </c>
      <c r="F22" t="inlineStr">
        <is>
          <t>1402-05-16</t>
        </is>
      </c>
      <c r="G22" t="inlineStr">
        <is>
          <t>کرج</t>
        </is>
      </c>
      <c r="H22" t="inlineStr">
        <is>
          <t>درام, رئالیسم جادویی, سورئال, ترسناک, معمایی</t>
        </is>
      </c>
      <c r="I22" t="inlineStr">
        <is>
          <t>بزرگسال</t>
        </is>
      </c>
      <c r="J22" t="inlineStr">
        <is>
          <t>بزرگسال</t>
        </is>
      </c>
      <c r="K22" t="inlineStr">
        <is>
          <t>امین آبان</t>
        </is>
      </c>
      <c r="L22" t="inlineStr">
        <is>
          <t>امین آبان</t>
        </is>
      </c>
      <c r="M22" t="n">
        <v>0</v>
      </c>
      <c r="N22" t="n">
        <v>0</v>
      </c>
      <c r="O22" t="inlineStr">
        <is>
          <t>امین آبان، مهسا غفاری، سهیلا آقایی، ملیکا شهبازی</t>
        </is>
      </c>
    </row>
    <row r="23">
      <c r="A23">
        <f>HYPERLINK("https://www.tiwall.com//p/spoil","خطر اسپویل")</f>
        <v/>
      </c>
      <c r="B23" t="n">
        <v>100</v>
      </c>
      <c r="C23" t="inlineStr">
        <is>
          <t>عمارت ارغوان - سالن دو</t>
        </is>
      </c>
      <c r="D23" t="inlineStr">
        <is>
          <t>17:30:00</t>
        </is>
      </c>
      <c r="E23" t="inlineStr">
        <is>
          <t>01:00:00</t>
        </is>
      </c>
      <c r="F23" t="inlineStr">
        <is>
          <t>1402-04-29</t>
        </is>
      </c>
      <c r="G23" t="inlineStr">
        <is>
          <t>تهران</t>
        </is>
      </c>
      <c r="H23" t="inlineStr">
        <is>
          <t>کمدی</t>
        </is>
      </c>
      <c r="I23" t="inlineStr">
        <is>
          <t>بزرگسال</t>
        </is>
      </c>
      <c r="J23" t="inlineStr">
        <is>
          <t>خانوادگی, بزرگسال</t>
        </is>
      </c>
      <c r="K23" t="inlineStr">
        <is>
          <t>گروه فرهنگی هنری سکویا</t>
        </is>
      </c>
      <c r="L23" t="inlineStr">
        <is>
          <t>گروه فرهنگی هنری سکویا</t>
        </is>
      </c>
      <c r="M23" t="n">
        <v>0</v>
      </c>
      <c r="N23" t="n">
        <v>0</v>
      </c>
      <c r="O23" t="inlineStr">
        <is>
          <t>(بازیگران زن) زهرا اکبری، عطیه خادملو، شیدا مختاری، مبینا آقایی، مبینا روح بخش، مدیا دشوارپسند، بهار مولایی، (بازیگران مرد) حسین معین فر، امیرحسین رمضانی، یونس نیکو، علی خدایی، سجاد فیضی</t>
        </is>
      </c>
    </row>
    <row r="24">
      <c r="A24">
        <f>HYPERLINK("https://www.tiwall.com//p/avazkhanekaletas2","خانم آوازخوان کله طاس")</f>
        <v/>
      </c>
      <c r="B24" t="n">
        <v>100</v>
      </c>
      <c r="C24" t="inlineStr">
        <is>
          <t>خانه نمایش دا - سالن شماره ۱</t>
        </is>
      </c>
      <c r="D24" t="inlineStr">
        <is>
          <t>21:00:00</t>
        </is>
      </c>
      <c r="E24" t="inlineStr">
        <is>
          <t>01:00:00</t>
        </is>
      </c>
      <c r="F24" t="inlineStr">
        <is>
          <t>1402-04-30</t>
        </is>
      </c>
      <c r="G24" t="inlineStr">
        <is>
          <t>تهران</t>
        </is>
      </c>
      <c r="H24" t="inlineStr">
        <is>
          <t>ابزورد</t>
        </is>
      </c>
      <c r="I24" t="inlineStr">
        <is>
          <t>بزرگسال</t>
        </is>
      </c>
      <c r="J24" t="inlineStr">
        <is>
          <t>بزرگسال</t>
        </is>
      </c>
      <c r="K24" t="inlineStr">
        <is>
          <t>حمیدرضا مرادی</t>
        </is>
      </c>
      <c r="L24" t="inlineStr">
        <is>
          <t>اوژن یونسکو</t>
        </is>
      </c>
      <c r="M24" t="n">
        <v>4.1</v>
      </c>
      <c r="N24" t="n">
        <v>26</v>
      </c>
      <c r="O24" t="inlineStr">
        <is>
          <t>(به ترتیب حرف زدن) نرگس کیومرثی، پگاه نوربخش، عباس نورمحمدی، حمیدرضا مرادی، بیتا پورحسینی، غلام قلندری</t>
        </is>
      </c>
    </row>
    <row r="25">
      <c r="A25">
        <f>HYPERLINK("https://www.tiwall.com//p/soup.moush","سوپ و موش")</f>
        <v/>
      </c>
      <c r="B25" t="n">
        <v>100</v>
      </c>
      <c r="C25" t="inlineStr">
        <is>
          <t>خانه نمایش دا - سالن شماره ۱</t>
        </is>
      </c>
      <c r="D25" t="inlineStr">
        <is>
          <t>19:00:00</t>
        </is>
      </c>
      <c r="E25" t="inlineStr">
        <is>
          <t>01:00:00</t>
        </is>
      </c>
      <c r="F25" t="inlineStr">
        <is>
          <t>1402-05-20</t>
        </is>
      </c>
      <c r="G25" t="inlineStr">
        <is>
          <t>تهران</t>
        </is>
      </c>
      <c r="H25" t="inlineStr">
        <is>
          <t>سورئال</t>
        </is>
      </c>
      <c r="I25" t="inlineStr">
        <is>
          <t>بزرگسال</t>
        </is>
      </c>
      <c r="J25" t="inlineStr">
        <is>
          <t>بزرگسال</t>
        </is>
      </c>
      <c r="K25" t="inlineStr">
        <is>
          <t>حسین آرین فر</t>
        </is>
      </c>
      <c r="L25" t="inlineStr">
        <is>
          <t>افق ایرجی</t>
        </is>
      </c>
      <c r="M25" t="n">
        <v>0</v>
      </c>
      <c r="N25" t="n">
        <v>0</v>
      </c>
      <c r="O25" t="inlineStr">
        <is>
          <t>(به ترتیب حروف الفبا) مرجان افروز، رسول بابایی، زینب تحقیقی، مهدی حیدری، سماع زارع، علی سهرابی، فاطمه شمس، سهیل کشفی، علیرضا کاظمی</t>
        </is>
      </c>
    </row>
    <row r="26">
      <c r="A26">
        <f>HYPERLINK("https://www.tiwall.com//p/sapo2","ساپو")</f>
        <v/>
      </c>
      <c r="B26" t="n">
        <v>110</v>
      </c>
      <c r="C26" t="inlineStr">
        <is>
          <t>تئاترشهر - سالن سایه</t>
        </is>
      </c>
      <c r="D26" t="inlineStr">
        <is>
          <t>20:15:00</t>
        </is>
      </c>
      <c r="E26" t="inlineStr">
        <is>
          <t>01:00:00</t>
        </is>
      </c>
      <c r="F26" t="inlineStr">
        <is>
          <t>1402-05-26</t>
        </is>
      </c>
      <c r="G26" t="inlineStr">
        <is>
          <t>تهران</t>
        </is>
      </c>
      <c r="H26" t="inlineStr">
        <is>
          <t>سورئال</t>
        </is>
      </c>
      <c r="I26" t="inlineStr">
        <is>
          <t>بزرگسال</t>
        </is>
      </c>
      <c r="J26" t="inlineStr">
        <is>
          <t>بزرگسال</t>
        </is>
      </c>
      <c r="K26" t="inlineStr">
        <is>
          <t>امین سعدی</t>
        </is>
      </c>
      <c r="L26" t="inlineStr">
        <is>
          <t>امین سعدی</t>
        </is>
      </c>
      <c r="M26" t="n">
        <v>0</v>
      </c>
      <c r="N26" t="n">
        <v>0</v>
      </c>
      <c r="O26" t="inlineStr">
        <is>
          <t>علیرضا حسن پور، مهسا الهیاری، آرزو حیدری، یاسمن افروند، نادیا آئین، ماهک احمدی پناه</t>
        </is>
      </c>
    </row>
    <row r="27">
      <c r="A27">
        <f>HYPERLINK("https://www.tiwall.com//p/lahzeha","لحظه ها و همیشه")</f>
        <v/>
      </c>
      <c r="B27" t="n">
        <v>200</v>
      </c>
      <c r="C27" t="inlineStr">
        <is>
          <t>باغ کتاب - پردیس تئاتر و موسیقی</t>
        </is>
      </c>
      <c r="D27" t="inlineStr">
        <is>
          <t>19:45:00</t>
        </is>
      </c>
      <c r="E27" t="inlineStr">
        <is>
          <t>01:20:00</t>
        </is>
      </c>
      <c r="F27" t="inlineStr">
        <is>
          <t>1402-05-31</t>
        </is>
      </c>
      <c r="G27" t="inlineStr">
        <is>
          <t>تهران</t>
        </is>
      </c>
      <c r="H27" t="inlineStr">
        <is>
          <t>تلفیقی, فلسفی, رئالیسم جادویی, عاشقانه</t>
        </is>
      </c>
      <c r="I27" t="inlineStr">
        <is>
          <t>بزرگسال</t>
        </is>
      </c>
      <c r="J27" t="inlineStr">
        <is>
          <t>صحنهای, خانوادگی, بزرگسال, چند رسانهای</t>
        </is>
      </c>
      <c r="K27" t="inlineStr">
        <is>
          <t>کمال هاشمی</t>
        </is>
      </c>
      <c r="L27" t="inlineStr">
        <is>
          <t>کمال هاشمی</t>
        </is>
      </c>
      <c r="M27" t="n">
        <v>0</v>
      </c>
      <c r="N27" t="n">
        <v>0</v>
      </c>
      <c r="O27" t="inlineStr">
        <is>
          <t>مجتبی پیرزاده، شیوا فلاحی، نیلوفر بیرامی</t>
        </is>
      </c>
    </row>
    <row r="28">
      <c r="A28">
        <f>HYPERLINK("https://www.tiwall.com//p/gamasiab","گاماسیاب")</f>
        <v/>
      </c>
      <c r="B28" t="n">
        <v>200</v>
      </c>
      <c r="C28" t="inlineStr">
        <is>
          <t>تالار حافظ</t>
        </is>
      </c>
      <c r="D28" t="inlineStr">
        <is>
          <t>18:00:00</t>
        </is>
      </c>
      <c r="E28" t="inlineStr">
        <is>
          <t>01:10:00</t>
        </is>
      </c>
      <c r="F28" t="inlineStr">
        <is>
          <t>1402-04-30</t>
        </is>
      </c>
      <c r="G28" t="inlineStr">
        <is>
          <t>تهران</t>
        </is>
      </c>
      <c r="H28" t="inlineStr">
        <is>
          <t>رئالیسم جادویی</t>
        </is>
      </c>
      <c r="I28" t="inlineStr">
        <is>
          <t>بزرگسال</t>
        </is>
      </c>
      <c r="J28" t="inlineStr">
        <is>
          <t>فیزیکال, بزرگسال</t>
        </is>
      </c>
      <c r="K28" t="inlineStr">
        <is>
          <t>آرش سنجابی</t>
        </is>
      </c>
      <c r="L28" t="inlineStr">
        <is>
          <t>آرش سنجابی</t>
        </is>
      </c>
      <c r="M28" t="n">
        <v>4.3</v>
      </c>
      <c r="N28" t="n">
        <v>121</v>
      </c>
      <c r="O28" t="inlineStr">
        <is>
          <t>(به ترتیب ورود) محمدرضا آبانگاه، سهیل بابایی، سوگند صدیقی، پردیس زارع، هانیه مقدم، امیر افشار</t>
        </is>
      </c>
    </row>
    <row r="29">
      <c r="A29">
        <f>HYPERLINK("https://www.tiwall.com//p/lahad","لحد")</f>
        <v/>
      </c>
      <c r="B29" t="n">
        <v>120</v>
      </c>
      <c r="C29" t="inlineStr">
        <is>
          <t>تالار حافظ</t>
        </is>
      </c>
      <c r="D29" t="inlineStr">
        <is>
          <t>20:30:00</t>
        </is>
      </c>
      <c r="E29" t="inlineStr">
        <is>
          <t>00:50:00</t>
        </is>
      </c>
      <c r="F29" t="inlineStr">
        <is>
          <t>1402-04-30</t>
        </is>
      </c>
      <c r="G29" t="inlineStr">
        <is>
          <t>تهران</t>
        </is>
      </c>
      <c r="H29" t="inlineStr">
        <is>
          <t>مستند</t>
        </is>
      </c>
      <c r="I29" t="inlineStr">
        <is>
          <t>بزرگسال</t>
        </is>
      </c>
      <c r="J29" t="inlineStr">
        <is>
          <t>صحنهای</t>
        </is>
      </c>
      <c r="K29" t="inlineStr">
        <is>
          <t>حسین حیدری پور</t>
        </is>
      </c>
      <c r="L29" t="inlineStr">
        <is>
          <t>میلاد اردوبادی (بر اساس نمایشنامه جنگل آسفالت آرمان طیران)</t>
        </is>
      </c>
      <c r="M29" t="n">
        <v>3.7</v>
      </c>
      <c r="N29" t="n">
        <v>33</v>
      </c>
      <c r="O29" t="inlineStr">
        <is>
          <t>(به ترتیب حروف الفبا) بدرالسادات برنجانی، تاراز (مهدی پورخدری)، ایمان دبیری، آذین ریوف، فریدون ولایی</t>
        </is>
      </c>
    </row>
    <row r="30">
      <c r="A30">
        <f>HYPERLINK("https://www.tiwall.com//p/teroma3","تروما")</f>
        <v/>
      </c>
      <c r="B30" t="n">
        <v>100</v>
      </c>
      <c r="C30" t="inlineStr">
        <is>
          <t>عمارت ارغوان - سالن دو</t>
        </is>
      </c>
      <c r="D30" t="inlineStr">
        <is>
          <t>21:00:00</t>
        </is>
      </c>
      <c r="E30" t="inlineStr">
        <is>
          <t>00:50:00</t>
        </is>
      </c>
      <c r="F30" t="inlineStr">
        <is>
          <t>1402-05-27</t>
        </is>
      </c>
      <c r="G30" t="inlineStr">
        <is>
          <t>تهران</t>
        </is>
      </c>
      <c r="H30" t="inlineStr">
        <is>
          <t>درام</t>
        </is>
      </c>
      <c r="I30" t="inlineStr">
        <is>
          <t>بزرگسال</t>
        </is>
      </c>
      <c r="J30" t="inlineStr">
        <is>
          <t>بزرگسال</t>
        </is>
      </c>
      <c r="K30" t="inlineStr">
        <is>
          <t>کیمیا کرمانیان</t>
        </is>
      </c>
      <c r="L30" t="inlineStr">
        <is>
          <t>کیمیا کرمانیان</t>
        </is>
      </c>
      <c r="M30" t="n">
        <v>0</v>
      </c>
      <c r="N30" t="n">
        <v>0</v>
      </c>
      <c r="O30" t="inlineStr">
        <is>
          <t>نیما مظاهری، یوسف محوی، حسین قاسمی معبود، کیمیا کرمانیان</t>
        </is>
      </c>
    </row>
    <row r="31">
      <c r="A31">
        <f>HYPERLINK("https://www.tiwall.com//p/panjahpanjah2","انسان/اسب، پنجاه/پنجاه")</f>
        <v/>
      </c>
      <c r="B31" t="n">
        <v>80</v>
      </c>
      <c r="C31" t="inlineStr">
        <is>
          <t>تالار مولوی - سالن اصلی</t>
        </is>
      </c>
      <c r="D31" t="inlineStr">
        <is>
          <t>20:00:00</t>
        </is>
      </c>
      <c r="E31" t="inlineStr">
        <is>
          <t>01:15:00</t>
        </is>
      </c>
      <c r="F31" t="inlineStr">
        <is>
          <t>1402-05-11</t>
        </is>
      </c>
      <c r="G31" t="inlineStr">
        <is>
          <t>تهران</t>
        </is>
      </c>
      <c r="H31" t="inlineStr">
        <is>
          <t>تراژدی, اکسپرسیونیسم</t>
        </is>
      </c>
      <c r="I31" t="inlineStr">
        <is>
          <t>بزرگسال</t>
        </is>
      </c>
      <c r="J31" t="inlineStr"/>
      <c r="K31" t="inlineStr">
        <is>
          <t>مرتضی اسماعیل کاشی</t>
        </is>
      </c>
      <c r="L31" t="inlineStr">
        <is>
          <t>هاله مشتاقی نیا، مرتضی اسماعیل کاشی                                                                                     (با نگاهی به نمایشنامه «زیک و زاک» نوشته برتولت برشت به ترجمه کمال الدین شفیعی)</t>
        </is>
      </c>
      <c r="M31" t="n">
        <v>0</v>
      </c>
      <c r="N31" t="n">
        <v>0</v>
      </c>
      <c r="O31" t="inlineStr">
        <is>
          <t>(به ترتیب حروف الفبا) علیرضا آریا، محسن ابوالحسن پور، شهاب اشکان، شبنم اسکندری، سوگل اسفندیاری، المیرا بکر، محمدمهدی جهان آرا، افسانه چناقچی، یاسین چهرآذر، فروغ چهره گشا، جواد حسینی، ایمان خاکباز، پریا رستگار، مهدا رضایی، پوریا رفیع بیگی، امیرحسین رئیس دانایی، مبینا زیدی، آیدانا سبزواری، صادق سپهوند، تارا سلیمی، محبوبه سفیدصالحی، هاله سنکا جوان، ساغر شادان، اسد غفاری، محمدرضا فتحی، شایان فخری طاری، علیرضا فرزانیان، نازنین قاضی زاده، امین کشوری، آرمان کنگاوری، عادله گرشاسبی، نسرین معافی، سید محمد موسوی سلیم، امیررضا نیک پی، رایحه وصالی، محمدرضا هاتفی، محمد یادگاری، سعید یعقوبی</t>
        </is>
      </c>
    </row>
    <row r="32">
      <c r="A32">
        <f>HYPERLINK("https://www.tiwall.com//p/clown.school","مدرسه دلقک ها")</f>
        <v/>
      </c>
      <c r="B32" t="n">
        <v>120</v>
      </c>
      <c r="C32" t="inlineStr">
        <is>
          <t>عمارت ارغوان - سالن یک</t>
        </is>
      </c>
      <c r="D32" t="inlineStr">
        <is>
          <t>21:30:00</t>
        </is>
      </c>
      <c r="E32" t="inlineStr">
        <is>
          <t>01:30:00</t>
        </is>
      </c>
      <c r="F32" t="inlineStr">
        <is>
          <t>1402-05-02</t>
        </is>
      </c>
      <c r="G32" t="inlineStr">
        <is>
          <t>تهران</t>
        </is>
      </c>
      <c r="H32" t="inlineStr">
        <is>
          <t>کمدی, فانتزی</t>
        </is>
      </c>
      <c r="I32" t="inlineStr">
        <is>
          <t>بزرگسال</t>
        </is>
      </c>
      <c r="J32" t="inlineStr"/>
      <c r="K32" t="inlineStr">
        <is>
          <t>نیما مظاهری</t>
        </is>
      </c>
      <c r="L32" t="inlineStr">
        <is>
          <t>نیما مظاهری</t>
        </is>
      </c>
      <c r="M32" t="n">
        <v>4.1</v>
      </c>
      <c r="N32" t="n">
        <v>10</v>
      </c>
      <c r="O32" t="inlineStr">
        <is>
          <t>هامون سیدی، یوسف محوی، صادق جباری، سیده عاطفه آزموده، محمد اسماعیلی، ملیکا پریشانی، حسین دارابی، موژان ریحانی، حسین قاسمی معبود، نسیم قلهکی، علیرضا کرمی، مهدی معزی، ثمین مقدسی، ریحانه ملارضا، پرهام نوائی و نیما مظاهری</t>
        </is>
      </c>
    </row>
    <row r="33">
      <c r="A33">
        <f>HYPERLINK("https://www.tiwall.com//p/barayepedar","مادرانه ای برای پدر")</f>
        <v/>
      </c>
      <c r="B33" t="n">
        <v>100</v>
      </c>
      <c r="C33" t="inlineStr">
        <is>
          <t>تئاتر شهر کرج، سالن استاد فتحعلی بیگی</t>
        </is>
      </c>
      <c r="D33" t="inlineStr">
        <is>
          <t>18:30:00</t>
        </is>
      </c>
      <c r="E33" t="inlineStr">
        <is>
          <t>00:45:00</t>
        </is>
      </c>
      <c r="F33" t="inlineStr">
        <is>
          <t>1402-05-02</t>
        </is>
      </c>
      <c r="G33" t="inlineStr">
        <is>
          <t>کرج</t>
        </is>
      </c>
      <c r="H33" t="inlineStr">
        <is>
          <t>سورئال, فلسفی, درام</t>
        </is>
      </c>
      <c r="I33" t="inlineStr">
        <is>
          <t>بزرگسال</t>
        </is>
      </c>
      <c r="J33" t="inlineStr">
        <is>
          <t>خانوادگی</t>
        </is>
      </c>
      <c r="K33" t="inlineStr">
        <is>
          <t>مرضیه ذاکری</t>
        </is>
      </c>
      <c r="L33" t="inlineStr">
        <is>
          <t>احسان فلاحیان</t>
        </is>
      </c>
      <c r="M33" t="n">
        <v>0</v>
      </c>
      <c r="N33" t="n">
        <v>0</v>
      </c>
      <c r="O33" t="inlineStr">
        <is>
          <t>شایان فلاحیان، نوید نوروزی، مرضیه ذاکری، نوید کشاورز، فاطمه فرخانی، مهیا جهانگیری، هستی امانی، کوثر قمی، نازنین شیخعلی، طناز عقبائی، رایکا کریمی، بهار ابهری، الین موسوی، مریم باقر پور، مائده محمد رضائی، فاطمه همتی، شینا شفیعی</t>
        </is>
      </c>
    </row>
    <row r="34">
      <c r="A34">
        <f>HYPERLINK("https://www.tiwall.com//p/dari.unja.chikar.mikoni","داری اون جا چی کار میکنی؟ و چند اپیزود دیگر ...")</f>
        <v/>
      </c>
      <c r="B34" t="n">
        <v>90</v>
      </c>
      <c r="C34" t="inlineStr">
        <is>
          <t>خانه هنرمندان ایران- سالن استاد انتظامی</t>
        </is>
      </c>
      <c r="D34" t="inlineStr">
        <is>
          <t>19:00:00</t>
        </is>
      </c>
      <c r="E34" t="inlineStr">
        <is>
          <t>01:10:00</t>
        </is>
      </c>
      <c r="F34" t="inlineStr">
        <is>
          <t>1402-05-20</t>
        </is>
      </c>
      <c r="G34" t="inlineStr">
        <is>
          <t>تهران</t>
        </is>
      </c>
      <c r="H34" t="inlineStr">
        <is>
          <t>کمدی سیاه</t>
        </is>
      </c>
      <c r="I34" t="inlineStr">
        <is>
          <t>بزرگسال</t>
        </is>
      </c>
      <c r="J34" t="inlineStr"/>
      <c r="K34" t="inlineStr">
        <is>
          <t>آریو راقب کیانی</t>
        </is>
      </c>
      <c r="L34" t="inlineStr">
        <is>
          <t>شل سیلورستاین</t>
        </is>
      </c>
      <c r="M34" t="n">
        <v>0</v>
      </c>
      <c r="N34" t="n">
        <v>0</v>
      </c>
      <c r="O34" t="inlineStr">
        <is>
          <t>(به ترتیب ورود) بهادر باستان حق، نسترن ابراهیم زاده، الناز شاهوردی، رابعه نیک طلب</t>
        </is>
      </c>
    </row>
    <row r="35">
      <c r="A35">
        <f>HYPERLINK("https://www.tiwall.com//p/selol.shakhsi","سلول شخصی")</f>
        <v/>
      </c>
      <c r="B35" t="n">
        <v>200</v>
      </c>
      <c r="C35" t="inlineStr">
        <is>
          <t>تئاترشهر - سالن اصلی</t>
        </is>
      </c>
      <c r="D35" t="inlineStr">
        <is>
          <t>20:30:00</t>
        </is>
      </c>
      <c r="E35" t="inlineStr">
        <is>
          <t>01:15:00</t>
        </is>
      </c>
      <c r="F35" t="inlineStr">
        <is>
          <t>1402-05-23</t>
        </is>
      </c>
      <c r="G35" t="inlineStr">
        <is>
          <t>تهران</t>
        </is>
      </c>
      <c r="H35" t="inlineStr">
        <is>
          <t>نامعلوم</t>
        </is>
      </c>
      <c r="I35" t="inlineStr">
        <is>
          <t>بزرگسال</t>
        </is>
      </c>
      <c r="J35" t="inlineStr"/>
      <c r="K35" t="inlineStr">
        <is>
          <t>امیرحسین آلادپوش</t>
        </is>
      </c>
      <c r="L35" t="inlineStr">
        <is>
          <t>سیدمرتضی هاشمی، امیرحسین آلادپوش</t>
        </is>
      </c>
      <c r="M35" t="n">
        <v>0</v>
      </c>
      <c r="N35" t="n">
        <v>0</v>
      </c>
      <c r="O35" t="inlineStr">
        <is>
          <t>جلیل فرجاد، کامران تفتی، مجید نوروزی، مهدیار مشیرزاده</t>
        </is>
      </c>
    </row>
    <row r="36">
      <c r="A36">
        <f>HYPERLINK("https://www.tiwall.com//p/jaryan3","جریان")</f>
        <v/>
      </c>
      <c r="B36" t="n">
        <v>200</v>
      </c>
      <c r="C36" t="inlineStr">
        <is>
          <t>تئاترشهر - سالن اصلی</t>
        </is>
      </c>
      <c r="D36" t="inlineStr">
        <is>
          <t>19:00:00</t>
        </is>
      </c>
      <c r="E36" t="inlineStr">
        <is>
          <t>00:50:00</t>
        </is>
      </c>
      <c r="F36" t="inlineStr">
        <is>
          <t>1402-05-23</t>
        </is>
      </c>
      <c r="G36" t="inlineStr">
        <is>
          <t>تهران</t>
        </is>
      </c>
      <c r="H36" t="inlineStr">
        <is>
          <t>نامعلوم</t>
        </is>
      </c>
      <c r="I36" t="inlineStr">
        <is>
          <t>بزرگسال</t>
        </is>
      </c>
      <c r="J36" t="inlineStr">
        <is>
          <t>بزرگسال</t>
        </is>
      </c>
      <c r="K36" t="inlineStr">
        <is>
          <t>علیرضا معروفی</t>
        </is>
      </c>
      <c r="L36" t="inlineStr">
        <is>
          <t>علیرضا معروفی</t>
        </is>
      </c>
      <c r="M36" t="n">
        <v>0</v>
      </c>
      <c r="N36" t="n">
        <v>0</v>
      </c>
      <c r="O36" t="inlineStr">
        <is>
          <t>(به ترتیب نقش) روزبه حصاری، وحید نفر، الهه شهپرست، صالح لواسانی، مازیار مهرگان، محمد نیازی، مهدی رحیمی سده، فرزاد تجلی، محمدحسین ثمری</t>
        </is>
      </c>
    </row>
    <row r="37">
      <c r="A37">
        <f>HYPERLINK("https://www.tiwall.com//p/alzaymer2","آلزایمر")</f>
        <v/>
      </c>
      <c r="B37" t="n">
        <v>140</v>
      </c>
      <c r="C37" t="inlineStr">
        <is>
          <t>عمارت نوفللوشاتو</t>
        </is>
      </c>
      <c r="D37" t="inlineStr">
        <is>
          <t>21:15:00</t>
        </is>
      </c>
      <c r="E37" t="inlineStr">
        <is>
          <t>01:20:00</t>
        </is>
      </c>
      <c r="F37" t="inlineStr">
        <is>
          <t>1402-05-03</t>
        </is>
      </c>
      <c r="G37" t="inlineStr">
        <is>
          <t>تهران</t>
        </is>
      </c>
      <c r="H37" t="inlineStr">
        <is>
          <t>کمدی, تلفیقی, درام</t>
        </is>
      </c>
      <c r="I37" t="inlineStr">
        <is>
          <t>بزرگسال</t>
        </is>
      </c>
      <c r="J37" t="inlineStr"/>
      <c r="K37" t="inlineStr">
        <is>
          <t>حامد رحیمی نصر</t>
        </is>
      </c>
      <c r="L37" t="inlineStr">
        <is>
          <t>حامد رحیمی نصر</t>
        </is>
      </c>
      <c r="M37" t="n">
        <v>4.2</v>
      </c>
      <c r="N37" t="n">
        <v>107</v>
      </c>
      <c r="O37" t="inlineStr">
        <is>
          <t>(به ترتیب حروف الفبا) سعید ابک، نگین ابراهیمی، روناک برخوردار، سامان خلیلیان، حامد رحیمی نصر، محسن زرآبادی پور، حمید عرب، میرنادر مظلومی، وحید نفر، نساء یوسفی</t>
        </is>
      </c>
    </row>
    <row r="38">
      <c r="A38">
        <f>HYPERLINK("https://www.tiwall.com//p/littleprince16","شازده کوچولو ۲۰۲۳")</f>
        <v/>
      </c>
      <c r="B38" t="n">
        <v>70</v>
      </c>
      <c r="C38" t="inlineStr">
        <is>
          <t>تئاترشهر - کارگاه نمایش</t>
        </is>
      </c>
      <c r="D38" t="inlineStr">
        <is>
          <t>19:45:00</t>
        </is>
      </c>
      <c r="E38" t="inlineStr">
        <is>
          <t>01:00:00</t>
        </is>
      </c>
      <c r="F38" t="inlineStr">
        <is>
          <t>1402-05-06</t>
        </is>
      </c>
      <c r="G38" t="inlineStr">
        <is>
          <t>تهران</t>
        </is>
      </c>
      <c r="H38" t="inlineStr">
        <is>
          <t>تلفیقی</t>
        </is>
      </c>
      <c r="I38" t="inlineStr">
        <is>
          <t>بزرگسال</t>
        </is>
      </c>
      <c r="J38" t="inlineStr">
        <is>
          <t>بزرگسال</t>
        </is>
      </c>
      <c r="K38" t="inlineStr">
        <is>
          <t>نیما گودرزی</t>
        </is>
      </c>
      <c r="L38" t="inlineStr">
        <is>
          <t>نامعلوم</t>
        </is>
      </c>
      <c r="M38" t="n">
        <v>3.6</v>
      </c>
      <c r="N38" t="n">
        <v>8</v>
      </c>
      <c r="O38" t="inlineStr">
        <is>
          <t>(به ترتیب حروف الفبا) محمدصادق اسدی، شاهین بامداد، مریم تولائی، الهام زارعی، نیما گودرزی</t>
        </is>
      </c>
    </row>
    <row r="39">
      <c r="A39">
        <f>HYPERLINK("https://www.tiwall.com//p/ziba.vahshi.sendegiehman","چه زیبا و وحشی، زندگی من")</f>
        <v/>
      </c>
      <c r="B39" t="n">
        <v>120</v>
      </c>
      <c r="C39" t="inlineStr">
        <is>
          <t>پردیس تئاتر شهرزاد - سالن ۳</t>
        </is>
      </c>
      <c r="D39" t="inlineStr">
        <is>
          <t>18:00:00</t>
        </is>
      </c>
      <c r="E39" t="inlineStr">
        <is>
          <t>01:00:00</t>
        </is>
      </c>
      <c r="F39" t="inlineStr">
        <is>
          <t>1402-05-16</t>
        </is>
      </c>
      <c r="G39" t="inlineStr">
        <is>
          <t>تهران</t>
        </is>
      </c>
      <c r="H39" t="inlineStr">
        <is>
          <t>درام, اجتماعی</t>
        </is>
      </c>
      <c r="I39" t="inlineStr">
        <is>
          <t>بزرگسال</t>
        </is>
      </c>
      <c r="J39" t="inlineStr"/>
      <c r="K39" t="inlineStr">
        <is>
          <t>داریوش علیزاده</t>
        </is>
      </c>
      <c r="L39" t="inlineStr">
        <is>
          <t>داریوش علیزاده</t>
        </is>
      </c>
      <c r="M39" t="n">
        <v>4.1</v>
      </c>
      <c r="N39" t="n">
        <v>18</v>
      </c>
      <c r="O39" t="inlineStr">
        <is>
          <t>(به ترتیب حروف الفبا) کیوان احمدی، محمد رشنو، پدرام عزیزی، محمدرضا محمدپور، ریحانه یزدان یار</t>
        </is>
      </c>
    </row>
    <row r="40">
      <c r="A40">
        <f>HYPERLINK("https://www.tiwall.com//p/unknown.general","ژنرال مجهول")</f>
        <v/>
      </c>
      <c r="B40" t="n">
        <v>130</v>
      </c>
      <c r="C40" t="inlineStr">
        <is>
          <t>تئاترشهر - سالن چهارسو</t>
        </is>
      </c>
      <c r="D40" t="inlineStr">
        <is>
          <t>18:30:00</t>
        </is>
      </c>
      <c r="E40" t="inlineStr">
        <is>
          <t>01:15:00</t>
        </is>
      </c>
      <c r="F40" t="inlineStr">
        <is>
          <t>1402-05-27</t>
        </is>
      </c>
      <c r="G40" t="inlineStr">
        <is>
          <t>تهران</t>
        </is>
      </c>
      <c r="H40" t="inlineStr">
        <is>
          <t>تلفیقی</t>
        </is>
      </c>
      <c r="I40" t="inlineStr">
        <is>
          <t>بزرگسال</t>
        </is>
      </c>
      <c r="J40" t="inlineStr">
        <is>
          <t>بین الملل</t>
        </is>
      </c>
      <c r="K40" t="inlineStr">
        <is>
          <t>میرعلیرضا دریابیگی</t>
        </is>
      </c>
      <c r="L40" t="inlineStr">
        <is>
          <t>رنه دُ ابالدیا</t>
        </is>
      </c>
      <c r="M40" t="n">
        <v>4.3</v>
      </c>
      <c r="N40" t="n">
        <v>21</v>
      </c>
      <c r="O40" t="inlineStr">
        <is>
          <t>(بازی سازان به ترتیب حروف الفبا) مروارید جعفری، امیرحسین رضایی، فهیمه شایان فر، شهراد قدیری، علیرضا (نیما) قربان زاده، علیرضا قیاسوند، سارا مقدم، بهراد محمدی، افسانه نیازی و ... [میرعلیرضا دریابیگی]</t>
        </is>
      </c>
    </row>
    <row r="41">
      <c r="A41">
        <f>HYPERLINK("https://www.tiwall.com//p/batoboodam","اگر با تو بودم")</f>
        <v/>
      </c>
      <c r="B41" t="n">
        <v>150</v>
      </c>
      <c r="C41" t="inlineStr">
        <is>
          <t>مرکز گسترش فرهنگ و هنر نقاره خانه</t>
        </is>
      </c>
      <c r="D41" t="inlineStr">
        <is>
          <t>20:00:00</t>
        </is>
      </c>
      <c r="E41" t="inlineStr">
        <is>
          <t>01:30:00</t>
        </is>
      </c>
      <c r="F41" t="inlineStr">
        <is>
          <t>1402-05-04</t>
        </is>
      </c>
      <c r="G41" t="inlineStr">
        <is>
          <t>تهران</t>
        </is>
      </c>
      <c r="H41" t="inlineStr">
        <is>
          <t>تلفیقی</t>
        </is>
      </c>
      <c r="I41" t="inlineStr">
        <is>
          <t>بزرگسال</t>
        </is>
      </c>
      <c r="J41" t="inlineStr">
        <is>
          <t>چند رسانهای, خانوادگی, بزرگسال, تئاتر مشارکتی, پداگوژی</t>
        </is>
      </c>
      <c r="K41" t="inlineStr">
        <is>
          <t>میلاد جباری مولانا</t>
        </is>
      </c>
      <c r="L41" t="inlineStr">
        <is>
          <t>ساجده نیک صفت</t>
        </is>
      </c>
      <c r="M41" t="n">
        <v>0</v>
      </c>
      <c r="N41" t="n">
        <v>0</v>
      </c>
      <c r="O41" t="inlineStr">
        <is>
          <t>بهار گل آور، عرفان زارعی، میلاد جباری مولانا</t>
        </is>
      </c>
    </row>
    <row r="42">
      <c r="A42">
        <f>HYPERLINK("https://www.tiwall.com//p/artesh.farman","ارتش به فرمان من")</f>
        <v/>
      </c>
      <c r="B42" t="n">
        <v>20</v>
      </c>
      <c r="C42" t="inlineStr">
        <is>
          <t>اداره فرهنگ و ارشاد اسلامی تالش</t>
        </is>
      </c>
      <c r="D42" t="inlineStr">
        <is>
          <t>00:00:00</t>
        </is>
      </c>
      <c r="E42" t="inlineStr">
        <is>
          <t>00:40:00</t>
        </is>
      </c>
      <c r="F42" t="inlineStr">
        <is>
          <t>1402-12-16</t>
        </is>
      </c>
      <c r="G42" t="inlineStr">
        <is>
          <t>تالش</t>
        </is>
      </c>
      <c r="H42" t="inlineStr">
        <is>
          <t>جنگی, درام</t>
        </is>
      </c>
      <c r="I42" t="inlineStr">
        <is>
          <t>بزرگسال</t>
        </is>
      </c>
      <c r="J42" t="inlineStr"/>
      <c r="K42" t="inlineStr">
        <is>
          <t>طاها صمدی</t>
        </is>
      </c>
      <c r="L42" t="inlineStr">
        <is>
          <t>جعفرصمدی</t>
        </is>
      </c>
      <c r="M42" t="n">
        <v>0</v>
      </c>
      <c r="N42" t="n">
        <v>0</v>
      </c>
      <c r="O42" t="inlineStr">
        <is>
          <t>طاها صمدی، سبحان صدیق، اسلام غسالی، زهرا پناهی</t>
        </is>
      </c>
    </row>
    <row r="43">
      <c r="A43">
        <f>HYPERLINK("https://www.tiwall.com//p/otolsoron5","اتول سورون طهران الف ۱")</f>
        <v/>
      </c>
      <c r="B43" t="n">
        <v>150</v>
      </c>
      <c r="C43" t="inlineStr">
        <is>
          <t>تماشاخانه ملک</t>
        </is>
      </c>
      <c r="D43" t="inlineStr">
        <is>
          <t>18:30:00</t>
        </is>
      </c>
      <c r="E43" t="inlineStr">
        <is>
          <t>01:30:00</t>
        </is>
      </c>
      <c r="F43" t="inlineStr">
        <is>
          <t>1402-04-30</t>
        </is>
      </c>
      <c r="G43" t="inlineStr">
        <is>
          <t>تهران</t>
        </is>
      </c>
      <c r="H43" t="inlineStr">
        <is>
          <t>کمدی, تلفیقی, تاریخی</t>
        </is>
      </c>
      <c r="I43" t="inlineStr">
        <is>
          <t>بزرگسال</t>
        </is>
      </c>
      <c r="J43" t="inlineStr">
        <is>
          <t>خانوادگی, بزرگسال</t>
        </is>
      </c>
      <c r="K43" t="inlineStr">
        <is>
          <t>شهروز دل افکار</t>
        </is>
      </c>
      <c r="L43" t="inlineStr">
        <is>
          <t>باقر سروش</t>
        </is>
      </c>
      <c r="M43" t="n">
        <v>3.8</v>
      </c>
      <c r="N43" t="n">
        <v>15</v>
      </c>
      <c r="O43" t="inlineStr">
        <is>
          <t>شهروز دل افکار، سحر عبدالملکی، 
رضا جهانگیری، سعید اعتمادی، هومان زمانی، علیرضا نوحه، فرحان شجاعی، محمدحسین بیات، عرشیا چاکرالحسینی، علیرضا خراسانی، ماهان زارعی، سمانه رستمی، آتنا نیکنام، تینا اسدی، علی عرب، پانیذ نصیری، هادی رهبری، حسن توکلی، نازنین افضلی، شیوا جگروند، سارا مهین ترابی، پارسا معانی، معصومه اسمی، مهسا قلی زاده</t>
        </is>
      </c>
    </row>
    <row r="44">
      <c r="A44">
        <f>HYPERLINK("https://www.tiwall.com//p/gotcha","گاچا")</f>
        <v/>
      </c>
      <c r="B44" t="n">
        <v>80</v>
      </c>
      <c r="C44" t="inlineStr">
        <is>
          <t>عمارت نوفللوشاتو</t>
        </is>
      </c>
      <c r="D44" t="inlineStr">
        <is>
          <t>18:00:00</t>
        </is>
      </c>
      <c r="E44" t="inlineStr">
        <is>
          <t>01:00:00</t>
        </is>
      </c>
      <c r="F44" t="inlineStr">
        <is>
          <t>1402-04-31</t>
        </is>
      </c>
      <c r="G44" t="inlineStr">
        <is>
          <t>تهران</t>
        </is>
      </c>
      <c r="H44" t="inlineStr">
        <is>
          <t>معمایی</t>
        </is>
      </c>
      <c r="I44" t="inlineStr">
        <is>
          <t>بزرگسال</t>
        </is>
      </c>
      <c r="J44" t="inlineStr"/>
      <c r="K44" t="inlineStr">
        <is>
          <t>حنا فرید</t>
        </is>
      </c>
      <c r="L44" t="inlineStr">
        <is>
          <t>حنا فرید</t>
        </is>
      </c>
      <c r="M44" t="n">
        <v>3</v>
      </c>
      <c r="N44" t="n">
        <v>6</v>
      </c>
      <c r="O44" t="inlineStr">
        <is>
          <t>میرامیرحسین سید رحیمی، مهدی صمیمی، صبا غربا، شاهین سبزی، پوریا علی محمدی، احمد فردامینی، علیرضا احمدی</t>
        </is>
      </c>
    </row>
    <row r="45">
      <c r="A45">
        <f>HYPERLINK("https://www.tiwall.com//p/nevisandehmordeast3","نویسنده مرده است")</f>
        <v/>
      </c>
      <c r="B45" t="n">
        <v>110</v>
      </c>
      <c r="C45" t="inlineStr">
        <is>
          <t>ایرانشهر - سالن استاد ناظرزاده کرمانی</t>
        </is>
      </c>
      <c r="D45" t="inlineStr">
        <is>
          <t>19:15:00</t>
        </is>
      </c>
      <c r="E45" t="inlineStr">
        <is>
          <t>01:10:00</t>
        </is>
      </c>
      <c r="F45" t="inlineStr">
        <is>
          <t>1402-05-20</t>
        </is>
      </c>
      <c r="G45" t="inlineStr">
        <is>
          <t>تهران</t>
        </is>
      </c>
      <c r="H45" t="inlineStr">
        <is>
          <t>کمدی</t>
        </is>
      </c>
      <c r="I45" t="inlineStr">
        <is>
          <t>بزرگسال</t>
        </is>
      </c>
      <c r="J45" t="inlineStr">
        <is>
          <t>صحنهای, دانشجویی, بزرگسال, خانوادگی</t>
        </is>
      </c>
      <c r="K45" t="inlineStr">
        <is>
          <t>بهنام شرفی</t>
        </is>
      </c>
      <c r="L45" t="inlineStr">
        <is>
          <t>آرش عباسی</t>
        </is>
      </c>
      <c r="M45" t="n">
        <v>3.8</v>
      </c>
      <c r="N45" t="n">
        <v>60</v>
      </c>
      <c r="O45" t="inlineStr">
        <is>
          <t>یکتا ناصر، بهنام شرفی</t>
        </is>
      </c>
    </row>
    <row r="46">
      <c r="A46">
        <f>HYPERLINK("https://www.tiwall.com//p/zirzaminiha","زیرزمینی ها")</f>
        <v/>
      </c>
      <c r="B46" t="n">
        <v>150</v>
      </c>
      <c r="C46" t="inlineStr">
        <is>
          <t>پردیس تئاتر شهرزاد - سالن ۲</t>
        </is>
      </c>
      <c r="D46" t="inlineStr">
        <is>
          <t>19:15:00</t>
        </is>
      </c>
      <c r="E46" t="inlineStr">
        <is>
          <t>01:20:00</t>
        </is>
      </c>
      <c r="F46" t="inlineStr">
        <is>
          <t>1402-05-03</t>
        </is>
      </c>
      <c r="G46" t="inlineStr">
        <is>
          <t>تهران</t>
        </is>
      </c>
      <c r="H46" t="inlineStr">
        <is>
          <t>نامعلوم</t>
        </is>
      </c>
      <c r="I46" t="inlineStr">
        <is>
          <t>بزرگسال</t>
        </is>
      </c>
      <c r="J46" t="inlineStr"/>
      <c r="K46" t="inlineStr">
        <is>
          <t>حامد وکیلی</t>
        </is>
      </c>
      <c r="L46" t="inlineStr">
        <is>
          <t>مرتضی شاه کرم</t>
        </is>
      </c>
      <c r="M46" t="n">
        <v>4.1</v>
      </c>
      <c r="N46" t="n">
        <v>69</v>
      </c>
      <c r="O46" t="inlineStr">
        <is>
          <t>امیر کربلاییزاده، مرضیه صدرایی، هانیه کریمی، مهسا سرخوش، آیناز آغاسی، جواد خواجوی، حامد وکیلی</t>
        </is>
      </c>
    </row>
    <row r="47">
      <c r="A47">
        <f>HYPERLINK("https://www.tiwall.com//p/zardalou","زردآلو")</f>
        <v/>
      </c>
      <c r="B47" t="n">
        <v>100</v>
      </c>
      <c r="C47" t="inlineStr">
        <is>
          <t>تماشاخانه هیلاج</t>
        </is>
      </c>
      <c r="D47" t="inlineStr">
        <is>
          <t>20:00:00</t>
        </is>
      </c>
      <c r="E47" t="inlineStr">
        <is>
          <t>00:50:00</t>
        </is>
      </c>
      <c r="F47" t="inlineStr">
        <is>
          <t>1402-05-25</t>
        </is>
      </c>
      <c r="G47" t="inlineStr">
        <is>
          <t>تهران</t>
        </is>
      </c>
      <c r="H47" t="inlineStr">
        <is>
          <t>مونولوگ, درام</t>
        </is>
      </c>
      <c r="I47" t="inlineStr">
        <is>
          <t>بزرگسال</t>
        </is>
      </c>
      <c r="J47" t="inlineStr"/>
      <c r="K47" t="inlineStr">
        <is>
          <t>احسان سلیمیان</t>
        </is>
      </c>
      <c r="L47" t="inlineStr">
        <is>
          <t>احسان سلیمیان</t>
        </is>
      </c>
      <c r="M47" t="n">
        <v>0</v>
      </c>
      <c r="N47" t="n">
        <v>0</v>
      </c>
      <c r="O47" t="inlineStr">
        <is>
          <t>احسان سلیمیان</t>
        </is>
      </c>
    </row>
    <row r="48">
      <c r="A48">
        <f>HYPERLINK("https://www.tiwall.com//p/ghadamaval","قدم اول")</f>
        <v/>
      </c>
      <c r="B48" t="n">
        <v>80</v>
      </c>
      <c r="C48" t="inlineStr">
        <is>
          <t>تماشاخانه آژمان (سالن شماره ۱ - ارائه)</t>
        </is>
      </c>
      <c r="D48" t="inlineStr">
        <is>
          <t>19:30:00</t>
        </is>
      </c>
      <c r="E48" t="inlineStr">
        <is>
          <t>01:10:00</t>
        </is>
      </c>
      <c r="F48" t="inlineStr">
        <is>
          <t>1402-04-30</t>
        </is>
      </c>
      <c r="G48" t="inlineStr">
        <is>
          <t>تهران</t>
        </is>
      </c>
      <c r="H48" t="inlineStr">
        <is>
          <t>کمدی, کلاسیک</t>
        </is>
      </c>
      <c r="I48" t="inlineStr">
        <is>
          <t>بزرگسال</t>
        </is>
      </c>
      <c r="J48" t="inlineStr">
        <is>
          <t>خانوادگی, بزرگسال</t>
        </is>
      </c>
      <c r="K48" t="inlineStr">
        <is>
          <t>موسی الرضا (شهروز) مازندرانی</t>
        </is>
      </c>
      <c r="L48" t="inlineStr">
        <is>
          <t>اوژن لابیش</t>
        </is>
      </c>
      <c r="M48" t="n">
        <v>4.4</v>
      </c>
      <c r="N48" t="n">
        <v>25</v>
      </c>
      <c r="O48" t="inlineStr">
        <is>
          <t>شهروز مازندرانی، پوریا خوشبین، صدف روزبهانی، آرزو خرسند، محمد بهدانی، ارسلان دوپیکر، نگین نظری، آرمین خزائلی، آیلار عربگری، ماندانا طولایی، آیناز فتحی، ساجده قائمی فرد، رضوان محمودی</t>
        </is>
      </c>
    </row>
    <row r="49">
      <c r="A49">
        <f>HYPERLINK("https://www.tiwall.com//p/herfei17","حرفهای")</f>
        <v/>
      </c>
      <c r="B49" t="n">
        <v>130</v>
      </c>
      <c r="C49" t="inlineStr">
        <is>
          <t>تئاترشهر - سالن چهارسو</t>
        </is>
      </c>
      <c r="D49" t="inlineStr">
        <is>
          <t>20:30:00</t>
        </is>
      </c>
      <c r="E49" t="inlineStr">
        <is>
          <t>01:30:00</t>
        </is>
      </c>
      <c r="F49" t="inlineStr">
        <is>
          <t>1402-05-20</t>
        </is>
      </c>
      <c r="G49" t="inlineStr">
        <is>
          <t>تهران</t>
        </is>
      </c>
      <c r="H49" t="inlineStr">
        <is>
          <t>نامعلوم</t>
        </is>
      </c>
      <c r="I49" t="inlineStr">
        <is>
          <t>بزرگسال</t>
        </is>
      </c>
      <c r="J49" t="inlineStr"/>
      <c r="K49" t="inlineStr">
        <is>
          <t>وحید منتظری</t>
        </is>
      </c>
      <c r="L49" t="inlineStr">
        <is>
          <t>وحید منتظری</t>
        </is>
      </c>
      <c r="M49" t="n">
        <v>4.1</v>
      </c>
      <c r="N49" t="n">
        <v>31</v>
      </c>
      <c r="O49" t="inlineStr">
        <is>
          <t>(به ترتیب حروف الفبا) سعید برجعلی، فاطیما بهارمست، سینا خوانساری عتیق، بنفشه ریاضی، علیرضا زارع پرست، سهیل ساعی، کیوان ساکت اف، نصیر ساکی، آران شالودگی، مجید فرهنگ، مهناز کرباسچیان، مهران میری، امیر نوروزی، پویا نوروزی، امیر حسین هاشمی، امیر هدایت نژاد</t>
        </is>
      </c>
    </row>
    <row r="50">
      <c r="A50">
        <f>HYPERLINK("https://www.tiwall.com//p/che3","چه")</f>
        <v/>
      </c>
      <c r="B50" t="n">
        <v>150</v>
      </c>
      <c r="C50" t="inlineStr">
        <is>
          <t>ایرانشهر - سالن استاد سمندریان</t>
        </is>
      </c>
      <c r="D50" t="inlineStr">
        <is>
          <t>19:00:00</t>
        </is>
      </c>
      <c r="E50" t="inlineStr">
        <is>
          <t>01:05:00</t>
        </is>
      </c>
      <c r="F50" t="inlineStr">
        <is>
          <t>1402-05-20</t>
        </is>
      </c>
      <c r="G50" t="inlineStr">
        <is>
          <t>تهران</t>
        </is>
      </c>
      <c r="H50" t="inlineStr">
        <is>
          <t>رئالیسم جادویی</t>
        </is>
      </c>
      <c r="I50" t="inlineStr">
        <is>
          <t>بزرگسال</t>
        </is>
      </c>
      <c r="J50" t="inlineStr">
        <is>
          <t>بزرگسال</t>
        </is>
      </c>
      <c r="K50" t="inlineStr">
        <is>
          <t>مهران رنجبر</t>
        </is>
      </c>
      <c r="L50" t="inlineStr">
        <is>
          <t>مهران رنجبر</t>
        </is>
      </c>
      <c r="M50" t="n">
        <v>4.3</v>
      </c>
      <c r="N50" t="n">
        <v>68</v>
      </c>
      <c r="O50" t="inlineStr">
        <is>
          <t>مهدی یگانه، مهران رنجبر</t>
        </is>
      </c>
    </row>
    <row r="51">
      <c r="A51">
        <f>HYPERLINK("https://www.tiwall.com//p/abozeydabad","ابوزیدآباد رزیدنسی")</f>
        <v/>
      </c>
      <c r="B51" t="n">
        <v>80</v>
      </c>
      <c r="C51" t="inlineStr">
        <is>
          <t>خانه نمایش دا - سالن شماره ۱</t>
        </is>
      </c>
      <c r="D51" t="inlineStr">
        <is>
          <t>17:00:00</t>
        </is>
      </c>
      <c r="E51" t="inlineStr">
        <is>
          <t>01:20:00</t>
        </is>
      </c>
      <c r="F51" t="inlineStr">
        <is>
          <t>1402-05-27</t>
        </is>
      </c>
      <c r="G51" t="inlineStr">
        <is>
          <t>تهران</t>
        </is>
      </c>
      <c r="H51" t="inlineStr">
        <is>
          <t>ابزورد</t>
        </is>
      </c>
      <c r="I51" t="inlineStr">
        <is>
          <t>بزرگسال</t>
        </is>
      </c>
      <c r="J51" t="inlineStr">
        <is>
          <t>بزرگسال</t>
        </is>
      </c>
      <c r="K51" t="inlineStr">
        <is>
          <t>محمد میرعلی اکبری</t>
        </is>
      </c>
      <c r="L51" t="inlineStr">
        <is>
          <t>محمد میرعلی اکبری</t>
        </is>
      </c>
      <c r="M51" t="n">
        <v>0</v>
      </c>
      <c r="N51" t="n">
        <v>0</v>
      </c>
      <c r="O51" t="inlineStr">
        <is>
          <t>(به ترتیب حروف الفبا) معصومه افراسیابی، هیربد اولیایی، امیررضا باباولیان، عاطفه بداغ آبادی، تانیا بیات، هانا پیرصالح، مطهره حاجیان، ملیکا حیدری، هلیاخادم، محمدرضا رضایی نسب، امیرعلی زمانیان، محمدامیر شایگی، شایان طرقه، امیرمهدی فاطمی، نیکی میرصادقی، سامان ولی سلطانی</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2023-07-20T10:47:52Z</dcterms:created>
  <dcterms:modified xmlns:dcterms="http://purl.org/dc/terms/" xmlns:xsi="http://www.w3.org/2001/XMLSchema-instance" xsi:type="dcterms:W3CDTF">2023-07-20T10:47:52Z</dcterms:modified>
</cp:coreProperties>
</file>