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Usuario\Desktop\Andrés\Reportes mensuales incidencias\2023\"/>
    </mc:Choice>
  </mc:AlternateContent>
  <xr:revisionPtr revIDLastSave="0" documentId="13_ncr:1_{01100169-7711-4381-A53E-9D60DD090F29}" xr6:coauthVersionLast="47" xr6:coauthVersionMax="47" xr10:uidLastSave="{00000000-0000-0000-0000-000000000000}"/>
  <bookViews>
    <workbookView xWindow="-120" yWindow="-120" windowWidth="24240" windowHeight="13140" activeTab="5" xr2:uid="{00000000-000D-0000-FFFF-FFFF00000000}"/>
  </bookViews>
  <sheets>
    <sheet name="ENERO 2022" sheetId="19" r:id="rId1"/>
    <sheet name="FEBRERO 2022 " sheetId="20" r:id="rId2"/>
    <sheet name="MARZO" sheetId="21" r:id="rId3"/>
    <sheet name="JUNIO" sheetId="23" r:id="rId4"/>
    <sheet name="Hoja3" sheetId="24" r:id="rId5"/>
    <sheet name="OCTUBRE" sheetId="25" r:id="rId6"/>
  </sheets>
  <calcPr calcId="181029"/>
</workbook>
</file>

<file path=xl/calcChain.xml><?xml version="1.0" encoding="utf-8"?>
<calcChain xmlns="http://schemas.openxmlformats.org/spreadsheetml/2006/main">
  <c r="D3" i="25" l="1"/>
  <c r="D4" i="25"/>
  <c r="D5" i="25"/>
  <c r="D6" i="25"/>
  <c r="D7" i="25"/>
  <c r="D8" i="25"/>
  <c r="D9" i="25"/>
  <c r="D10" i="25"/>
  <c r="D11" i="25"/>
  <c r="D12" i="25"/>
  <c r="D13" i="25"/>
  <c r="C14" i="25"/>
  <c r="E12" i="25" s="1"/>
  <c r="B14" i="25"/>
  <c r="E13" i="25" l="1"/>
  <c r="E5" i="25"/>
  <c r="E9" i="25"/>
  <c r="E3" i="25"/>
  <c r="E7" i="25"/>
  <c r="E11" i="25"/>
  <c r="E4" i="25"/>
  <c r="E6" i="25"/>
  <c r="E8" i="25"/>
  <c r="E10" i="25"/>
  <c r="D14" i="25"/>
  <c r="C14" i="23"/>
  <c r="E11" i="23" s="1"/>
  <c r="B14" i="23"/>
  <c r="D13" i="23"/>
  <c r="E12" i="23"/>
  <c r="D12" i="23"/>
  <c r="D11" i="23"/>
  <c r="E10" i="23"/>
  <c r="D10" i="23"/>
  <c r="E9" i="23"/>
  <c r="D9" i="23"/>
  <c r="E8" i="23"/>
  <c r="D8" i="23"/>
  <c r="E7" i="23"/>
  <c r="D7" i="23"/>
  <c r="E6" i="23"/>
  <c r="D6" i="23"/>
  <c r="E5" i="23"/>
  <c r="D5" i="23"/>
  <c r="E4" i="23"/>
  <c r="D4" i="23"/>
  <c r="E3" i="23"/>
  <c r="D3" i="23"/>
  <c r="E13" i="23" l="1"/>
  <c r="E14" i="23" s="1"/>
  <c r="E14" i="25"/>
  <c r="D14" i="23"/>
  <c r="C14" i="21"/>
  <c r="B14" i="21"/>
  <c r="E13" i="21"/>
  <c r="D13" i="21"/>
  <c r="E12" i="21"/>
  <c r="D12" i="21"/>
  <c r="E11" i="21"/>
  <c r="D11" i="21"/>
  <c r="E10" i="21"/>
  <c r="D10" i="21"/>
  <c r="E9" i="21"/>
  <c r="D9" i="21"/>
  <c r="E8" i="21"/>
  <c r="D8" i="21"/>
  <c r="E7" i="21"/>
  <c r="D7" i="21"/>
  <c r="E6" i="21"/>
  <c r="D6" i="21"/>
  <c r="E5" i="21"/>
  <c r="D5" i="21"/>
  <c r="E4" i="21"/>
  <c r="D4" i="21"/>
  <c r="E3" i="21"/>
  <c r="E14" i="21" s="1"/>
  <c r="D3" i="21"/>
  <c r="D14" i="21" l="1"/>
  <c r="C14" i="20"/>
  <c r="B14" i="20"/>
  <c r="E13" i="20"/>
  <c r="D13" i="20"/>
  <c r="E12" i="20"/>
  <c r="D12" i="20"/>
  <c r="E11" i="20"/>
  <c r="D11" i="20"/>
  <c r="E10" i="20"/>
  <c r="D10" i="20"/>
  <c r="E9" i="20"/>
  <c r="D9" i="20"/>
  <c r="E8" i="20"/>
  <c r="D8" i="20"/>
  <c r="E7" i="20"/>
  <c r="D7" i="20"/>
  <c r="E6" i="20"/>
  <c r="D6" i="20"/>
  <c r="E5" i="20"/>
  <c r="D5" i="20"/>
  <c r="E4" i="20"/>
  <c r="D4" i="20"/>
  <c r="E3" i="20"/>
  <c r="E14" i="20" s="1"/>
  <c r="D3" i="20"/>
  <c r="D14" i="20" l="1"/>
  <c r="C14" i="19"/>
  <c r="E13" i="19" s="1"/>
  <c r="B14" i="19"/>
  <c r="D13" i="19"/>
  <c r="D12" i="19"/>
  <c r="D11" i="19"/>
  <c r="D10" i="19"/>
  <c r="D9" i="19"/>
  <c r="D8" i="19"/>
  <c r="D7" i="19"/>
  <c r="D6" i="19"/>
  <c r="D5" i="19"/>
  <c r="D4" i="19"/>
  <c r="D3" i="19"/>
  <c r="E10" i="19" l="1"/>
  <c r="E3" i="19"/>
  <c r="E7" i="19"/>
  <c r="E11" i="19"/>
  <c r="E6" i="19"/>
  <c r="E4" i="19"/>
  <c r="E8" i="19"/>
  <c r="E12" i="19"/>
  <c r="E5" i="19"/>
  <c r="E9" i="19"/>
  <c r="D14" i="19"/>
  <c r="E14" i="19" l="1"/>
</calcChain>
</file>

<file path=xl/sharedStrings.xml><?xml version="1.0" encoding="utf-8"?>
<sst xmlns="http://schemas.openxmlformats.org/spreadsheetml/2006/main" count="123" uniqueCount="30">
  <si>
    <t>Región</t>
  </si>
  <si>
    <t>01 Acatlán</t>
  </si>
  <si>
    <t>02 Ajalpan</t>
  </si>
  <si>
    <t>03 Atlixco</t>
  </si>
  <si>
    <t>04 Chalchicomula de Sesma</t>
  </si>
  <si>
    <t>05 Huauchinango</t>
  </si>
  <si>
    <t>06 Puebla</t>
  </si>
  <si>
    <t>07 San Martín Texmelucan</t>
  </si>
  <si>
    <t>08 Tehuacán</t>
  </si>
  <si>
    <t>09 Tepeaca</t>
  </si>
  <si>
    <t>10 Teziutlán</t>
  </si>
  <si>
    <t>11 Zacatlán</t>
  </si>
  <si>
    <t>Total estatal</t>
  </si>
  <si>
    <t>Proporción de delitos  respecto al total estatal</t>
  </si>
  <si>
    <r>
      <t>Población femenina 2020</t>
    </r>
    <r>
      <rPr>
        <b/>
        <vertAlign val="superscript"/>
        <sz val="12"/>
        <color theme="0"/>
        <rFont val="Adelle Sans Light"/>
        <family val="3"/>
      </rPr>
      <t>1</t>
    </r>
  </si>
  <si>
    <r>
      <t>Número de delitos relacionados con violencia de género contra las mujeres</t>
    </r>
    <r>
      <rPr>
        <b/>
        <vertAlign val="superscript"/>
        <sz val="12"/>
        <color theme="0"/>
        <rFont val="Adelle Sans Light"/>
        <family val="3"/>
      </rPr>
      <t>2</t>
    </r>
  </si>
  <si>
    <r>
      <t>Tasa de incidencia delictiva por cada 100,000 mujeres</t>
    </r>
    <r>
      <rPr>
        <b/>
        <vertAlign val="superscript"/>
        <sz val="12"/>
        <color theme="0"/>
        <rFont val="Adelle Sans Light"/>
        <family val="3"/>
      </rPr>
      <t>3</t>
    </r>
  </si>
  <si>
    <t xml:space="preserve">  </t>
  </si>
  <si>
    <t>Incidencia delictiva contra mujeres en las regiones del estado de Puebla en el mes de enero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</si>
  <si>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</si>
  <si>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Incidencia delictiva contra mujeres en las regiones del estado de Puebla en el mes de febrero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</si>
  <si>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2022 con corte al 28 de febrero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</si>
  <si>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abril de 2022 con corte al 31 de marzo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</si>
  <si>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Incidencia delictiva contra mujeres en las regiones del estado de Puebla en el mes de marzo 2022</t>
  </si>
  <si>
    <t>Incidencia delictiva contra mujeres en las regiones del estado de Puebla en el mes de junio 2022</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</si>
  <si>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julio de 2022 con corte al 30 de junio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</si>
  <si>
    <t>Tasa de incidencia delictiva por cada 100,000 mujeres3</t>
  </si>
  <si>
    <t>Tasa de incidencia delictiva</t>
  </si>
  <si>
    <t>Incidencia delictiva contra mujeres en las regiones del estado de Puebla en el mes de enero 2023</t>
  </si>
  <si>
    <r>
      <t xml:space="preserve">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2023 con corte al 31 de enero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La metodología del cálculo de esta tasa se encuentra en el apartado </t>
    </r>
    <r>
      <rPr>
        <i/>
        <sz val="9"/>
        <color theme="1"/>
        <rFont val="Adelle Sans Light"/>
        <family val="3"/>
      </rPr>
      <t>2)Metodología</t>
    </r>
    <r>
      <rPr>
        <sz val="9"/>
        <color theme="1"/>
        <rFont val="Adelle Sans Light"/>
        <family val="3"/>
      </rPr>
      <t xml:space="preserve"> .Los municipios subrayados en rosa presentaron una tasa de incidencia delictiva regional mayor al promedio.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</si>
</sst>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1"/>
      <name val="Adelle Sans Light"/>
      <family val="3"/>
    </font>
    <font>
      <b/>
      <sz val="12"/>
      <color theme="0"/>
      <name val="Adelle Sans Light"/>
      <family val="3"/>
    </font>
    <font>
      <b/>
      <sz val="11"/>
      <color theme="1"/>
      <name val="Adelle Sans Light"/>
      <family val="3"/>
    </font>
    <font>
      <b/>
      <sz val="11"/>
      <color rgb="FF5B4F63"/>
      <name val="Adelle Sans Light"/>
      <family val="3"/>
    </font>
    <font>
      <sz val="9"/>
      <color theme="1"/>
      <name val="Adelle Sans Light"/>
      <family val="3"/>
    </font>
    <font>
      <b/>
      <vertAlign val="superscript"/>
      <sz val="12"/>
      <color theme="0"/>
      <name val="Adelle Sans Light"/>
      <family val="3"/>
    </font>
    <font>
      <i/>
      <sz val="9"/>
      <color theme="1"/>
      <name val="Adelle Sans Light"/>
      <family val="3"/>
    </font>
  </fonts>
  <fills count="4">
    <fill>
      <patternFill patternType="none"/>
    </fill>
    <fill>
      <patternFill patternType="gray125"/>
    </fill>
    <fill>
      <patternFill patternType="solid">
        <fgColor rgb="FF5B4F63"/>
        <bgColor indexed="64"/>
      </patternFill>
    </fill>
    <fill>
      <patternFill patternType="solid">
        <fgColor rgb="FFE5E1E7"/>
        <bgColor indexed="64"/>
      </patternFill>
    </fill>
  </fills>
  <borders count="14">
    <border>
      <left/>
      <right/>
      <top/>
      <bottom/>
      <diagonal/>
    </border>
    <border>
      <left style="thin">
        <color rgb="FF5B4F63"/>
      </left>
      <right style="thin">
        <color rgb="FF5B4F63"/>
      </right>
      <top style="thin">
        <color rgb="FF5B4F63"/>
      </top>
      <bottom style="thin">
        <color rgb="FF5B4F63"/>
      </bottom>
      <diagonal/>
    </border>
    <border>
      <left style="thin">
        <color rgb="FF5B4F63"/>
      </left>
      <right style="thin">
        <color rgb="FF5B4F63"/>
      </right>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rgb="FF5B4F63"/>
      </left>
      <right/>
      <top style="thin">
        <color rgb="FF5B4F63"/>
      </top>
      <bottom/>
      <diagonal/>
    </border>
    <border>
      <left/>
      <right/>
      <top style="thin">
        <color rgb="FF5B4F63"/>
      </top>
      <bottom/>
      <diagonal/>
    </border>
    <border>
      <left/>
      <right style="thin">
        <color rgb="FF5B4F63"/>
      </right>
      <top style="thin">
        <color rgb="FF5B4F63"/>
      </top>
      <bottom/>
      <diagonal/>
    </border>
    <border>
      <left style="thin">
        <color rgb="FF5B4F63"/>
      </left>
      <right/>
      <top/>
      <bottom/>
      <diagonal/>
    </border>
    <border>
      <left/>
      <right style="thin">
        <color rgb="FF5B4F63"/>
      </right>
      <top/>
      <bottom/>
      <diagonal/>
    </border>
    <border>
      <left style="thin">
        <color rgb="FF5B4F63"/>
      </left>
      <right/>
      <top/>
      <bottom style="thin">
        <color rgb="FF5B4F63"/>
      </bottom>
      <diagonal/>
    </border>
    <border>
      <left/>
      <right/>
      <top/>
      <bottom style="thin">
        <color rgb="FF5B4F63"/>
      </bottom>
      <diagonal/>
    </border>
    <border>
      <left/>
      <right style="thin">
        <color rgb="FF5B4F63"/>
      </right>
      <top/>
      <bottom style="thin">
        <color rgb="FF5B4F63"/>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xf>
    <xf numFmtId="3" fontId="2" fillId="0" borderId="1" xfId="0" applyNumberFormat="1" applyFont="1" applyBorder="1" applyAlignment="1">
      <alignment horizontal="center"/>
    </xf>
    <xf numFmtId="0" fontId="2" fillId="0" borderId="1" xfId="0" applyFont="1" applyBorder="1" applyAlignment="1">
      <alignment horizontal="center"/>
    </xf>
    <xf numFmtId="9" fontId="2" fillId="0" borderId="1" xfId="1" applyFont="1" applyBorder="1" applyAlignment="1">
      <alignment horizontal="center"/>
    </xf>
    <xf numFmtId="3" fontId="4" fillId="3" borderId="1" xfId="0" applyNumberFormat="1" applyFont="1" applyFill="1" applyBorder="1" applyAlignment="1">
      <alignment horizontal="center"/>
    </xf>
    <xf numFmtId="9" fontId="4" fillId="3" borderId="1" xfId="1" applyFont="1" applyFill="1" applyBorder="1" applyAlignment="1">
      <alignment horizontal="center"/>
    </xf>
    <xf numFmtId="0" fontId="4" fillId="3" borderId="1" xfId="0" applyFont="1" applyFill="1" applyBorder="1" applyAlignment="1">
      <alignment horizontal="center"/>
    </xf>
    <xf numFmtId="3" fontId="2" fillId="0" borderId="2" xfId="0" applyNumberFormat="1" applyFont="1" applyBorder="1" applyAlignment="1">
      <alignment horizontal="center"/>
    </xf>
    <xf numFmtId="0" fontId="6" fillId="0" borderId="9" xfId="0" applyFont="1" applyBorder="1" applyAlignment="1">
      <alignment wrapText="1"/>
    </xf>
    <xf numFmtId="0" fontId="6" fillId="0" borderId="0" xfId="0" applyFont="1" applyAlignment="1">
      <alignment wrapText="1"/>
    </xf>
    <xf numFmtId="0" fontId="6" fillId="0" borderId="10" xfId="0" applyFont="1" applyBorder="1" applyAlignment="1">
      <alignment horizontal="center"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6" fillId="0" borderId="6" xfId="0" applyFont="1" applyBorder="1" applyAlignment="1">
      <alignment horizontal="left" wrapText="1"/>
    </xf>
    <xf numFmtId="0" fontId="6" fillId="0" borderId="7" xfId="0" applyFont="1" applyBorder="1" applyAlignment="1">
      <alignment horizontal="left" wrapText="1"/>
    </xf>
    <xf numFmtId="0" fontId="6" fillId="0" borderId="8" xfId="0" applyFont="1" applyBorder="1" applyAlignment="1">
      <alignment horizontal="left" wrapText="1"/>
    </xf>
    <xf numFmtId="0" fontId="6" fillId="0" borderId="9" xfId="0" applyFont="1" applyBorder="1" applyAlignment="1">
      <alignment horizontal="left" wrapText="1"/>
    </xf>
    <xf numFmtId="0" fontId="6" fillId="0" borderId="0" xfId="0" applyFont="1" applyAlignment="1">
      <alignment horizontal="left"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6" fillId="0" borderId="12" xfId="0" applyFont="1" applyBorder="1" applyAlignment="1">
      <alignment horizontal="left" wrapText="1"/>
    </xf>
    <xf numFmtId="0" fontId="6" fillId="0" borderId="13" xfId="0" applyFont="1" applyBorder="1" applyAlignment="1">
      <alignment horizontal="left" wrapText="1"/>
    </xf>
  </cellXfs>
  <cellStyles count="2">
    <cellStyle name="Normal" xfId="0" builtinId="0"/>
    <cellStyle name="Porcentaje"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B4F63"/>
      <color rgb="FFFEB6B0"/>
      <color rgb="FFE5E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OCTUBRE!$J$1</c:f>
              <c:strCache>
                <c:ptCount val="1"/>
                <c:pt idx="0">
                  <c:v>Tasa de incidencia delictiva</c:v>
                </c:pt>
              </c:strCache>
            </c:strRef>
          </c:tx>
          <c:spPr>
            <a:solidFill>
              <a:srgbClr val="5B4F6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elle Sans Light" panose="02000503000000020004" pitchFamily="50"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OCTUBRE!$I$2:$I$12</c:f>
              <c:strCache>
                <c:ptCount val="11"/>
                <c:pt idx="0">
                  <c:v>06 Puebla</c:v>
                </c:pt>
                <c:pt idx="1">
                  <c:v>08 Tehuacán</c:v>
                </c:pt>
                <c:pt idx="2">
                  <c:v>07 San Martín Texmelucan</c:v>
                </c:pt>
                <c:pt idx="3">
                  <c:v>10 Teziutlán</c:v>
                </c:pt>
                <c:pt idx="4">
                  <c:v>11 Zacatlán</c:v>
                </c:pt>
                <c:pt idx="5">
                  <c:v>03 Atlixco</c:v>
                </c:pt>
                <c:pt idx="6">
                  <c:v>05 Huauchinango</c:v>
                </c:pt>
                <c:pt idx="7">
                  <c:v>09 Tepeaca</c:v>
                </c:pt>
                <c:pt idx="8">
                  <c:v>04 Chalchicomula de Sesma</c:v>
                </c:pt>
                <c:pt idx="9">
                  <c:v>01 Acatlán</c:v>
                </c:pt>
                <c:pt idx="10">
                  <c:v>02 Ajalpan</c:v>
                </c:pt>
              </c:strCache>
            </c:strRef>
          </c:cat>
          <c:val>
            <c:numRef>
              <c:f>OCTUBRE!$J$2:$J$12</c:f>
              <c:numCache>
                <c:formatCode>General</c:formatCode>
                <c:ptCount val="11"/>
                <c:pt idx="0">
                  <c:v>36.78</c:v>
                </c:pt>
                <c:pt idx="1">
                  <c:v>29.91</c:v>
                </c:pt>
                <c:pt idx="2">
                  <c:v>27.9</c:v>
                </c:pt>
                <c:pt idx="3">
                  <c:v>23.19</c:v>
                </c:pt>
                <c:pt idx="4">
                  <c:v>22.37</c:v>
                </c:pt>
                <c:pt idx="5">
                  <c:v>22.01</c:v>
                </c:pt>
                <c:pt idx="6">
                  <c:v>18.38</c:v>
                </c:pt>
                <c:pt idx="7">
                  <c:v>14.74</c:v>
                </c:pt>
                <c:pt idx="8">
                  <c:v>13.81</c:v>
                </c:pt>
                <c:pt idx="9">
                  <c:v>11.04</c:v>
                </c:pt>
                <c:pt idx="10">
                  <c:v>10.06</c:v>
                </c:pt>
              </c:numCache>
            </c:numRef>
          </c:val>
          <c:extLst>
            <c:ext xmlns:c16="http://schemas.microsoft.com/office/drawing/2014/chart" uri="{C3380CC4-5D6E-409C-BE32-E72D297353CC}">
              <c16:uniqueId val="{00000000-769D-4595-BF31-EC9DA3D07C5D}"/>
            </c:ext>
          </c:extLst>
        </c:ser>
        <c:dLbls>
          <c:showLegendKey val="0"/>
          <c:showVal val="0"/>
          <c:showCatName val="0"/>
          <c:showSerName val="0"/>
          <c:showPercent val="0"/>
          <c:showBubbleSize val="0"/>
        </c:dLbls>
        <c:gapWidth val="65"/>
        <c:axId val="2101386687"/>
        <c:axId val="2093203999"/>
      </c:barChart>
      <c:catAx>
        <c:axId val="2101386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delle Sans Light" panose="02000503000000020004" pitchFamily="50" charset="0"/>
                <a:ea typeface="+mn-ea"/>
                <a:cs typeface="+mn-cs"/>
              </a:defRPr>
            </a:pPr>
            <a:endParaRPr lang="es-MX"/>
          </a:p>
        </c:txPr>
        <c:crossAx val="2093203999"/>
        <c:crosses val="autoZero"/>
        <c:auto val="1"/>
        <c:lblAlgn val="ctr"/>
        <c:lblOffset val="100"/>
        <c:noMultiLvlLbl val="0"/>
      </c:catAx>
      <c:valAx>
        <c:axId val="209320399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13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419100</xdr:colOff>
      <xdr:row>14</xdr:row>
      <xdr:rowOff>61912</xdr:rowOff>
    </xdr:from>
    <xdr:to>
      <xdr:col>12</xdr:col>
      <xdr:colOff>419100</xdr:colOff>
      <xdr:row>26</xdr:row>
      <xdr:rowOff>157162</xdr:rowOff>
    </xdr:to>
    <xdr:graphicFrame macro="">
      <xdr:nvGraphicFramePr>
        <xdr:cNvPr id="2" name="Gráfico 1">
          <a:extLst>
            <a:ext uri="{FF2B5EF4-FFF2-40B4-BE49-F238E27FC236}">
              <a16:creationId xmlns:a16="http://schemas.microsoft.com/office/drawing/2014/main" id="{B7D3F534-7825-4BBB-9E34-7F46C2378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B85D-AE9C-4C75-8A9B-1E720F9210B5}">
  <dimension ref="A1:G21"/>
  <sheetViews>
    <sheetView zoomScale="77" workbookViewId="0">
      <selection activeCell="E30" sqref="E30"/>
    </sheetView>
  </sheetViews>
  <sheetFormatPr baseColWidth="10" defaultRowHeight="15" x14ac:dyDescent="0.25"/>
  <cols>
    <col min="1" max="5" width="34.28515625" customWidth="1"/>
  </cols>
  <sheetData>
    <row r="1" spans="1:5" ht="51" customHeight="1" x14ac:dyDescent="0.25">
      <c r="A1" s="15" t="s">
        <v>18</v>
      </c>
      <c r="B1" s="16"/>
      <c r="C1" s="16"/>
      <c r="D1" s="16"/>
      <c r="E1" s="16"/>
    </row>
    <row r="2" spans="1:5" ht="51" x14ac:dyDescent="0.25">
      <c r="A2" s="1" t="s">
        <v>0</v>
      </c>
      <c r="B2" s="2" t="s">
        <v>14</v>
      </c>
      <c r="C2" s="2" t="s">
        <v>15</v>
      </c>
      <c r="D2" s="2" t="s">
        <v>16</v>
      </c>
      <c r="E2" s="2" t="s">
        <v>13</v>
      </c>
    </row>
    <row r="3" spans="1:5" x14ac:dyDescent="0.25">
      <c r="A3" s="3" t="s">
        <v>1</v>
      </c>
      <c r="B3" s="5">
        <v>108706</v>
      </c>
      <c r="C3" s="5">
        <v>12</v>
      </c>
      <c r="D3" s="6">
        <f t="shared" ref="D3:D13" si="0">ROUND(C3/B3*100000,2)</f>
        <v>11.04</v>
      </c>
      <c r="E3" s="7">
        <f t="shared" ref="E3:E13" si="1">C3/$C$14</f>
        <v>1.4634146341463415E-2</v>
      </c>
    </row>
    <row r="4" spans="1:5" x14ac:dyDescent="0.25">
      <c r="A4" s="4" t="s">
        <v>2</v>
      </c>
      <c r="B4" s="5">
        <v>228516</v>
      </c>
      <c r="C4" s="5">
        <v>31</v>
      </c>
      <c r="D4" s="6">
        <f t="shared" si="0"/>
        <v>13.57</v>
      </c>
      <c r="E4" s="7">
        <f t="shared" si="1"/>
        <v>3.7804878048780487E-2</v>
      </c>
    </row>
    <row r="5" spans="1:5" x14ac:dyDescent="0.25">
      <c r="A5" s="4" t="s">
        <v>3</v>
      </c>
      <c r="B5" s="5">
        <v>263479</v>
      </c>
      <c r="C5" s="5">
        <v>72</v>
      </c>
      <c r="D5" s="6">
        <f t="shared" si="0"/>
        <v>27.33</v>
      </c>
      <c r="E5" s="7">
        <f t="shared" si="1"/>
        <v>8.7804878048780483E-2</v>
      </c>
    </row>
    <row r="6" spans="1:5" x14ac:dyDescent="0.25">
      <c r="A6" s="4" t="s">
        <v>4</v>
      </c>
      <c r="B6" s="5">
        <v>217307</v>
      </c>
      <c r="C6" s="5">
        <v>33</v>
      </c>
      <c r="D6" s="6">
        <f t="shared" si="0"/>
        <v>15.19</v>
      </c>
      <c r="E6" s="7">
        <f t="shared" si="1"/>
        <v>4.0243902439024391E-2</v>
      </c>
    </row>
    <row r="7" spans="1:5" x14ac:dyDescent="0.25">
      <c r="A7" s="4" t="s">
        <v>5</v>
      </c>
      <c r="B7" s="5">
        <v>206691</v>
      </c>
      <c r="C7" s="5">
        <v>49</v>
      </c>
      <c r="D7" s="6">
        <f t="shared" si="0"/>
        <v>23.71</v>
      </c>
      <c r="E7" s="7">
        <f t="shared" si="1"/>
        <v>5.9756097560975607E-2</v>
      </c>
    </row>
    <row r="8" spans="1:5" x14ac:dyDescent="0.25">
      <c r="A8" s="4" t="s">
        <v>6</v>
      </c>
      <c r="B8" s="11">
        <v>1193585</v>
      </c>
      <c r="C8" s="5">
        <v>342</v>
      </c>
      <c r="D8" s="6">
        <f t="shared" si="0"/>
        <v>28.65</v>
      </c>
      <c r="E8" s="7">
        <f t="shared" si="1"/>
        <v>0.4170731707317073</v>
      </c>
    </row>
    <row r="9" spans="1:5" x14ac:dyDescent="0.25">
      <c r="A9" s="4" t="s">
        <v>7</v>
      </c>
      <c r="B9" s="5">
        <v>250885</v>
      </c>
      <c r="C9" s="5">
        <v>58</v>
      </c>
      <c r="D9" s="6">
        <f t="shared" si="0"/>
        <v>23.12</v>
      </c>
      <c r="E9" s="7">
        <f t="shared" si="1"/>
        <v>7.0731707317073164E-2</v>
      </c>
    </row>
    <row r="10" spans="1:5" x14ac:dyDescent="0.25">
      <c r="A10" s="4" t="s">
        <v>8</v>
      </c>
      <c r="B10" s="5">
        <v>257417</v>
      </c>
      <c r="C10" s="5">
        <v>74</v>
      </c>
      <c r="D10" s="6">
        <f t="shared" si="0"/>
        <v>28.75</v>
      </c>
      <c r="E10" s="7">
        <f t="shared" si="1"/>
        <v>9.0243902439024387E-2</v>
      </c>
    </row>
    <row r="11" spans="1:5" x14ac:dyDescent="0.25">
      <c r="A11" s="4" t="s">
        <v>9</v>
      </c>
      <c r="B11" s="5">
        <v>257834</v>
      </c>
      <c r="C11" s="5">
        <v>54</v>
      </c>
      <c r="D11" s="6">
        <f t="shared" si="0"/>
        <v>20.94</v>
      </c>
      <c r="E11" s="7">
        <f t="shared" si="1"/>
        <v>6.5853658536585369E-2</v>
      </c>
    </row>
    <row r="12" spans="1:5" x14ac:dyDescent="0.25">
      <c r="A12" s="4" t="s">
        <v>10</v>
      </c>
      <c r="B12" s="5">
        <v>224192</v>
      </c>
      <c r="C12" s="5">
        <v>50</v>
      </c>
      <c r="D12" s="6">
        <f t="shared" si="0"/>
        <v>22.3</v>
      </c>
      <c r="E12" s="7">
        <f t="shared" si="1"/>
        <v>6.097560975609756E-2</v>
      </c>
    </row>
    <row r="13" spans="1:5" x14ac:dyDescent="0.25">
      <c r="A13" s="4" t="s">
        <v>11</v>
      </c>
      <c r="B13" s="5">
        <v>214551</v>
      </c>
      <c r="C13" s="5">
        <v>45</v>
      </c>
      <c r="D13" s="6">
        <f t="shared" si="0"/>
        <v>20.97</v>
      </c>
      <c r="E13" s="7">
        <f t="shared" si="1"/>
        <v>5.4878048780487805E-2</v>
      </c>
    </row>
    <row r="14" spans="1:5" x14ac:dyDescent="0.25">
      <c r="A14" s="4" t="s">
        <v>12</v>
      </c>
      <c r="B14" s="8">
        <f>SUM(B2:B13)</f>
        <v>3423163</v>
      </c>
      <c r="C14" s="8">
        <f>SUM(C3:C13)</f>
        <v>820</v>
      </c>
      <c r="D14" s="10">
        <f>ROUND(C14/B14*100000,2)</f>
        <v>23.95</v>
      </c>
      <c r="E14" s="9">
        <f>SUM(E3:E13)</f>
        <v>1</v>
      </c>
    </row>
    <row r="16" spans="1:5" ht="15" customHeight="1" x14ac:dyDescent="0.25">
      <c r="A16" s="17" t="s">
        <v>19</v>
      </c>
      <c r="B16" s="18"/>
      <c r="C16" s="18"/>
      <c r="D16" s="18"/>
      <c r="E16" s="19"/>
    </row>
    <row r="17" spans="1:7" x14ac:dyDescent="0.25">
      <c r="A17" s="20"/>
      <c r="B17" s="21"/>
      <c r="C17" s="21"/>
      <c r="D17" s="21"/>
      <c r="E17" s="22"/>
    </row>
    <row r="18" spans="1:7" x14ac:dyDescent="0.25">
      <c r="A18" s="20"/>
      <c r="B18" s="21"/>
      <c r="C18" s="21"/>
      <c r="D18" s="21"/>
      <c r="E18" s="22"/>
      <c r="G18" t="s">
        <v>17</v>
      </c>
    </row>
    <row r="19" spans="1:7" x14ac:dyDescent="0.25">
      <c r="A19" s="20"/>
      <c r="B19" s="21"/>
      <c r="C19" s="21"/>
      <c r="D19" s="21"/>
      <c r="E19" s="22"/>
    </row>
    <row r="20" spans="1:7" x14ac:dyDescent="0.25">
      <c r="A20" s="23"/>
      <c r="B20" s="24"/>
      <c r="C20" s="24"/>
      <c r="D20" s="24"/>
      <c r="E20" s="25"/>
    </row>
    <row r="21" spans="1:7" ht="15" customHeight="1" x14ac:dyDescent="0.25">
      <c r="A21" s="12"/>
      <c r="B21" s="13"/>
      <c r="C21" s="13"/>
      <c r="D21" s="13"/>
      <c r="E21" s="14"/>
    </row>
  </sheetData>
  <mergeCells count="2">
    <mergeCell ref="A1:E1"/>
    <mergeCell ref="A16:E20"/>
  </mergeCells>
  <conditionalFormatting sqref="D3:D13">
    <cfRule type="aboveAverage"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DD25-D81C-44DA-BC51-808507A539BB}">
  <dimension ref="A1:G21"/>
  <sheetViews>
    <sheetView zoomScale="77" workbookViewId="0">
      <selection sqref="A1:E20"/>
    </sheetView>
  </sheetViews>
  <sheetFormatPr baseColWidth="10" defaultRowHeight="15" x14ac:dyDescent="0.25"/>
  <cols>
    <col min="1" max="5" width="34.28515625" customWidth="1"/>
  </cols>
  <sheetData>
    <row r="1" spans="1:5" ht="51" customHeight="1" x14ac:dyDescent="0.25">
      <c r="A1" s="15" t="s">
        <v>20</v>
      </c>
      <c r="B1" s="16"/>
      <c r="C1" s="16"/>
      <c r="D1" s="16"/>
      <c r="E1" s="16"/>
    </row>
    <row r="2" spans="1:5" ht="51" x14ac:dyDescent="0.25">
      <c r="A2" s="1" t="s">
        <v>0</v>
      </c>
      <c r="B2" s="2" t="s">
        <v>14</v>
      </c>
      <c r="C2" s="2" t="s">
        <v>15</v>
      </c>
      <c r="D2" s="2" t="s">
        <v>16</v>
      </c>
      <c r="E2" s="2" t="s">
        <v>13</v>
      </c>
    </row>
    <row r="3" spans="1:5" x14ac:dyDescent="0.25">
      <c r="A3" s="3" t="s">
        <v>1</v>
      </c>
      <c r="B3" s="5">
        <v>108706</v>
      </c>
      <c r="C3" s="5">
        <v>15</v>
      </c>
      <c r="D3" s="6">
        <f t="shared" ref="D3:D13" si="0">ROUND(C3/B3*100000,2)</f>
        <v>13.8</v>
      </c>
      <c r="E3" s="7">
        <f t="shared" ref="E3:E13" si="1">C3/$C$14</f>
        <v>1.6759776536312849E-2</v>
      </c>
    </row>
    <row r="4" spans="1:5" x14ac:dyDescent="0.25">
      <c r="A4" s="4" t="s">
        <v>2</v>
      </c>
      <c r="B4" s="5">
        <v>228516</v>
      </c>
      <c r="C4" s="5">
        <v>37</v>
      </c>
      <c r="D4" s="6">
        <f t="shared" si="0"/>
        <v>16.190000000000001</v>
      </c>
      <c r="E4" s="7">
        <f t="shared" si="1"/>
        <v>4.1340782122905026E-2</v>
      </c>
    </row>
    <row r="5" spans="1:5" x14ac:dyDescent="0.25">
      <c r="A5" s="4" t="s">
        <v>3</v>
      </c>
      <c r="B5" s="5">
        <v>263479</v>
      </c>
      <c r="C5" s="5">
        <v>70</v>
      </c>
      <c r="D5" s="6">
        <f t="shared" si="0"/>
        <v>26.57</v>
      </c>
      <c r="E5" s="7">
        <f t="shared" si="1"/>
        <v>7.8212290502793297E-2</v>
      </c>
    </row>
    <row r="6" spans="1:5" x14ac:dyDescent="0.25">
      <c r="A6" s="4" t="s">
        <v>4</v>
      </c>
      <c r="B6" s="5">
        <v>217307</v>
      </c>
      <c r="C6" s="5">
        <v>38</v>
      </c>
      <c r="D6" s="6">
        <f t="shared" si="0"/>
        <v>17.489999999999998</v>
      </c>
      <c r="E6" s="7">
        <f t="shared" si="1"/>
        <v>4.2458100558659215E-2</v>
      </c>
    </row>
    <row r="7" spans="1:5" x14ac:dyDescent="0.25">
      <c r="A7" s="4" t="s">
        <v>5</v>
      </c>
      <c r="B7" s="5">
        <v>206691</v>
      </c>
      <c r="C7" s="5">
        <v>48</v>
      </c>
      <c r="D7" s="6">
        <f t="shared" si="0"/>
        <v>23.22</v>
      </c>
      <c r="E7" s="7">
        <f t="shared" si="1"/>
        <v>5.3631284916201116E-2</v>
      </c>
    </row>
    <row r="8" spans="1:5" x14ac:dyDescent="0.25">
      <c r="A8" s="4" t="s">
        <v>6</v>
      </c>
      <c r="B8" s="11">
        <v>1193585</v>
      </c>
      <c r="C8" s="5">
        <v>425</v>
      </c>
      <c r="D8" s="6">
        <f t="shared" si="0"/>
        <v>35.61</v>
      </c>
      <c r="E8" s="7">
        <f t="shared" si="1"/>
        <v>0.47486033519553073</v>
      </c>
    </row>
    <row r="9" spans="1:5" x14ac:dyDescent="0.25">
      <c r="A9" s="4" t="s">
        <v>7</v>
      </c>
      <c r="B9" s="5">
        <v>250885</v>
      </c>
      <c r="C9" s="5">
        <v>55</v>
      </c>
      <c r="D9" s="6">
        <f t="shared" si="0"/>
        <v>21.92</v>
      </c>
      <c r="E9" s="7">
        <f t="shared" si="1"/>
        <v>6.1452513966480445E-2</v>
      </c>
    </row>
    <row r="10" spans="1:5" x14ac:dyDescent="0.25">
      <c r="A10" s="4" t="s">
        <v>8</v>
      </c>
      <c r="B10" s="5">
        <v>257417</v>
      </c>
      <c r="C10" s="5">
        <v>55</v>
      </c>
      <c r="D10" s="6">
        <f t="shared" si="0"/>
        <v>21.37</v>
      </c>
      <c r="E10" s="7">
        <f t="shared" si="1"/>
        <v>6.1452513966480445E-2</v>
      </c>
    </row>
    <row r="11" spans="1:5" x14ac:dyDescent="0.25">
      <c r="A11" s="4" t="s">
        <v>9</v>
      </c>
      <c r="B11" s="5">
        <v>257834</v>
      </c>
      <c r="C11" s="5">
        <v>35</v>
      </c>
      <c r="D11" s="6">
        <f t="shared" si="0"/>
        <v>13.57</v>
      </c>
      <c r="E11" s="7">
        <f t="shared" si="1"/>
        <v>3.9106145251396648E-2</v>
      </c>
    </row>
    <row r="12" spans="1:5" x14ac:dyDescent="0.25">
      <c r="A12" s="4" t="s">
        <v>10</v>
      </c>
      <c r="B12" s="5">
        <v>224192</v>
      </c>
      <c r="C12" s="5">
        <v>68</v>
      </c>
      <c r="D12" s="6">
        <f t="shared" si="0"/>
        <v>30.33</v>
      </c>
      <c r="E12" s="7">
        <f t="shared" si="1"/>
        <v>7.5977653631284919E-2</v>
      </c>
    </row>
    <row r="13" spans="1:5" x14ac:dyDescent="0.25">
      <c r="A13" s="4" t="s">
        <v>11</v>
      </c>
      <c r="B13" s="5">
        <v>214551</v>
      </c>
      <c r="C13" s="5">
        <v>49</v>
      </c>
      <c r="D13" s="6">
        <f t="shared" si="0"/>
        <v>22.84</v>
      </c>
      <c r="E13" s="7">
        <f t="shared" si="1"/>
        <v>5.4748603351955305E-2</v>
      </c>
    </row>
    <row r="14" spans="1:5" x14ac:dyDescent="0.25">
      <c r="A14" s="4" t="s">
        <v>12</v>
      </c>
      <c r="B14" s="8">
        <f>SUM(B2:B13)</f>
        <v>3423163</v>
      </c>
      <c r="C14" s="8">
        <f>SUM(C3:C13)</f>
        <v>895</v>
      </c>
      <c r="D14" s="10">
        <f>ROUND(C14/B14*100000,2)</f>
        <v>26.15</v>
      </c>
      <c r="E14" s="9">
        <f>SUM(E3:E13)</f>
        <v>1</v>
      </c>
    </row>
    <row r="16" spans="1:5" ht="15" customHeight="1" x14ac:dyDescent="0.25">
      <c r="A16" s="17" t="s">
        <v>21</v>
      </c>
      <c r="B16" s="18"/>
      <c r="C16" s="18"/>
      <c r="D16" s="18"/>
      <c r="E16" s="19"/>
    </row>
    <row r="17" spans="1:7" x14ac:dyDescent="0.25">
      <c r="A17" s="20"/>
      <c r="B17" s="21"/>
      <c r="C17" s="21"/>
      <c r="D17" s="21"/>
      <c r="E17" s="22"/>
    </row>
    <row r="18" spans="1:7" x14ac:dyDescent="0.25">
      <c r="A18" s="20"/>
      <c r="B18" s="21"/>
      <c r="C18" s="21"/>
      <c r="D18" s="21"/>
      <c r="E18" s="22"/>
      <c r="G18" t="s">
        <v>17</v>
      </c>
    </row>
    <row r="19" spans="1:7" x14ac:dyDescent="0.25">
      <c r="A19" s="20"/>
      <c r="B19" s="21"/>
      <c r="C19" s="21"/>
      <c r="D19" s="21"/>
      <c r="E19" s="22"/>
    </row>
    <row r="20" spans="1:7" x14ac:dyDescent="0.25">
      <c r="A20" s="23"/>
      <c r="B20" s="24"/>
      <c r="C20" s="24"/>
      <c r="D20" s="24"/>
      <c r="E20" s="25"/>
    </row>
    <row r="21" spans="1:7" ht="15" customHeight="1" x14ac:dyDescent="0.25">
      <c r="A21" s="12"/>
      <c r="B21" s="13"/>
      <c r="C21" s="13"/>
      <c r="D21" s="13"/>
      <c r="E21" s="14"/>
    </row>
  </sheetData>
  <mergeCells count="2">
    <mergeCell ref="A1:E1"/>
    <mergeCell ref="A16:E20"/>
  </mergeCells>
  <conditionalFormatting sqref="D3:D13">
    <cfRule type="aboveAverage"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B561-DB12-493C-BEE6-44C1B1D053D9}">
  <dimension ref="A1:E20"/>
  <sheetViews>
    <sheetView workbookViewId="0">
      <selection sqref="A1:E20"/>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5" ht="27" customHeight="1" x14ac:dyDescent="0.25">
      <c r="A1" s="15" t="s">
        <v>23</v>
      </c>
      <c r="B1" s="16"/>
      <c r="C1" s="16"/>
      <c r="D1" s="16"/>
      <c r="E1" s="16"/>
    </row>
    <row r="2" spans="1:5" ht="66.75" x14ac:dyDescent="0.25">
      <c r="A2" s="1" t="s">
        <v>0</v>
      </c>
      <c r="B2" s="2" t="s">
        <v>14</v>
      </c>
      <c r="C2" s="2" t="s">
        <v>15</v>
      </c>
      <c r="D2" s="2" t="s">
        <v>16</v>
      </c>
      <c r="E2" s="2" t="s">
        <v>13</v>
      </c>
    </row>
    <row r="3" spans="1:5" ht="15" customHeight="1" x14ac:dyDescent="0.25">
      <c r="A3" s="3" t="s">
        <v>1</v>
      </c>
      <c r="B3" s="5">
        <v>108706</v>
      </c>
      <c r="C3" s="5">
        <v>27</v>
      </c>
      <c r="D3" s="6">
        <f t="shared" ref="D3:D13" si="0">ROUND(C3/B3*100000,2)</f>
        <v>24.84</v>
      </c>
      <c r="E3" s="7">
        <f t="shared" ref="E3:E13" si="1">C3/$C$14</f>
        <v>2.1933387489845652E-2</v>
      </c>
    </row>
    <row r="4" spans="1:5" ht="15" customHeight="1" x14ac:dyDescent="0.25">
      <c r="A4" s="4" t="s">
        <v>2</v>
      </c>
      <c r="B4" s="5">
        <v>228516</v>
      </c>
      <c r="C4" s="5">
        <v>39</v>
      </c>
      <c r="D4" s="6">
        <f t="shared" si="0"/>
        <v>17.07</v>
      </c>
      <c r="E4" s="7">
        <f t="shared" si="1"/>
        <v>3.1681559707554832E-2</v>
      </c>
    </row>
    <row r="5" spans="1:5" ht="15" customHeight="1" x14ac:dyDescent="0.25">
      <c r="A5" s="4" t="s">
        <v>3</v>
      </c>
      <c r="B5" s="5">
        <v>263479</v>
      </c>
      <c r="C5" s="5">
        <v>94</v>
      </c>
      <c r="D5" s="6">
        <f t="shared" si="0"/>
        <v>35.68</v>
      </c>
      <c r="E5" s="7">
        <f t="shared" si="1"/>
        <v>7.6360682372055233E-2</v>
      </c>
    </row>
    <row r="6" spans="1:5" ht="15" customHeight="1" x14ac:dyDescent="0.25">
      <c r="A6" s="4" t="s">
        <v>4</v>
      </c>
      <c r="B6" s="5">
        <v>217307</v>
      </c>
      <c r="C6" s="5">
        <v>44</v>
      </c>
      <c r="D6" s="6">
        <f t="shared" si="0"/>
        <v>20.25</v>
      </c>
      <c r="E6" s="7">
        <f t="shared" si="1"/>
        <v>3.5743298131600328E-2</v>
      </c>
    </row>
    <row r="7" spans="1:5" ht="15" customHeight="1" x14ac:dyDescent="0.25">
      <c r="A7" s="4" t="s">
        <v>5</v>
      </c>
      <c r="B7" s="5">
        <v>206691</v>
      </c>
      <c r="C7" s="5">
        <v>74</v>
      </c>
      <c r="D7" s="6">
        <f t="shared" si="0"/>
        <v>35.799999999999997</v>
      </c>
      <c r="E7" s="7">
        <f t="shared" si="1"/>
        <v>6.0113728675873272E-2</v>
      </c>
    </row>
    <row r="8" spans="1:5" ht="15" customHeight="1" x14ac:dyDescent="0.25">
      <c r="A8" s="4" t="s">
        <v>6</v>
      </c>
      <c r="B8" s="11">
        <v>1193585</v>
      </c>
      <c r="C8" s="5">
        <v>603</v>
      </c>
      <c r="D8" s="6">
        <f t="shared" si="0"/>
        <v>50.52</v>
      </c>
      <c r="E8" s="7">
        <f t="shared" si="1"/>
        <v>0.48984565393988627</v>
      </c>
    </row>
    <row r="9" spans="1:5" ht="15" customHeight="1" x14ac:dyDescent="0.25">
      <c r="A9" s="4" t="s">
        <v>7</v>
      </c>
      <c r="B9" s="5">
        <v>250885</v>
      </c>
      <c r="C9" s="5">
        <v>83</v>
      </c>
      <c r="D9" s="6">
        <f t="shared" si="0"/>
        <v>33.08</v>
      </c>
      <c r="E9" s="7">
        <f t="shared" si="1"/>
        <v>6.7424857839155153E-2</v>
      </c>
    </row>
    <row r="10" spans="1:5" ht="15" customHeight="1" x14ac:dyDescent="0.25">
      <c r="A10" s="4" t="s">
        <v>8</v>
      </c>
      <c r="B10" s="5">
        <v>257417</v>
      </c>
      <c r="C10" s="5">
        <v>81</v>
      </c>
      <c r="D10" s="6">
        <f t="shared" si="0"/>
        <v>31.47</v>
      </c>
      <c r="E10" s="7">
        <f t="shared" si="1"/>
        <v>6.580016246953696E-2</v>
      </c>
    </row>
    <row r="11" spans="1:5" ht="15" customHeight="1" x14ac:dyDescent="0.25">
      <c r="A11" s="4" t="s">
        <v>9</v>
      </c>
      <c r="B11" s="5">
        <v>257834</v>
      </c>
      <c r="C11" s="5">
        <v>42</v>
      </c>
      <c r="D11" s="6">
        <f t="shared" si="0"/>
        <v>16.29</v>
      </c>
      <c r="E11" s="7">
        <f t="shared" si="1"/>
        <v>3.4118602761982128E-2</v>
      </c>
    </row>
    <row r="12" spans="1:5" ht="15" customHeight="1" x14ac:dyDescent="0.25">
      <c r="A12" s="4" t="s">
        <v>10</v>
      </c>
      <c r="B12" s="5">
        <v>224192</v>
      </c>
      <c r="C12" s="5">
        <v>90</v>
      </c>
      <c r="D12" s="6">
        <f t="shared" si="0"/>
        <v>40.14</v>
      </c>
      <c r="E12" s="7">
        <f t="shared" si="1"/>
        <v>7.3111291632818848E-2</v>
      </c>
    </row>
    <row r="13" spans="1:5" ht="15" customHeight="1" x14ac:dyDescent="0.25">
      <c r="A13" s="4" t="s">
        <v>11</v>
      </c>
      <c r="B13" s="5">
        <v>214551</v>
      </c>
      <c r="C13" s="5">
        <v>54</v>
      </c>
      <c r="D13" s="6">
        <f t="shared" si="0"/>
        <v>25.17</v>
      </c>
      <c r="E13" s="7">
        <f t="shared" si="1"/>
        <v>4.3866774979691305E-2</v>
      </c>
    </row>
    <row r="14" spans="1:5" ht="15" customHeight="1" x14ac:dyDescent="0.25">
      <c r="A14" s="4" t="s">
        <v>12</v>
      </c>
      <c r="B14" s="8">
        <f>SUM(B2:B13)</f>
        <v>3423163</v>
      </c>
      <c r="C14" s="8">
        <f>SUM(C3:C13)</f>
        <v>1231</v>
      </c>
      <c r="D14" s="10">
        <f>ROUND(C14/B14*100000,2)</f>
        <v>35.96</v>
      </c>
      <c r="E14" s="9">
        <f>SUM(E3:E13)</f>
        <v>1</v>
      </c>
    </row>
    <row r="16" spans="1:5" x14ac:dyDescent="0.25">
      <c r="A16" s="17" t="s">
        <v>22</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mergeCells count="2">
    <mergeCell ref="A1:E1"/>
    <mergeCell ref="A16:E20"/>
  </mergeCells>
  <conditionalFormatting sqref="D3:D13">
    <cfRule type="aboveAverage"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B5CD-0C42-4545-9A85-669BFAFACAD2}">
  <dimension ref="A1:E20"/>
  <sheetViews>
    <sheetView workbookViewId="0">
      <selection sqref="A1:E1"/>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5" ht="27" customHeight="1" x14ac:dyDescent="0.25">
      <c r="A1" s="15" t="s">
        <v>24</v>
      </c>
      <c r="B1" s="16"/>
      <c r="C1" s="16"/>
      <c r="D1" s="16"/>
      <c r="E1" s="16"/>
    </row>
    <row r="2" spans="1:5" ht="66.75" x14ac:dyDescent="0.25">
      <c r="A2" s="1" t="s">
        <v>0</v>
      </c>
      <c r="B2" s="2" t="s">
        <v>14</v>
      </c>
      <c r="C2" s="2" t="s">
        <v>15</v>
      </c>
      <c r="D2" s="2" t="s">
        <v>16</v>
      </c>
      <c r="E2" s="2" t="s">
        <v>13</v>
      </c>
    </row>
    <row r="3" spans="1:5" ht="15" customHeight="1" x14ac:dyDescent="0.25">
      <c r="A3" s="3" t="s">
        <v>1</v>
      </c>
      <c r="B3" s="5">
        <v>108706</v>
      </c>
      <c r="C3" s="5">
        <v>19</v>
      </c>
      <c r="D3" s="6">
        <f t="shared" ref="D3:D13" si="0">ROUND(C3/B3*100000,2)</f>
        <v>17.48</v>
      </c>
      <c r="E3" s="7">
        <f t="shared" ref="E3:E13" si="1">C3/$C$14</f>
        <v>1.6622922134733157E-2</v>
      </c>
    </row>
    <row r="4" spans="1:5" ht="15" customHeight="1" x14ac:dyDescent="0.25">
      <c r="A4" s="4" t="s">
        <v>2</v>
      </c>
      <c r="B4" s="5">
        <v>228516</v>
      </c>
      <c r="C4" s="5">
        <v>30</v>
      </c>
      <c r="D4" s="6">
        <f t="shared" si="0"/>
        <v>13.13</v>
      </c>
      <c r="E4" s="7">
        <f t="shared" si="1"/>
        <v>2.6246719160104987E-2</v>
      </c>
    </row>
    <row r="5" spans="1:5" ht="15" customHeight="1" x14ac:dyDescent="0.25">
      <c r="A5" s="4" t="s">
        <v>3</v>
      </c>
      <c r="B5" s="5">
        <v>263479</v>
      </c>
      <c r="C5" s="5">
        <v>92</v>
      </c>
      <c r="D5" s="6">
        <f t="shared" si="0"/>
        <v>34.92</v>
      </c>
      <c r="E5" s="7">
        <f t="shared" si="1"/>
        <v>8.0489938757655297E-2</v>
      </c>
    </row>
    <row r="6" spans="1:5" ht="15" customHeight="1" x14ac:dyDescent="0.25">
      <c r="A6" s="4" t="s">
        <v>4</v>
      </c>
      <c r="B6" s="5">
        <v>217307</v>
      </c>
      <c r="C6" s="5">
        <v>59</v>
      </c>
      <c r="D6" s="6">
        <f t="shared" si="0"/>
        <v>27.15</v>
      </c>
      <c r="E6" s="7">
        <f t="shared" si="1"/>
        <v>5.1618547681539804E-2</v>
      </c>
    </row>
    <row r="7" spans="1:5" ht="15" customHeight="1" x14ac:dyDescent="0.25">
      <c r="A7" s="4" t="s">
        <v>5</v>
      </c>
      <c r="B7" s="5">
        <v>206691</v>
      </c>
      <c r="C7" s="5">
        <v>69</v>
      </c>
      <c r="D7" s="6">
        <f t="shared" si="0"/>
        <v>33.380000000000003</v>
      </c>
      <c r="E7" s="7">
        <f t="shared" si="1"/>
        <v>6.0367454068241469E-2</v>
      </c>
    </row>
    <row r="8" spans="1:5" ht="15" customHeight="1" x14ac:dyDescent="0.25">
      <c r="A8" s="4" t="s">
        <v>6</v>
      </c>
      <c r="B8" s="11">
        <v>1193585</v>
      </c>
      <c r="C8" s="5">
        <v>517</v>
      </c>
      <c r="D8" s="6">
        <f t="shared" si="0"/>
        <v>43.31</v>
      </c>
      <c r="E8" s="7">
        <f t="shared" si="1"/>
        <v>0.45231846019247596</v>
      </c>
    </row>
    <row r="9" spans="1:5" ht="15" customHeight="1" x14ac:dyDescent="0.25">
      <c r="A9" s="4" t="s">
        <v>7</v>
      </c>
      <c r="B9" s="5">
        <v>250885</v>
      </c>
      <c r="C9" s="5">
        <v>86</v>
      </c>
      <c r="D9" s="6">
        <f t="shared" si="0"/>
        <v>34.28</v>
      </c>
      <c r="E9" s="7">
        <f t="shared" si="1"/>
        <v>7.5240594925634299E-2</v>
      </c>
    </row>
    <row r="10" spans="1:5" ht="15" customHeight="1" x14ac:dyDescent="0.25">
      <c r="A10" s="4" t="s">
        <v>8</v>
      </c>
      <c r="B10" s="5">
        <v>257417</v>
      </c>
      <c r="C10" s="5">
        <v>84</v>
      </c>
      <c r="D10" s="6">
        <f t="shared" si="0"/>
        <v>32.630000000000003</v>
      </c>
      <c r="E10" s="7">
        <f t="shared" si="1"/>
        <v>7.3490813648293962E-2</v>
      </c>
    </row>
    <row r="11" spans="1:5" ht="15" customHeight="1" x14ac:dyDescent="0.25">
      <c r="A11" s="4" t="s">
        <v>9</v>
      </c>
      <c r="B11" s="5">
        <v>257834</v>
      </c>
      <c r="C11" s="5">
        <v>57</v>
      </c>
      <c r="D11" s="6">
        <f t="shared" si="0"/>
        <v>22.11</v>
      </c>
      <c r="E11" s="7">
        <f t="shared" si="1"/>
        <v>4.9868766404199474E-2</v>
      </c>
    </row>
    <row r="12" spans="1:5" ht="15" customHeight="1" x14ac:dyDescent="0.25">
      <c r="A12" s="4" t="s">
        <v>10</v>
      </c>
      <c r="B12" s="5">
        <v>224192</v>
      </c>
      <c r="C12" s="5">
        <v>81</v>
      </c>
      <c r="D12" s="6">
        <f t="shared" si="0"/>
        <v>36.130000000000003</v>
      </c>
      <c r="E12" s="7">
        <f t="shared" si="1"/>
        <v>7.0866141732283464E-2</v>
      </c>
    </row>
    <row r="13" spans="1:5" ht="15" customHeight="1" x14ac:dyDescent="0.25">
      <c r="A13" s="4" t="s">
        <v>11</v>
      </c>
      <c r="B13" s="5">
        <v>214551</v>
      </c>
      <c r="C13" s="5">
        <v>49</v>
      </c>
      <c r="D13" s="6">
        <f t="shared" si="0"/>
        <v>22.84</v>
      </c>
      <c r="E13" s="7">
        <f t="shared" si="1"/>
        <v>4.2869641294838147E-2</v>
      </c>
    </row>
    <row r="14" spans="1:5" ht="15" customHeight="1" x14ac:dyDescent="0.25">
      <c r="A14" s="4" t="s">
        <v>12</v>
      </c>
      <c r="B14" s="8">
        <f>SUM(B2:B13)</f>
        <v>3423163</v>
      </c>
      <c r="C14" s="8">
        <f>SUM(C3:C13)</f>
        <v>1143</v>
      </c>
      <c r="D14" s="10">
        <f>ROUND(C14/B14*100000,2)</f>
        <v>33.39</v>
      </c>
      <c r="E14" s="9">
        <f>SUM(E3:E13)</f>
        <v>0.99999999999999989</v>
      </c>
    </row>
    <row r="16" spans="1:5" x14ac:dyDescent="0.25">
      <c r="A16" s="17" t="s">
        <v>25</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mergeCells count="2">
    <mergeCell ref="A1:E1"/>
    <mergeCell ref="A16:E20"/>
  </mergeCells>
  <conditionalFormatting sqref="D3:D13">
    <cfRule type="aboveAverage"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F089D-C3C5-4E5D-ABB9-0DBB5092D71B}">
  <dimension ref="A1:B12"/>
  <sheetViews>
    <sheetView workbookViewId="0">
      <selection activeCell="F13" sqref="F13"/>
    </sheetView>
  </sheetViews>
  <sheetFormatPr baseColWidth="10" defaultRowHeight="15" x14ac:dyDescent="0.25"/>
  <sheetData>
    <row r="1" spans="1:2" x14ac:dyDescent="0.25">
      <c r="A1" t="s">
        <v>0</v>
      </c>
      <c r="B1" t="s">
        <v>26</v>
      </c>
    </row>
    <row r="2" spans="1:2" x14ac:dyDescent="0.25">
      <c r="A2" t="s">
        <v>1</v>
      </c>
      <c r="B2">
        <v>17.48</v>
      </c>
    </row>
    <row r="3" spans="1:2" x14ac:dyDescent="0.25">
      <c r="A3" t="s">
        <v>2</v>
      </c>
      <c r="B3">
        <v>13.13</v>
      </c>
    </row>
    <row r="4" spans="1:2" x14ac:dyDescent="0.25">
      <c r="A4" t="s">
        <v>3</v>
      </c>
      <c r="B4">
        <v>34.92</v>
      </c>
    </row>
    <row r="5" spans="1:2" x14ac:dyDescent="0.25">
      <c r="A5" t="s">
        <v>4</v>
      </c>
      <c r="B5">
        <v>27.15</v>
      </c>
    </row>
    <row r="6" spans="1:2" x14ac:dyDescent="0.25">
      <c r="A6" t="s">
        <v>5</v>
      </c>
      <c r="B6">
        <v>33.380000000000003</v>
      </c>
    </row>
    <row r="7" spans="1:2" x14ac:dyDescent="0.25">
      <c r="A7" t="s">
        <v>6</v>
      </c>
      <c r="B7">
        <v>43.31</v>
      </c>
    </row>
    <row r="8" spans="1:2" x14ac:dyDescent="0.25">
      <c r="A8" t="s">
        <v>7</v>
      </c>
      <c r="B8">
        <v>34.28</v>
      </c>
    </row>
    <row r="9" spans="1:2" x14ac:dyDescent="0.25">
      <c r="A9" t="s">
        <v>8</v>
      </c>
      <c r="B9">
        <v>32.630000000000003</v>
      </c>
    </row>
    <row r="10" spans="1:2" x14ac:dyDescent="0.25">
      <c r="A10" t="s">
        <v>9</v>
      </c>
      <c r="B10">
        <v>22.11</v>
      </c>
    </row>
    <row r="11" spans="1:2" x14ac:dyDescent="0.25">
      <c r="A11" t="s">
        <v>10</v>
      </c>
      <c r="B11">
        <v>36.130000000000003</v>
      </c>
    </row>
    <row r="12" spans="1:2" x14ac:dyDescent="0.25">
      <c r="A12" t="s">
        <v>11</v>
      </c>
      <c r="B12">
        <v>22.84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89BC-203C-4E88-B65E-7095A5A5826C}">
  <dimension ref="A1:J20"/>
  <sheetViews>
    <sheetView tabSelected="1" topLeftCell="C1" workbookViewId="0">
      <selection activeCell="L32" sqref="L32"/>
    </sheetView>
  </sheetViews>
  <sheetFormatPr baseColWidth="10" defaultRowHeight="15" x14ac:dyDescent="0.25"/>
  <cols>
    <col min="1" max="1" width="35.5703125" customWidth="1"/>
    <col min="2" max="2" width="29.42578125" customWidth="1"/>
    <col min="3" max="3" width="28.28515625" customWidth="1"/>
    <col min="4" max="4" width="26.140625" customWidth="1"/>
    <col min="5" max="5" width="29.42578125" customWidth="1"/>
  </cols>
  <sheetData>
    <row r="1" spans="1:10" ht="27" customHeight="1" x14ac:dyDescent="0.25">
      <c r="A1" s="15" t="s">
        <v>28</v>
      </c>
      <c r="B1" s="16"/>
      <c r="C1" s="16"/>
      <c r="D1" s="16"/>
      <c r="E1" s="16"/>
      <c r="I1" t="s">
        <v>0</v>
      </c>
      <c r="J1" t="s">
        <v>27</v>
      </c>
    </row>
    <row r="2" spans="1:10" ht="66.75" x14ac:dyDescent="0.25">
      <c r="A2" s="1" t="s">
        <v>0</v>
      </c>
      <c r="B2" s="2" t="s">
        <v>14</v>
      </c>
      <c r="C2" s="2" t="s">
        <v>15</v>
      </c>
      <c r="D2" s="2" t="s">
        <v>16</v>
      </c>
      <c r="E2" s="2" t="s">
        <v>13</v>
      </c>
      <c r="I2" t="s">
        <v>6</v>
      </c>
      <c r="J2">
        <v>36.78</v>
      </c>
    </row>
    <row r="3" spans="1:10" ht="15" customHeight="1" x14ac:dyDescent="0.25">
      <c r="A3" s="3" t="s">
        <v>1</v>
      </c>
      <c r="B3" s="5">
        <v>108706</v>
      </c>
      <c r="C3" s="5">
        <v>12</v>
      </c>
      <c r="D3" s="6">
        <f t="shared" ref="D3:D13" si="0">ROUND(C3/B3*100000,2)</f>
        <v>11.04</v>
      </c>
      <c r="E3" s="7">
        <f t="shared" ref="E3:E13" si="1">C3/$C$14</f>
        <v>1.3559322033898305E-2</v>
      </c>
      <c r="I3" t="s">
        <v>8</v>
      </c>
      <c r="J3">
        <v>29.91</v>
      </c>
    </row>
    <row r="4" spans="1:10" ht="15" customHeight="1" x14ac:dyDescent="0.25">
      <c r="A4" s="4" t="s">
        <v>2</v>
      </c>
      <c r="B4" s="5">
        <v>228516</v>
      </c>
      <c r="C4" s="5">
        <v>23</v>
      </c>
      <c r="D4" s="6">
        <f t="shared" si="0"/>
        <v>10.06</v>
      </c>
      <c r="E4" s="7">
        <f t="shared" si="1"/>
        <v>2.598870056497175E-2</v>
      </c>
      <c r="I4" t="s">
        <v>7</v>
      </c>
      <c r="J4">
        <v>27.9</v>
      </c>
    </row>
    <row r="5" spans="1:10" ht="15" customHeight="1" x14ac:dyDescent="0.25">
      <c r="A5" s="4" t="s">
        <v>3</v>
      </c>
      <c r="B5" s="5">
        <v>263479</v>
      </c>
      <c r="C5" s="5">
        <v>58</v>
      </c>
      <c r="D5" s="6">
        <f t="shared" si="0"/>
        <v>22.01</v>
      </c>
      <c r="E5" s="7">
        <f t="shared" si="1"/>
        <v>6.5536723163841806E-2</v>
      </c>
      <c r="I5" t="s">
        <v>10</v>
      </c>
      <c r="J5">
        <v>23.19</v>
      </c>
    </row>
    <row r="6" spans="1:10" ht="15" customHeight="1" x14ac:dyDescent="0.25">
      <c r="A6" s="4" t="s">
        <v>4</v>
      </c>
      <c r="B6" s="5">
        <v>217307</v>
      </c>
      <c r="C6" s="5">
        <v>30</v>
      </c>
      <c r="D6" s="6">
        <f t="shared" si="0"/>
        <v>13.81</v>
      </c>
      <c r="E6" s="7">
        <f t="shared" si="1"/>
        <v>3.3898305084745763E-2</v>
      </c>
      <c r="I6" t="s">
        <v>11</v>
      </c>
      <c r="J6">
        <v>22.37</v>
      </c>
    </row>
    <row r="7" spans="1:10" ht="15" customHeight="1" x14ac:dyDescent="0.25">
      <c r="A7" s="4" t="s">
        <v>5</v>
      </c>
      <c r="B7" s="5">
        <v>206691</v>
      </c>
      <c r="C7" s="5">
        <v>38</v>
      </c>
      <c r="D7" s="6">
        <f t="shared" si="0"/>
        <v>18.38</v>
      </c>
      <c r="E7" s="7">
        <f t="shared" si="1"/>
        <v>4.2937853107344631E-2</v>
      </c>
      <c r="I7" t="s">
        <v>3</v>
      </c>
      <c r="J7">
        <v>22.01</v>
      </c>
    </row>
    <row r="8" spans="1:10" ht="15" customHeight="1" x14ac:dyDescent="0.25">
      <c r="A8" s="4" t="s">
        <v>6</v>
      </c>
      <c r="B8" s="11">
        <v>1193585</v>
      </c>
      <c r="C8" s="5">
        <v>439</v>
      </c>
      <c r="D8" s="6">
        <f t="shared" si="0"/>
        <v>36.78</v>
      </c>
      <c r="E8" s="7">
        <f t="shared" si="1"/>
        <v>0.49604519774011302</v>
      </c>
      <c r="I8" t="s">
        <v>5</v>
      </c>
      <c r="J8">
        <v>18.38</v>
      </c>
    </row>
    <row r="9" spans="1:10" ht="15" customHeight="1" x14ac:dyDescent="0.25">
      <c r="A9" s="4" t="s">
        <v>7</v>
      </c>
      <c r="B9" s="5">
        <v>250885</v>
      </c>
      <c r="C9" s="5">
        <v>70</v>
      </c>
      <c r="D9" s="6">
        <f t="shared" si="0"/>
        <v>27.9</v>
      </c>
      <c r="E9" s="7">
        <f t="shared" si="1"/>
        <v>7.909604519774012E-2</v>
      </c>
      <c r="I9" t="s">
        <v>9</v>
      </c>
      <c r="J9">
        <v>14.74</v>
      </c>
    </row>
    <row r="10" spans="1:10" ht="15" customHeight="1" x14ac:dyDescent="0.25">
      <c r="A10" s="4" t="s">
        <v>8</v>
      </c>
      <c r="B10" s="5">
        <v>257417</v>
      </c>
      <c r="C10" s="5">
        <v>77</v>
      </c>
      <c r="D10" s="6">
        <f t="shared" si="0"/>
        <v>29.91</v>
      </c>
      <c r="E10" s="7">
        <f t="shared" si="1"/>
        <v>8.7005649717514122E-2</v>
      </c>
      <c r="I10" t="s">
        <v>4</v>
      </c>
      <c r="J10">
        <v>13.81</v>
      </c>
    </row>
    <row r="11" spans="1:10" ht="15" customHeight="1" x14ac:dyDescent="0.25">
      <c r="A11" s="4" t="s">
        <v>9</v>
      </c>
      <c r="B11" s="5">
        <v>257834</v>
      </c>
      <c r="C11" s="5">
        <v>38</v>
      </c>
      <c r="D11" s="6">
        <f t="shared" si="0"/>
        <v>14.74</v>
      </c>
      <c r="E11" s="7">
        <f t="shared" si="1"/>
        <v>4.2937853107344631E-2</v>
      </c>
      <c r="I11" t="s">
        <v>1</v>
      </c>
      <c r="J11">
        <v>11.04</v>
      </c>
    </row>
    <row r="12" spans="1:10" ht="15" customHeight="1" x14ac:dyDescent="0.25">
      <c r="A12" s="4" t="s">
        <v>10</v>
      </c>
      <c r="B12" s="5">
        <v>224192</v>
      </c>
      <c r="C12" s="5">
        <v>52</v>
      </c>
      <c r="D12" s="6">
        <f t="shared" si="0"/>
        <v>23.19</v>
      </c>
      <c r="E12" s="7">
        <f t="shared" si="1"/>
        <v>5.8757062146892657E-2</v>
      </c>
      <c r="I12" t="s">
        <v>2</v>
      </c>
      <c r="J12">
        <v>10.06</v>
      </c>
    </row>
    <row r="13" spans="1:10" ht="15" customHeight="1" x14ac:dyDescent="0.25">
      <c r="A13" s="4" t="s">
        <v>11</v>
      </c>
      <c r="B13" s="5">
        <v>214551</v>
      </c>
      <c r="C13" s="5">
        <v>48</v>
      </c>
      <c r="D13" s="6">
        <f t="shared" si="0"/>
        <v>22.37</v>
      </c>
      <c r="E13" s="7">
        <f t="shared" si="1"/>
        <v>5.4237288135593219E-2</v>
      </c>
    </row>
    <row r="14" spans="1:10" ht="15" customHeight="1" x14ac:dyDescent="0.25">
      <c r="A14" s="4" t="s">
        <v>12</v>
      </c>
      <c r="B14" s="8">
        <f>SUM(B2:B13)</f>
        <v>3423163</v>
      </c>
      <c r="C14" s="8">
        <f>SUM(C3:C13)</f>
        <v>885</v>
      </c>
      <c r="D14" s="10">
        <f>ROUND(C14/B14*100000,2)</f>
        <v>25.85</v>
      </c>
      <c r="E14" s="9">
        <f>SUM(E3:E13)</f>
        <v>1</v>
      </c>
    </row>
    <row r="16" spans="1:10" x14ac:dyDescent="0.25">
      <c r="A16" s="17" t="s">
        <v>29</v>
      </c>
      <c r="B16" s="18"/>
      <c r="C16" s="18"/>
      <c r="D16" s="18"/>
      <c r="E16" s="19"/>
    </row>
    <row r="17" spans="1:5" x14ac:dyDescent="0.25">
      <c r="A17" s="20"/>
      <c r="B17" s="21"/>
      <c r="C17" s="21"/>
      <c r="D17" s="21"/>
      <c r="E17" s="22"/>
    </row>
    <row r="18" spans="1:5" x14ac:dyDescent="0.25">
      <c r="A18" s="20"/>
      <c r="B18" s="21"/>
      <c r="C18" s="21"/>
      <c r="D18" s="21"/>
      <c r="E18" s="22"/>
    </row>
    <row r="19" spans="1:5" x14ac:dyDescent="0.25">
      <c r="A19" s="20"/>
      <c r="B19" s="21"/>
      <c r="C19" s="21"/>
      <c r="D19" s="21"/>
      <c r="E19" s="22"/>
    </row>
    <row r="20" spans="1:5" ht="43.5" customHeight="1" x14ac:dyDescent="0.25">
      <c r="A20" s="23"/>
      <c r="B20" s="24"/>
      <c r="C20" s="24"/>
      <c r="D20" s="24"/>
      <c r="E20" s="25"/>
    </row>
  </sheetData>
  <sortState xmlns:xlrd2="http://schemas.microsoft.com/office/spreadsheetml/2017/richdata2" ref="I2:J12">
    <sortCondition descending="1" ref="J2:J12"/>
  </sortState>
  <mergeCells count="2">
    <mergeCell ref="A1:E1"/>
    <mergeCell ref="A16:E20"/>
  </mergeCells>
  <conditionalFormatting sqref="D3:D13">
    <cfRule type="aboveAverage"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ENERO 2022</vt:lpstr>
      <vt:lpstr>FEBRERO 2022 </vt:lpstr>
      <vt:lpstr>MARZO</vt:lpstr>
      <vt:lpstr>JUNIO</vt:lpstr>
      <vt:lpstr>Hoja3</vt:lpstr>
      <vt:lpstr>OCTUBRE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Tehuacan</dc:creator>
  <cp:lastModifiedBy>Usuario</cp:lastModifiedBy>
  <dcterms:created xsi:type="dcterms:W3CDTF">2021-06-28T21:59:02Z</dcterms:created>
  <dcterms:modified xsi:type="dcterms:W3CDTF">2023-03-01T00:05:37Z</dcterms:modified>
</cp:coreProperties>
</file>