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1\Documents\FER\REPORTES ATENCIÓN\2022\ENERO\"/>
    </mc:Choice>
  </mc:AlternateContent>
  <xr:revisionPtr revIDLastSave="0" documentId="13_ncr:1_{7A892792-AA60-4573-BBF4-7B968152C673}" xr6:coauthVersionLast="36" xr6:coauthVersionMax="47" xr10:uidLastSave="{00000000-0000-0000-0000-000000000000}"/>
  <bookViews>
    <workbookView xWindow="0" yWindow="0" windowWidth="24000" windowHeight="9525" firstSheet="3" activeTab="5" xr2:uid="{00000000-000D-0000-FFFF-FFFF00000000}"/>
  </bookViews>
  <sheets>
    <sheet name="Enero 2022 sem 1" sheetId="9" r:id="rId1"/>
    <sheet name="Enero 2022 sem 01" sheetId="12" r:id="rId2"/>
    <sheet name="Enero 2022 sem 02" sheetId="14" r:id="rId3"/>
    <sheet name="Enero 2022 sem  03" sheetId="15" r:id="rId4"/>
    <sheet name="Enero 2022 sem  04" sheetId="17" r:id="rId5"/>
    <sheet name="ENERO FINAL" sheetId="8" r:id="rId6"/>
    <sheet name="Hoja2" sheetId="19" r:id="rId7"/>
    <sheet name="TABLAS CALOR" sheetId="18" r:id="rId8"/>
  </sheets>
  <definedNames>
    <definedName name="_xlnm._FilterDatabase" localSheetId="0" hidden="1">'Enero 2022 sem 1'!$A$2:$Y$9</definedName>
  </definedNames>
  <calcPr calcId="191028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1" i="8" l="1"/>
  <c r="V51" i="8"/>
  <c r="W51" i="8"/>
  <c r="S51" i="8"/>
  <c r="T51" i="8"/>
  <c r="R51" i="8"/>
  <c r="T46" i="8"/>
  <c r="T47" i="8"/>
  <c r="T48" i="8"/>
  <c r="T49" i="8"/>
  <c r="T50" i="8"/>
  <c r="T45" i="8"/>
  <c r="P51" i="8"/>
  <c r="Q51" i="8"/>
  <c r="O51" i="8"/>
  <c r="Q46" i="8"/>
  <c r="Q47" i="8"/>
  <c r="Q48" i="8"/>
  <c r="Q49" i="8"/>
  <c r="Q50" i="8"/>
  <c r="Q45" i="8"/>
  <c r="H51" i="8"/>
  <c r="I51" i="8"/>
  <c r="J51" i="8"/>
  <c r="K51" i="8"/>
  <c r="L51" i="8"/>
  <c r="M51" i="8"/>
  <c r="N51" i="8"/>
  <c r="G51" i="8"/>
  <c r="N46" i="8"/>
  <c r="N47" i="8"/>
  <c r="N48" i="8"/>
  <c r="N49" i="8"/>
  <c r="N50" i="8"/>
  <c r="N45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C40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3" i="8"/>
  <c r="T38" i="8"/>
  <c r="T31" i="8"/>
  <c r="T32" i="8"/>
  <c r="T37" i="8" s="1"/>
  <c r="T33" i="8"/>
  <c r="T34" i="8"/>
  <c r="T35" i="8"/>
  <c r="T36" i="8"/>
  <c r="T30" i="8"/>
  <c r="T23" i="8"/>
  <c r="T24" i="8"/>
  <c r="T29" i="8" s="1"/>
  <c r="T25" i="8"/>
  <c r="T26" i="8"/>
  <c r="T27" i="8"/>
  <c r="T28" i="8"/>
  <c r="T22" i="8"/>
  <c r="T15" i="8"/>
  <c r="T16" i="8"/>
  <c r="T17" i="8"/>
  <c r="T18" i="8"/>
  <c r="T19" i="8"/>
  <c r="T20" i="8"/>
  <c r="T14" i="8"/>
  <c r="T7" i="8"/>
  <c r="T8" i="8"/>
  <c r="T13" i="8" s="1"/>
  <c r="T9" i="8"/>
  <c r="T10" i="8"/>
  <c r="T11" i="8"/>
  <c r="T12" i="8"/>
  <c r="T6" i="8"/>
  <c r="T4" i="8"/>
  <c r="T3" i="8"/>
  <c r="P38" i="8"/>
  <c r="P31" i="8"/>
  <c r="P32" i="8"/>
  <c r="P37" i="8" s="1"/>
  <c r="P33" i="8"/>
  <c r="P34" i="8"/>
  <c r="P35" i="8"/>
  <c r="P36" i="8"/>
  <c r="P30" i="8"/>
  <c r="P23" i="8"/>
  <c r="P24" i="8"/>
  <c r="P25" i="8"/>
  <c r="P26" i="8"/>
  <c r="P27" i="8"/>
  <c r="P28" i="8"/>
  <c r="P22" i="8"/>
  <c r="P15" i="8"/>
  <c r="P16" i="8"/>
  <c r="P21" i="8" s="1"/>
  <c r="P17" i="8"/>
  <c r="P18" i="8"/>
  <c r="P19" i="8"/>
  <c r="P20" i="8"/>
  <c r="P14" i="8"/>
  <c r="P7" i="8"/>
  <c r="P8" i="8"/>
  <c r="P9" i="8"/>
  <c r="P10" i="8"/>
  <c r="P11" i="8"/>
  <c r="P12" i="8"/>
  <c r="P13" i="8"/>
  <c r="P6" i="8"/>
  <c r="P4" i="8"/>
  <c r="P3" i="8"/>
  <c r="M39" i="8"/>
  <c r="M38" i="8"/>
  <c r="M37" i="8"/>
  <c r="M30" i="8"/>
  <c r="M31" i="8"/>
  <c r="M32" i="8"/>
  <c r="M33" i="8"/>
  <c r="M34" i="8"/>
  <c r="M35" i="8"/>
  <c r="M36" i="8"/>
  <c r="M29" i="8"/>
  <c r="M22" i="8"/>
  <c r="M23" i="8"/>
  <c r="M24" i="8"/>
  <c r="M25" i="8"/>
  <c r="M26" i="8"/>
  <c r="M27" i="8"/>
  <c r="M28" i="8"/>
  <c r="M21" i="8"/>
  <c r="M14" i="8"/>
  <c r="M15" i="8"/>
  <c r="M16" i="8"/>
  <c r="M17" i="8"/>
  <c r="M18" i="8"/>
  <c r="M19" i="8"/>
  <c r="M20" i="8"/>
  <c r="M13" i="8"/>
  <c r="M6" i="8"/>
  <c r="M7" i="8"/>
  <c r="M8" i="8"/>
  <c r="M9" i="8"/>
  <c r="M10" i="8"/>
  <c r="M11" i="8"/>
  <c r="M12" i="8"/>
  <c r="M5" i="8"/>
  <c r="M4" i="8"/>
  <c r="M3" i="8"/>
  <c r="D39" i="8"/>
  <c r="E39" i="8"/>
  <c r="F39" i="8"/>
  <c r="G39" i="8"/>
  <c r="H39" i="8"/>
  <c r="I39" i="8"/>
  <c r="J39" i="8"/>
  <c r="K39" i="8"/>
  <c r="L39" i="8"/>
  <c r="N39" i="8"/>
  <c r="O39" i="8"/>
  <c r="P39" i="8"/>
  <c r="Q39" i="8"/>
  <c r="R39" i="8"/>
  <c r="S39" i="8"/>
  <c r="T39" i="8"/>
  <c r="C39" i="8"/>
  <c r="D37" i="8"/>
  <c r="E37" i="8"/>
  <c r="F37" i="8"/>
  <c r="G37" i="8"/>
  <c r="H37" i="8"/>
  <c r="I37" i="8"/>
  <c r="J37" i="8"/>
  <c r="K37" i="8"/>
  <c r="L37" i="8"/>
  <c r="N37" i="8"/>
  <c r="O37" i="8"/>
  <c r="Q37" i="8"/>
  <c r="R37" i="8"/>
  <c r="S37" i="8"/>
  <c r="C37" i="8"/>
  <c r="D29" i="8"/>
  <c r="E29" i="8"/>
  <c r="F29" i="8"/>
  <c r="G29" i="8"/>
  <c r="H29" i="8"/>
  <c r="I29" i="8"/>
  <c r="J29" i="8"/>
  <c r="K29" i="8"/>
  <c r="L29" i="8"/>
  <c r="N29" i="8"/>
  <c r="O29" i="8"/>
  <c r="P29" i="8"/>
  <c r="Q29" i="8"/>
  <c r="R29" i="8"/>
  <c r="S29" i="8"/>
  <c r="C29" i="8"/>
  <c r="D21" i="8"/>
  <c r="E21" i="8"/>
  <c r="F21" i="8"/>
  <c r="G21" i="8"/>
  <c r="H21" i="8"/>
  <c r="I21" i="8"/>
  <c r="J21" i="8"/>
  <c r="K21" i="8"/>
  <c r="L21" i="8"/>
  <c r="N21" i="8"/>
  <c r="O21" i="8"/>
  <c r="Q21" i="8"/>
  <c r="R21" i="8"/>
  <c r="S21" i="8"/>
  <c r="T21" i="8"/>
  <c r="C21" i="8"/>
  <c r="D13" i="8"/>
  <c r="E13" i="8"/>
  <c r="F13" i="8"/>
  <c r="G13" i="8"/>
  <c r="H13" i="8"/>
  <c r="I13" i="8"/>
  <c r="J13" i="8"/>
  <c r="K13" i="8"/>
  <c r="L13" i="8"/>
  <c r="N13" i="8"/>
  <c r="O13" i="8"/>
  <c r="Q13" i="8"/>
  <c r="R13" i="8"/>
  <c r="S13" i="8"/>
  <c r="C13" i="8"/>
  <c r="J4" i="8"/>
  <c r="J5" i="8"/>
  <c r="J6" i="8"/>
  <c r="J7" i="8"/>
  <c r="J8" i="8"/>
  <c r="J9" i="8"/>
  <c r="J10" i="8"/>
  <c r="J11" i="8"/>
  <c r="J12" i="8"/>
  <c r="J14" i="8"/>
  <c r="J15" i="8"/>
  <c r="J16" i="8"/>
  <c r="J17" i="8"/>
  <c r="J18" i="8"/>
  <c r="J19" i="8"/>
  <c r="J20" i="8"/>
  <c r="J22" i="8"/>
  <c r="J23" i="8"/>
  <c r="J24" i="8"/>
  <c r="J25" i="8"/>
  <c r="J26" i="8"/>
  <c r="J27" i="8"/>
  <c r="J28" i="8"/>
  <c r="J30" i="8"/>
  <c r="J31" i="8"/>
  <c r="J32" i="8"/>
  <c r="J33" i="8"/>
  <c r="J34" i="8"/>
  <c r="J35" i="8"/>
  <c r="J36" i="8"/>
  <c r="J38" i="8"/>
  <c r="J3" i="8"/>
  <c r="D5" i="8"/>
  <c r="E5" i="8"/>
  <c r="F5" i="8"/>
  <c r="G5" i="8"/>
  <c r="H5" i="8"/>
  <c r="I5" i="8"/>
  <c r="K5" i="8"/>
  <c r="L5" i="8"/>
  <c r="N5" i="8"/>
  <c r="O5" i="8"/>
  <c r="P5" i="8"/>
  <c r="Q5" i="8"/>
  <c r="R5" i="8"/>
  <c r="S5" i="8"/>
  <c r="T5" i="8"/>
  <c r="C5" i="8"/>
  <c r="Y12" i="12" l="1"/>
  <c r="Y12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Y13" i="17"/>
  <c r="Y11" i="17"/>
  <c r="Y10" i="17"/>
  <c r="Y9" i="17"/>
  <c r="Y8" i="17"/>
  <c r="Y7" i="17"/>
  <c r="Y6" i="17"/>
  <c r="Y14" i="14"/>
  <c r="Y13" i="14"/>
  <c r="Y12" i="15"/>
  <c r="Y11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Y10" i="15"/>
  <c r="Y9" i="15"/>
  <c r="Y8" i="15"/>
  <c r="Y7" i="15"/>
  <c r="Y6" i="15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Y12" i="14"/>
  <c r="Y11" i="14"/>
  <c r="Y10" i="14"/>
  <c r="Y9" i="14"/>
  <c r="Y8" i="14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Y10" i="12"/>
  <c r="Y9" i="12"/>
  <c r="Y8" i="12"/>
  <c r="Y7" i="12"/>
  <c r="Y6" i="12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Y8" i="9"/>
  <c r="Y7" i="9"/>
  <c r="Y14" i="17"/>
  <c r="Y9" i="9"/>
  <c r="Y13" i="15"/>
  <c r="Y15" i="14"/>
  <c r="Y11" i="12"/>
  <c r="C13" i="12"/>
  <c r="Y13" i="12"/>
</calcChain>
</file>

<file path=xl/sharedStrings.xml><?xml version="1.0" encoding="utf-8"?>
<sst xmlns="http://schemas.openxmlformats.org/spreadsheetml/2006/main" count="454" uniqueCount="103">
  <si>
    <t xml:space="preserve">Semana </t>
  </si>
  <si>
    <t xml:space="preserve">Fecha </t>
  </si>
  <si>
    <t>Atenciones primer contacto presenciales</t>
  </si>
  <si>
    <t xml:space="preserve">Atenciones primer contacto a distancia </t>
  </si>
  <si>
    <t>Atenciones seguimiento psicológico</t>
  </si>
  <si>
    <t xml:space="preserve">Asesorías Telmujer </t>
  </si>
  <si>
    <t xml:space="preserve"> ATENCIONES DE LA DIRECCIÓN DE ATENCIÓN A MUJERES VÍCTIMAS DE VIOLENCIA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</si>
  <si>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Acumulado semanal </t>
  </si>
  <si>
    <t xml:space="preserve">SUBSECRETARÍA DE PREVENCIÓN DE LA VIOLENCIA Y DISCRIMINACIÓN </t>
  </si>
  <si>
    <t xml:space="preserve">DIRECCIÓN DE ATENCIÓN A MUJERES VÍCTIMAS DE VIOLENCIA </t>
  </si>
  <si>
    <t xml:space="preserve">REPORTE DE ATENCIONES </t>
  </si>
  <si>
    <t>2.1 0</t>
  </si>
  <si>
    <t>Total semanal</t>
  </si>
  <si>
    <t xml:space="preserve">              Folios de conocimiento Telmujer </t>
  </si>
  <si>
    <t xml:space="preserve">  Botones de pánico Telmujer </t>
  </si>
  <si>
    <t xml:space="preserve">   Atenciones psicológicas y jurídicas refugio </t>
  </si>
  <si>
    <t xml:space="preserve"> Atenciones de primera vez Centro de Empoderamiento Infantil</t>
  </si>
  <si>
    <t>Atenciones de seguimiento Centro de Empoderamiento Infantil</t>
  </si>
  <si>
    <t xml:space="preserve">Atenciones por medios digitales  (WhatsApp) </t>
  </si>
  <si>
    <t xml:space="preserve">Asesorías jurídicas subsecuentes  </t>
  </si>
  <si>
    <t xml:space="preserve">Acompañamientos jurídicos </t>
  </si>
  <si>
    <t xml:space="preserve">Atención psicológica de primera vez y subsecuente a niñas, niños y adolescentes en Refugio </t>
  </si>
  <si>
    <t xml:space="preserve">Seguimientos de Trabajo Social </t>
  </si>
  <si>
    <t xml:space="preserve">Ingresos al refugio </t>
  </si>
  <si>
    <t>Atenciones seguimiento psicológico UAM</t>
  </si>
  <si>
    <t>Asesorías jurídicas subsecuentes UAM</t>
  </si>
  <si>
    <t>Acompañamientos jurídicos  UAM</t>
  </si>
  <si>
    <t>Atenciones de primera vez y subsecuentes a niñas, niños y adolescentes en UAM</t>
  </si>
  <si>
    <t>Atenciones primer contacto presenciales en UAM</t>
  </si>
  <si>
    <t>Atenciones primer contacto a distancia  en UAM</t>
  </si>
  <si>
    <t>Seguimientos de Trabajo Social en UAM</t>
  </si>
  <si>
    <t xml:space="preserve"> </t>
  </si>
  <si>
    <t xml:space="preserve">  Folios de conocimiento Telmujer </t>
  </si>
  <si>
    <t xml:space="preserve">   Folios de conocimiento Telmujer </t>
  </si>
  <si>
    <t>01
S</t>
  </si>
  <si>
    <t>02
D</t>
  </si>
  <si>
    <t>03
L</t>
  </si>
  <si>
    <t>04
MA</t>
  </si>
  <si>
    <t>05
MI</t>
  </si>
  <si>
    <t>06
J</t>
  </si>
  <si>
    <t>07
V</t>
  </si>
  <si>
    <t>08
S</t>
  </si>
  <si>
    <t>09
D</t>
  </si>
  <si>
    <t>10
L</t>
  </si>
  <si>
    <t>11
MA</t>
  </si>
  <si>
    <t>12
MI</t>
  </si>
  <si>
    <t>13
J</t>
  </si>
  <si>
    <t>14
V</t>
  </si>
  <si>
    <t>15
S</t>
  </si>
  <si>
    <t>16
D</t>
  </si>
  <si>
    <t>17
L</t>
  </si>
  <si>
    <t>18
MA</t>
  </si>
  <si>
    <t>19
MI</t>
  </si>
  <si>
    <t>20
J</t>
  </si>
  <si>
    <t>21
V</t>
  </si>
  <si>
    <t>22
S</t>
  </si>
  <si>
    <t>23
D</t>
  </si>
  <si>
    <t>24
L</t>
  </si>
  <si>
    <t>25
MA</t>
  </si>
  <si>
    <t>26
MI</t>
  </si>
  <si>
    <t>27
J</t>
  </si>
  <si>
    <t>28
V</t>
  </si>
  <si>
    <t>29
S</t>
  </si>
  <si>
    <t>30
D</t>
  </si>
  <si>
    <t>31
L</t>
  </si>
  <si>
    <t xml:space="preserve">  Incidentes de conocimiento Telmujer </t>
  </si>
  <si>
    <t xml:space="preserve">   Atenciones psicológicas y jurídicas Refugio </t>
  </si>
  <si>
    <t xml:space="preserve">Ingresos al Refugio </t>
  </si>
  <si>
    <t>Atenciones vía WhatsApp</t>
  </si>
  <si>
    <t xml:space="preserve"> Atenciones de primera vez (Centro de Empoderamiento)</t>
  </si>
  <si>
    <t>Atenciones de seguimiento (Centro de Empoderamiento)</t>
  </si>
  <si>
    <t>Semana 1
01 al 02</t>
  </si>
  <si>
    <t>Semana 2
03 al 09</t>
  </si>
  <si>
    <t>Semana 3
10 al 16</t>
  </si>
  <si>
    <t>Semana 4
17 al 23</t>
  </si>
  <si>
    <t>Semana 5
24 al 30</t>
  </si>
  <si>
    <t>Semana 6
31 al 31</t>
  </si>
  <si>
    <t>Total de atenciones en Centro Integral</t>
  </si>
  <si>
    <t>Total de atenciones en Centro de Empoderamiento</t>
  </si>
  <si>
    <t xml:space="preserve">Atención psicológica de primera vez y subsecuente a NNyA en Refugio </t>
  </si>
  <si>
    <t>S</t>
  </si>
  <si>
    <t>D</t>
  </si>
  <si>
    <t>L</t>
  </si>
  <si>
    <t>MA</t>
  </si>
  <si>
    <t>MI</t>
  </si>
  <si>
    <t>J</t>
  </si>
  <si>
    <t>V</t>
  </si>
  <si>
    <t>Etiquetas de fila</t>
  </si>
  <si>
    <t>Total general</t>
  </si>
  <si>
    <t>Fecha</t>
  </si>
  <si>
    <t>Domingo</t>
  </si>
  <si>
    <t>Sábado</t>
  </si>
  <si>
    <t>Viernes</t>
  </si>
  <si>
    <t>Jueves</t>
  </si>
  <si>
    <t>Miércoles</t>
  </si>
  <si>
    <t>Martes</t>
  </si>
  <si>
    <t>Lunes</t>
  </si>
  <si>
    <t>Atenciones a mujeres en Centro Integral</t>
  </si>
  <si>
    <t>Atenciones a mujeres en Centro de Empoderamiento</t>
  </si>
  <si>
    <t xml:space="preserve">Suma de    Atenciones psicológicas y jurídicas Refugio </t>
  </si>
  <si>
    <t xml:space="preserve">Suma de Atención psicológica de primera vez y subsecuente a NNyA en Refugio </t>
  </si>
  <si>
    <t xml:space="preserve">Suma de Ingresos al Refugio </t>
  </si>
  <si>
    <t xml:space="preserve">Semana 6
31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</si>
</sst>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Adelle Sans Light"/>
      <family val="3"/>
    </font>
    <font>
      <b/>
      <sz val="11"/>
      <color theme="0"/>
      <name val="Adelle Sans Light"/>
      <family val="3"/>
    </font>
    <font>
      <sz val="10"/>
      <color theme="0"/>
      <name val="Adelle Sans Light"/>
      <family val="3"/>
    </font>
    <font>
      <sz val="10"/>
      <color theme="1"/>
      <name val="Calibri"/>
      <family val="2"/>
      <scheme val="minor"/>
    </font>
    <font>
      <b/>
      <sz val="10"/>
      <name val="Adelle Sans Light"/>
      <family val="3"/>
    </font>
    <font>
      <b/>
      <sz val="11"/>
      <color theme="1"/>
      <name val="Adelle Sans Light"/>
      <family val="3"/>
    </font>
    <font>
      <b/>
      <sz val="11"/>
      <name val="Adelle Sans Light"/>
      <family val="3"/>
    </font>
  </fonts>
  <fills count="8">
    <fill>
      <patternFill patternType="none"/>
    </fill>
    <fill>
      <patternFill patternType="gray125"/>
    </fill>
    <fill>
      <patternFill patternType="solid">
        <fgColor rgb="FF660033"/>
        <bgColor rgb="FF660033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1A087"/>
        <bgColor rgb="FF660033"/>
      </patternFill>
    </fill>
    <fill>
      <patternFill patternType="solid">
        <fgColor theme="0"/>
        <bgColor rgb="FF660033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4" fontId="1" fillId="0" borderId="1" xfId="0" applyNumberFormat="1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 wrapText="1"/>
    </xf>
    <xf numFmtId="0" fontId="0" fillId="0" borderId="0" xfId="0" applyFont="1"/>
    <xf numFmtId="0" fontId="7" fillId="2" borderId="8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7" fillId="4" borderId="18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wrapText="1"/>
    </xf>
    <xf numFmtId="0" fontId="1" fillId="0" borderId="22" xfId="0" applyFont="1" applyFill="1" applyBorder="1" applyAlignment="1">
      <alignment horizontal="center" wrapText="1"/>
    </xf>
    <xf numFmtId="0" fontId="6" fillId="2" borderId="14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7" fillId="5" borderId="21" xfId="0" applyFont="1" applyFill="1" applyBorder="1" applyAlignment="1">
      <alignment horizontal="center" vertical="center" wrapText="1"/>
    </xf>
    <xf numFmtId="0" fontId="7" fillId="5" borderId="19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5" fillId="2" borderId="10" xfId="0" applyFont="1" applyFill="1" applyBorder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9" fillId="0" borderId="1" xfId="0" applyFont="1" applyBorder="1" applyAlignment="1">
      <alignment horizontal="center" vertical="center" wrapText="1" readingOrder="1"/>
    </xf>
    <xf numFmtId="0" fontId="10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3" borderId="1" xfId="0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 readingOrder="1"/>
    </xf>
    <xf numFmtId="0" fontId="9" fillId="0" borderId="22" xfId="0" applyFont="1" applyBorder="1" applyAlignment="1">
      <alignment horizontal="center" vertical="center" wrapText="1" readingOrder="1"/>
    </xf>
    <xf numFmtId="0" fontId="9" fillId="0" borderId="24" xfId="0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4002A"/>
      <color rgb="FF990033"/>
      <color rgb="FF9A004D"/>
      <color rgb="FF99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F3-4CBA-AE47-B0473C83E4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F3-4CBA-AE47-B0473C83E4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3F3-4CBA-AE47-B0473C83E4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3F3-4CBA-AE47-B0473C83E40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3F3-4CBA-AE47-B0473C83E40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3F3-4CBA-AE47-B0473C83E40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3F3-4CBA-AE47-B0473C83E4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'ENERO FINAL'!$C$2:$I$2</c:f>
              <c:strCache>
                <c:ptCount val="7"/>
                <c:pt idx="0">
                  <c:v>Atenciones primer contacto presenciales</c:v>
                </c:pt>
                <c:pt idx="1">
                  <c:v>Atenciones primer contacto a distancia </c:v>
                </c:pt>
                <c:pt idx="2">
                  <c:v>Atenciones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 </c:v>
                </c:pt>
              </c:strCache>
            </c:strRef>
          </c:cat>
          <c:val>
            <c:numRef>
              <c:f>'ENERO FINAL'!$C$40:$I$40</c:f>
              <c:numCache>
                <c:formatCode>General</c:formatCode>
                <c:ptCount val="7"/>
                <c:pt idx="0">
                  <c:v>60</c:v>
                </c:pt>
                <c:pt idx="1">
                  <c:v>11</c:v>
                </c:pt>
                <c:pt idx="2">
                  <c:v>214</c:v>
                </c:pt>
                <c:pt idx="3">
                  <c:v>202</c:v>
                </c:pt>
                <c:pt idx="4">
                  <c:v>113</c:v>
                </c:pt>
                <c:pt idx="5">
                  <c:v>7</c:v>
                </c:pt>
                <c:pt idx="6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C-45B7-AD85-2E0F2D19B0A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'ENERO FINAL'!$M$55</c:f>
              <c:strCache>
                <c:ptCount val="1"/>
                <c:pt idx="0">
                  <c:v>   Atenciones psicológicas y jurídicas Refugio </c:v>
                </c:pt>
              </c:strCache>
            </c:strRef>
          </c:tx>
          <c:spPr>
            <a:ln w="1270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'ENERO FINAL'!$H$56:$H$86</c:f>
              <c:strCache>
                <c:ptCount val="31"/>
                <c:pt idx="0">
                  <c:v>01
S</c:v>
                </c:pt>
                <c:pt idx="1">
                  <c:v>02
D</c:v>
                </c:pt>
                <c:pt idx="2">
                  <c:v>03
L</c:v>
                </c:pt>
                <c:pt idx="3">
                  <c:v>04
MA</c:v>
                </c:pt>
                <c:pt idx="4">
                  <c:v>05
MI</c:v>
                </c:pt>
                <c:pt idx="5">
                  <c:v>06
J</c:v>
                </c:pt>
                <c:pt idx="6">
                  <c:v>07
V</c:v>
                </c:pt>
                <c:pt idx="7">
                  <c:v>08
S</c:v>
                </c:pt>
                <c:pt idx="8">
                  <c:v>09
D</c:v>
                </c:pt>
                <c:pt idx="9">
                  <c:v>10
L</c:v>
                </c:pt>
                <c:pt idx="10">
                  <c:v>11
MA</c:v>
                </c:pt>
                <c:pt idx="11">
                  <c:v>12
MI</c:v>
                </c:pt>
                <c:pt idx="12">
                  <c:v>13
J</c:v>
                </c:pt>
                <c:pt idx="13">
                  <c:v>14
V</c:v>
                </c:pt>
                <c:pt idx="14">
                  <c:v>15
S</c:v>
                </c:pt>
                <c:pt idx="15">
                  <c:v>16
D</c:v>
                </c:pt>
                <c:pt idx="16">
                  <c:v>17
L</c:v>
                </c:pt>
                <c:pt idx="17">
                  <c:v>18
MA</c:v>
                </c:pt>
                <c:pt idx="18">
                  <c:v>19
MI</c:v>
                </c:pt>
                <c:pt idx="19">
                  <c:v>20
J</c:v>
                </c:pt>
                <c:pt idx="20">
                  <c:v>21
V</c:v>
                </c:pt>
                <c:pt idx="21">
                  <c:v>22
S</c:v>
                </c:pt>
                <c:pt idx="22">
                  <c:v>23
D</c:v>
                </c:pt>
                <c:pt idx="23">
                  <c:v>24
L</c:v>
                </c:pt>
                <c:pt idx="24">
                  <c:v>25
MA</c:v>
                </c:pt>
                <c:pt idx="25">
                  <c:v>26
MI</c:v>
                </c:pt>
                <c:pt idx="26">
                  <c:v>27
J</c:v>
                </c:pt>
                <c:pt idx="27">
                  <c:v>28
V</c:v>
                </c:pt>
                <c:pt idx="28">
                  <c:v>29
S</c:v>
                </c:pt>
                <c:pt idx="29">
                  <c:v>30
D</c:v>
                </c:pt>
                <c:pt idx="30">
                  <c:v>31
L</c:v>
                </c:pt>
              </c:strCache>
            </c:strRef>
          </c:cat>
          <c:val>
            <c:numRef>
              <c:f>'ENERO FINAL'!$M$56:$M$86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8</c:v>
                </c:pt>
                <c:pt idx="11">
                  <c:v>0</c:v>
                </c:pt>
                <c:pt idx="12">
                  <c:v>2</c:v>
                </c:pt>
                <c:pt idx="13">
                  <c:v>8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7</c:v>
                </c:pt>
                <c:pt idx="18">
                  <c:v>3</c:v>
                </c:pt>
                <c:pt idx="19">
                  <c:v>8</c:v>
                </c:pt>
                <c:pt idx="20">
                  <c:v>10</c:v>
                </c:pt>
                <c:pt idx="21">
                  <c:v>0</c:v>
                </c:pt>
                <c:pt idx="22">
                  <c:v>0</c:v>
                </c:pt>
                <c:pt idx="23">
                  <c:v>7</c:v>
                </c:pt>
                <c:pt idx="24">
                  <c:v>8</c:v>
                </c:pt>
                <c:pt idx="25">
                  <c:v>2</c:v>
                </c:pt>
                <c:pt idx="26">
                  <c:v>3</c:v>
                </c:pt>
                <c:pt idx="27">
                  <c:v>7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9-4F84-AB1A-7C1550E5E227}"/>
            </c:ext>
          </c:extLst>
        </c:ser>
        <c:ser>
          <c:idx val="1"/>
          <c:order val="1"/>
          <c:tx>
            <c:strRef>
              <c:f>'ENERO FINAL'!$N$55</c:f>
              <c:strCache>
                <c:ptCount val="1"/>
                <c:pt idx="0">
                  <c:v>Atención psicológica de primera vez y subsecuente a NNyA en Refugio 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'ENERO FINAL'!$H$56:$H$86</c:f>
              <c:strCache>
                <c:ptCount val="31"/>
                <c:pt idx="0">
                  <c:v>01
S</c:v>
                </c:pt>
                <c:pt idx="1">
                  <c:v>02
D</c:v>
                </c:pt>
                <c:pt idx="2">
                  <c:v>03
L</c:v>
                </c:pt>
                <c:pt idx="3">
                  <c:v>04
MA</c:v>
                </c:pt>
                <c:pt idx="4">
                  <c:v>05
MI</c:v>
                </c:pt>
                <c:pt idx="5">
                  <c:v>06
J</c:v>
                </c:pt>
                <c:pt idx="6">
                  <c:v>07
V</c:v>
                </c:pt>
                <c:pt idx="7">
                  <c:v>08
S</c:v>
                </c:pt>
                <c:pt idx="8">
                  <c:v>09
D</c:v>
                </c:pt>
                <c:pt idx="9">
                  <c:v>10
L</c:v>
                </c:pt>
                <c:pt idx="10">
                  <c:v>11
MA</c:v>
                </c:pt>
                <c:pt idx="11">
                  <c:v>12
MI</c:v>
                </c:pt>
                <c:pt idx="12">
                  <c:v>13
J</c:v>
                </c:pt>
                <c:pt idx="13">
                  <c:v>14
V</c:v>
                </c:pt>
                <c:pt idx="14">
                  <c:v>15
S</c:v>
                </c:pt>
                <c:pt idx="15">
                  <c:v>16
D</c:v>
                </c:pt>
                <c:pt idx="16">
                  <c:v>17
L</c:v>
                </c:pt>
                <c:pt idx="17">
                  <c:v>18
MA</c:v>
                </c:pt>
                <c:pt idx="18">
                  <c:v>19
MI</c:v>
                </c:pt>
                <c:pt idx="19">
                  <c:v>20
J</c:v>
                </c:pt>
                <c:pt idx="20">
                  <c:v>21
V</c:v>
                </c:pt>
                <c:pt idx="21">
                  <c:v>22
S</c:v>
                </c:pt>
                <c:pt idx="22">
                  <c:v>23
D</c:v>
                </c:pt>
                <c:pt idx="23">
                  <c:v>24
L</c:v>
                </c:pt>
                <c:pt idx="24">
                  <c:v>25
MA</c:v>
                </c:pt>
                <c:pt idx="25">
                  <c:v>26
MI</c:v>
                </c:pt>
                <c:pt idx="26">
                  <c:v>27
J</c:v>
                </c:pt>
                <c:pt idx="27">
                  <c:v>28
V</c:v>
                </c:pt>
                <c:pt idx="28">
                  <c:v>29
S</c:v>
                </c:pt>
                <c:pt idx="29">
                  <c:v>30
D</c:v>
                </c:pt>
                <c:pt idx="30">
                  <c:v>31
L</c:v>
                </c:pt>
              </c:strCache>
            </c:strRef>
          </c:cat>
          <c:val>
            <c:numRef>
              <c:f>'ENERO FINAL'!$N$56:$N$86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6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6</c:v>
                </c:pt>
                <c:pt idx="11">
                  <c:v>6</c:v>
                </c:pt>
                <c:pt idx="12">
                  <c:v>3</c:v>
                </c:pt>
                <c:pt idx="13">
                  <c:v>6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2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6</c:v>
                </c:pt>
                <c:pt idx="25">
                  <c:v>2</c:v>
                </c:pt>
                <c:pt idx="26">
                  <c:v>9</c:v>
                </c:pt>
                <c:pt idx="27">
                  <c:v>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C9-4F84-AB1A-7C1550E5E227}"/>
            </c:ext>
          </c:extLst>
        </c:ser>
        <c:ser>
          <c:idx val="2"/>
          <c:order val="2"/>
          <c:tx>
            <c:strRef>
              <c:f>'ENERO FINAL'!$O$55</c:f>
              <c:strCache>
                <c:ptCount val="1"/>
                <c:pt idx="0">
                  <c:v>Ingresos al Refugio 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'ENERO FINAL'!$H$56:$H$86</c:f>
              <c:strCache>
                <c:ptCount val="31"/>
                <c:pt idx="0">
                  <c:v>01
S</c:v>
                </c:pt>
                <c:pt idx="1">
                  <c:v>02
D</c:v>
                </c:pt>
                <c:pt idx="2">
                  <c:v>03
L</c:v>
                </c:pt>
                <c:pt idx="3">
                  <c:v>04
MA</c:v>
                </c:pt>
                <c:pt idx="4">
                  <c:v>05
MI</c:v>
                </c:pt>
                <c:pt idx="5">
                  <c:v>06
J</c:v>
                </c:pt>
                <c:pt idx="6">
                  <c:v>07
V</c:v>
                </c:pt>
                <c:pt idx="7">
                  <c:v>08
S</c:v>
                </c:pt>
                <c:pt idx="8">
                  <c:v>09
D</c:v>
                </c:pt>
                <c:pt idx="9">
                  <c:v>10
L</c:v>
                </c:pt>
                <c:pt idx="10">
                  <c:v>11
MA</c:v>
                </c:pt>
                <c:pt idx="11">
                  <c:v>12
MI</c:v>
                </c:pt>
                <c:pt idx="12">
                  <c:v>13
J</c:v>
                </c:pt>
                <c:pt idx="13">
                  <c:v>14
V</c:v>
                </c:pt>
                <c:pt idx="14">
                  <c:v>15
S</c:v>
                </c:pt>
                <c:pt idx="15">
                  <c:v>16
D</c:v>
                </c:pt>
                <c:pt idx="16">
                  <c:v>17
L</c:v>
                </c:pt>
                <c:pt idx="17">
                  <c:v>18
MA</c:v>
                </c:pt>
                <c:pt idx="18">
                  <c:v>19
MI</c:v>
                </c:pt>
                <c:pt idx="19">
                  <c:v>20
J</c:v>
                </c:pt>
                <c:pt idx="20">
                  <c:v>21
V</c:v>
                </c:pt>
                <c:pt idx="21">
                  <c:v>22
S</c:v>
                </c:pt>
                <c:pt idx="22">
                  <c:v>23
D</c:v>
                </c:pt>
                <c:pt idx="23">
                  <c:v>24
L</c:v>
                </c:pt>
                <c:pt idx="24">
                  <c:v>25
MA</c:v>
                </c:pt>
                <c:pt idx="25">
                  <c:v>26
MI</c:v>
                </c:pt>
                <c:pt idx="26">
                  <c:v>27
J</c:v>
                </c:pt>
                <c:pt idx="27">
                  <c:v>28
V</c:v>
                </c:pt>
                <c:pt idx="28">
                  <c:v>29
S</c:v>
                </c:pt>
                <c:pt idx="29">
                  <c:v>30
D</c:v>
                </c:pt>
                <c:pt idx="30">
                  <c:v>31
L</c:v>
                </c:pt>
              </c:strCache>
            </c:strRef>
          </c:cat>
          <c:val>
            <c:numRef>
              <c:f>'ENERO FINAL'!$O$56:$O$86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C9-4F84-AB1A-7C1550E5E2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2178432"/>
        <c:axId val="634891040"/>
      </c:lineChart>
      <c:catAx>
        <c:axId val="63217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634891040"/>
        <c:crosses val="autoZero"/>
        <c:auto val="1"/>
        <c:lblAlgn val="ctr"/>
        <c:lblOffset val="100"/>
        <c:noMultiLvlLbl val="0"/>
      </c:catAx>
      <c:valAx>
        <c:axId val="6348910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r>
                  <a:rPr lang="es-MX" sz="1200" b="1">
                    <a:latin typeface="Adelle Sans Light" panose="02000503000000020004" pitchFamily="50" charset="0"/>
                  </a:rPr>
                  <a:t>Atenciones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elle Sans Light" panose="02000503000000020004" pitchFamily="50" charset="0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crossAx val="63217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802537877537624E-3"/>
          <c:y val="0.2259464935627013"/>
          <c:w val="0.81406493642341249"/>
          <c:h val="0.55910412774134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r>
              <a:rPr lang="es-MX" sz="1200" b="1">
                <a:latin typeface="Adelle Sans Light" panose="02000503000000020004" pitchFamily="50" charset="0"/>
              </a:rPr>
              <a:t>Atenciones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'TABLAS CALOR'!$AI$3</c:f>
              <c:strCache>
                <c:ptCount val="1"/>
                <c:pt idx="0">
                  <c:v>Atenciones a mujeres en Centro Integral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CALOR'!$AH$4:$AH$10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'TABLAS CALOR'!$AI$4:$AI$10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132</c:v>
                </c:pt>
                <c:pt idx="3">
                  <c:v>151</c:v>
                </c:pt>
                <c:pt idx="4">
                  <c:v>177</c:v>
                </c:pt>
                <c:pt idx="5">
                  <c:v>146</c:v>
                </c:pt>
                <c:pt idx="6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73-4676-BEDB-0900F2EEDDE0}"/>
            </c:ext>
          </c:extLst>
        </c:ser>
        <c:ser>
          <c:idx val="1"/>
          <c:order val="1"/>
          <c:tx>
            <c:strRef>
              <c:f>'TABLAS CALOR'!$AJ$3</c:f>
              <c:strCache>
                <c:ptCount val="1"/>
                <c:pt idx="0">
                  <c:v>Atenciones a mujeres en Centro de Empoderamiento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Adelle Sans Light" panose="02000503000000020004" pitchFamily="50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673-4676-BEDB-0900F2EEDDE0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Adelle Sans Light" panose="02000503000000020004" pitchFamily="50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F673-4676-BEDB-0900F2EEDD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CALOR'!$AH$4:$AH$10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'TABLAS CALOR'!$AJ$4:$AJ$10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6</c:v>
                </c:pt>
                <c:pt idx="4">
                  <c:v>3</c:v>
                </c:pt>
                <c:pt idx="5">
                  <c:v>9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73-4676-BEDB-0900F2EEDDE0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55408304"/>
        <c:axId val="298380528"/>
      </c:barChart>
      <c:catAx>
        <c:axId val="355408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298380528"/>
        <c:crosses val="autoZero"/>
        <c:auto val="1"/>
        <c:lblAlgn val="ctr"/>
        <c:lblOffset val="100"/>
        <c:noMultiLvlLbl val="0"/>
      </c:catAx>
      <c:valAx>
        <c:axId val="29838052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5540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r>
              <a:rPr lang="es-MX" sz="1200">
                <a:latin typeface="Adelle Sans Light" panose="02000503000000020004" pitchFamily="50" charset="0"/>
              </a:rPr>
              <a:t>Atenciones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'TABLAS CALOR'!$AK$3</c:f>
              <c:strCache>
                <c:ptCount val="1"/>
                <c:pt idx="0">
                  <c:v>Asesorías Telmujer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CALOR'!$AH$4:$AH$10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'TABLAS CALOR'!$AK$4:$AK$10</c:f>
              <c:numCache>
                <c:formatCode>General</c:formatCode>
                <c:ptCount val="7"/>
                <c:pt idx="0">
                  <c:v>108</c:v>
                </c:pt>
                <c:pt idx="1">
                  <c:v>115</c:v>
                </c:pt>
                <c:pt idx="2">
                  <c:v>70</c:v>
                </c:pt>
                <c:pt idx="3">
                  <c:v>78</c:v>
                </c:pt>
                <c:pt idx="4">
                  <c:v>94</c:v>
                </c:pt>
                <c:pt idx="5">
                  <c:v>78</c:v>
                </c:pt>
                <c:pt idx="6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E-41E9-B34F-0D1E51A22DE5}"/>
            </c:ext>
          </c:extLst>
        </c:ser>
        <c:ser>
          <c:idx val="1"/>
          <c:order val="1"/>
          <c:tx>
            <c:strRef>
              <c:f>'TABLAS CALOR'!$AL$3</c:f>
              <c:strCache>
                <c:ptCount val="1"/>
                <c:pt idx="0">
                  <c:v>  Incidentes de conocimiento Telmujer 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CALOR'!$AH$4:$AH$10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'TABLAS CALOR'!$AL$4:$AL$10</c:f>
              <c:numCache>
                <c:formatCode>General</c:formatCode>
                <c:ptCount val="7"/>
                <c:pt idx="0">
                  <c:v>495</c:v>
                </c:pt>
                <c:pt idx="1">
                  <c:v>403</c:v>
                </c:pt>
                <c:pt idx="2">
                  <c:v>238</c:v>
                </c:pt>
                <c:pt idx="3">
                  <c:v>210</c:v>
                </c:pt>
                <c:pt idx="4">
                  <c:v>217</c:v>
                </c:pt>
                <c:pt idx="5">
                  <c:v>242</c:v>
                </c:pt>
                <c:pt idx="6">
                  <c:v>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E-41E9-B34F-0D1E51A22DE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52123584"/>
        <c:axId val="334157488"/>
      </c:barChart>
      <c:catAx>
        <c:axId val="35212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334157488"/>
        <c:crosses val="autoZero"/>
        <c:auto val="1"/>
        <c:lblAlgn val="ctr"/>
        <c:lblOffset val="100"/>
        <c:noMultiLvlLbl val="0"/>
      </c:catAx>
      <c:valAx>
        <c:axId val="33415748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5212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Atenciones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'TABLAS CALOR'!$AM$3</c:f>
              <c:strCache>
                <c:ptCount val="1"/>
                <c:pt idx="0">
                  <c:v>   Atenciones psicológicas y jurídicas Refugio 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CALOR'!$AH$4:$AH$10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'TABLAS CALOR'!$AM$4:$AM$10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31</c:v>
                </c:pt>
                <c:pt idx="3">
                  <c:v>16</c:v>
                </c:pt>
                <c:pt idx="4">
                  <c:v>6</c:v>
                </c:pt>
                <c:pt idx="5">
                  <c:v>24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3-4468-9EB4-0E336AE4077A}"/>
            </c:ext>
          </c:extLst>
        </c:ser>
        <c:ser>
          <c:idx val="1"/>
          <c:order val="1"/>
          <c:tx>
            <c:strRef>
              <c:f>'TABLAS CALOR'!$AN$3</c:f>
              <c:strCache>
                <c:ptCount val="1"/>
                <c:pt idx="0">
                  <c:v>Atención psicológica de primera vez y subsecuente a NNyA en Refugio 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CALOR'!$AH$4:$AH$10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'TABLAS CALOR'!$AN$4:$AN$10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</c:v>
                </c:pt>
                <c:pt idx="3">
                  <c:v>20</c:v>
                </c:pt>
                <c:pt idx="4">
                  <c:v>14</c:v>
                </c:pt>
                <c:pt idx="5">
                  <c:v>24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23-4468-9EB4-0E336AE4077A}"/>
            </c:ext>
          </c:extLst>
        </c:ser>
        <c:ser>
          <c:idx val="2"/>
          <c:order val="2"/>
          <c:tx>
            <c:strRef>
              <c:f>'TABLAS CALOR'!$AO$3</c:f>
              <c:strCache>
                <c:ptCount val="1"/>
                <c:pt idx="0">
                  <c:v>Ingresos al Refugio 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CALOR'!$AH$4:$AH$10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'TABLAS CALOR'!$AO$4:$AO$10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23-4468-9EB4-0E336AE4077A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39391440"/>
        <c:axId val="290409744"/>
      </c:barChart>
      <c:catAx>
        <c:axId val="33939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290409744"/>
        <c:crosses val="autoZero"/>
        <c:auto val="1"/>
        <c:lblAlgn val="ctr"/>
        <c:lblOffset val="100"/>
        <c:noMultiLvlLbl val="0"/>
      </c:catAx>
      <c:valAx>
        <c:axId val="2904097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3939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'ENERO FINAL'!$F$45</c:f>
              <c:strCache>
                <c:ptCount val="1"/>
                <c:pt idx="0">
                  <c:v>Semana 1
01 al 02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'ENERO FINAL'!$G$44:$M$44</c:f>
              <c:strCache>
                <c:ptCount val="7"/>
                <c:pt idx="0">
                  <c:v>Atenciones primer contacto presenciales</c:v>
                </c:pt>
                <c:pt idx="1">
                  <c:v>Atenciones primer contacto a distancia </c:v>
                </c:pt>
                <c:pt idx="2">
                  <c:v>Atenciones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 </c:v>
                </c:pt>
              </c:strCache>
            </c:strRef>
          </c:cat>
          <c:val>
            <c:numRef>
              <c:f>'ENERO FINAL'!$G$45:$M$45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3-4087-8F40-8E77796A86E3}"/>
            </c:ext>
          </c:extLst>
        </c:ser>
        <c:ser>
          <c:idx val="1"/>
          <c:order val="1"/>
          <c:tx>
            <c:strRef>
              <c:f>'ENERO FINAL'!$F$46</c:f>
              <c:strCache>
                <c:ptCount val="1"/>
                <c:pt idx="0">
                  <c:v>Semana 2
03 al 09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'ENERO FINAL'!$G$44:$M$44</c:f>
              <c:strCache>
                <c:ptCount val="7"/>
                <c:pt idx="0">
                  <c:v>Atenciones primer contacto presenciales</c:v>
                </c:pt>
                <c:pt idx="1">
                  <c:v>Atenciones primer contacto a distancia </c:v>
                </c:pt>
                <c:pt idx="2">
                  <c:v>Atenciones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 </c:v>
                </c:pt>
              </c:strCache>
            </c:strRef>
          </c:cat>
          <c:val>
            <c:numRef>
              <c:f>'ENERO FINAL'!$G$46:$M$46</c:f>
              <c:numCache>
                <c:formatCode>General</c:formatCode>
                <c:ptCount val="7"/>
                <c:pt idx="0">
                  <c:v>18</c:v>
                </c:pt>
                <c:pt idx="1">
                  <c:v>2</c:v>
                </c:pt>
                <c:pt idx="2">
                  <c:v>53</c:v>
                </c:pt>
                <c:pt idx="3">
                  <c:v>63</c:v>
                </c:pt>
                <c:pt idx="4">
                  <c:v>37</c:v>
                </c:pt>
                <c:pt idx="5">
                  <c:v>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43-4087-8F40-8E77796A86E3}"/>
            </c:ext>
          </c:extLst>
        </c:ser>
        <c:ser>
          <c:idx val="2"/>
          <c:order val="2"/>
          <c:tx>
            <c:strRef>
              <c:f>'ENERO FINAL'!$F$47</c:f>
              <c:strCache>
                <c:ptCount val="1"/>
                <c:pt idx="0">
                  <c:v>Semana 3
10 al 16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'ENERO FINAL'!$G$44:$M$44</c:f>
              <c:strCache>
                <c:ptCount val="7"/>
                <c:pt idx="0">
                  <c:v>Atenciones primer contacto presenciales</c:v>
                </c:pt>
                <c:pt idx="1">
                  <c:v>Atenciones primer contacto a distancia </c:v>
                </c:pt>
                <c:pt idx="2">
                  <c:v>Atenciones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 </c:v>
                </c:pt>
              </c:strCache>
            </c:strRef>
          </c:cat>
          <c:val>
            <c:numRef>
              <c:f>'ENERO FINAL'!$G$47:$M$47</c:f>
              <c:numCache>
                <c:formatCode>General</c:formatCode>
                <c:ptCount val="7"/>
                <c:pt idx="0">
                  <c:v>8</c:v>
                </c:pt>
                <c:pt idx="1">
                  <c:v>1</c:v>
                </c:pt>
                <c:pt idx="2">
                  <c:v>63</c:v>
                </c:pt>
                <c:pt idx="3">
                  <c:v>17</c:v>
                </c:pt>
                <c:pt idx="4">
                  <c:v>31</c:v>
                </c:pt>
                <c:pt idx="5">
                  <c:v>2</c:v>
                </c:pt>
                <c:pt idx="6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43-4087-8F40-8E77796A86E3}"/>
            </c:ext>
          </c:extLst>
        </c:ser>
        <c:ser>
          <c:idx val="3"/>
          <c:order val="3"/>
          <c:tx>
            <c:strRef>
              <c:f>'ENERO FINAL'!$F$48</c:f>
              <c:strCache>
                <c:ptCount val="1"/>
                <c:pt idx="0">
                  <c:v>Semana 4
17 al 23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'ENERO FINAL'!$G$44:$M$44</c:f>
              <c:strCache>
                <c:ptCount val="7"/>
                <c:pt idx="0">
                  <c:v>Atenciones primer contacto presenciales</c:v>
                </c:pt>
                <c:pt idx="1">
                  <c:v>Atenciones primer contacto a distancia </c:v>
                </c:pt>
                <c:pt idx="2">
                  <c:v>Atenciones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 </c:v>
                </c:pt>
              </c:strCache>
            </c:strRef>
          </c:cat>
          <c:val>
            <c:numRef>
              <c:f>'ENERO FINAL'!$G$48:$M$48</c:f>
              <c:numCache>
                <c:formatCode>General</c:formatCode>
                <c:ptCount val="7"/>
                <c:pt idx="0">
                  <c:v>21</c:v>
                </c:pt>
                <c:pt idx="1">
                  <c:v>4</c:v>
                </c:pt>
                <c:pt idx="2">
                  <c:v>40</c:v>
                </c:pt>
                <c:pt idx="3">
                  <c:v>52</c:v>
                </c:pt>
                <c:pt idx="4">
                  <c:v>20</c:v>
                </c:pt>
                <c:pt idx="5">
                  <c:v>3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43-4087-8F40-8E77796A86E3}"/>
            </c:ext>
          </c:extLst>
        </c:ser>
        <c:ser>
          <c:idx val="4"/>
          <c:order val="4"/>
          <c:tx>
            <c:strRef>
              <c:f>'ENERO FINAL'!$F$49</c:f>
              <c:strCache>
                <c:ptCount val="1"/>
                <c:pt idx="0">
                  <c:v>Semana 5
24 al 30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'ENERO FINAL'!$G$44:$M$44</c:f>
              <c:strCache>
                <c:ptCount val="7"/>
                <c:pt idx="0">
                  <c:v>Atenciones primer contacto presenciales</c:v>
                </c:pt>
                <c:pt idx="1">
                  <c:v>Atenciones primer contacto a distancia </c:v>
                </c:pt>
                <c:pt idx="2">
                  <c:v>Atenciones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 </c:v>
                </c:pt>
              </c:strCache>
            </c:strRef>
          </c:cat>
          <c:val>
            <c:numRef>
              <c:f>'ENERO FINAL'!$G$49:$M$49</c:f>
              <c:numCache>
                <c:formatCode>General</c:formatCode>
                <c:ptCount val="7"/>
                <c:pt idx="0">
                  <c:v>10</c:v>
                </c:pt>
                <c:pt idx="1">
                  <c:v>4</c:v>
                </c:pt>
                <c:pt idx="2">
                  <c:v>53</c:v>
                </c:pt>
                <c:pt idx="3">
                  <c:v>60</c:v>
                </c:pt>
                <c:pt idx="4">
                  <c:v>21</c:v>
                </c:pt>
                <c:pt idx="5">
                  <c:v>2</c:v>
                </c:pt>
                <c:pt idx="6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43-4087-8F40-8E77796A86E3}"/>
            </c:ext>
          </c:extLst>
        </c:ser>
        <c:ser>
          <c:idx val="5"/>
          <c:order val="5"/>
          <c:tx>
            <c:strRef>
              <c:f>'ENERO FINAL'!$F$50</c:f>
              <c:strCache>
                <c:ptCount val="1"/>
                <c:pt idx="0">
                  <c:v>Semana 6
31 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'ENERO FINAL'!$G$44:$M$44</c:f>
              <c:strCache>
                <c:ptCount val="7"/>
                <c:pt idx="0">
                  <c:v>Atenciones primer contacto presenciales</c:v>
                </c:pt>
                <c:pt idx="1">
                  <c:v>Atenciones primer contacto a distancia </c:v>
                </c:pt>
                <c:pt idx="2">
                  <c:v>Atenciones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 </c:v>
                </c:pt>
              </c:strCache>
            </c:strRef>
          </c:cat>
          <c:val>
            <c:numRef>
              <c:f>'ENERO FINAL'!$G$50:$M$50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4</c:v>
                </c:pt>
                <c:pt idx="5">
                  <c:v>0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43-4087-8F40-8E77796A86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307008"/>
        <c:axId val="295557552"/>
      </c:barChart>
      <c:catAx>
        <c:axId val="20630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295557552"/>
        <c:crosses val="autoZero"/>
        <c:auto val="1"/>
        <c:lblAlgn val="ctr"/>
        <c:lblOffset val="100"/>
        <c:noMultiLvlLbl val="0"/>
      </c:catAx>
      <c:valAx>
        <c:axId val="2955575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630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656-4414-B194-2F7C641DF4B2}"/>
              </c:ext>
            </c:extLst>
          </c:dPt>
          <c:dPt>
            <c:idx val="1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56-4414-B194-2F7C641DF4B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delle Sans Light" panose="02000503000000020004" pitchFamily="50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D656-4414-B194-2F7C641DF4B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bg1"/>
                      </a:solidFill>
                      <a:latin typeface="Adelle Sans Light" panose="02000503000000020004" pitchFamily="50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656-4414-B194-2F7C641DF4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'ENERO FINAL'!$K$2:$L$2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'ENERO FINAL'!$K$40:$L$40</c:f>
              <c:numCache>
                <c:formatCode>General</c:formatCode>
                <c:ptCount val="2"/>
                <c:pt idx="0">
                  <c:v>23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414-B194-2F7C641DF4B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'ENERO FINAL'!$F$45</c:f>
              <c:strCache>
                <c:ptCount val="1"/>
                <c:pt idx="0">
                  <c:v>Semana 1
01 al 02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'ENERO FINAL'!$O$44:$P$44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'ENERO FINAL'!$O$45:$P$45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6-416B-91EE-E2A7D75E40E9}"/>
            </c:ext>
          </c:extLst>
        </c:ser>
        <c:ser>
          <c:idx val="1"/>
          <c:order val="1"/>
          <c:tx>
            <c:strRef>
              <c:f>'ENERO FINAL'!$F$46</c:f>
              <c:strCache>
                <c:ptCount val="1"/>
                <c:pt idx="0">
                  <c:v>Semana 2
03 al 09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'ENERO FINAL'!$O$44:$P$44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'ENERO FINAL'!$O$46:$P$46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46-416B-91EE-E2A7D75E40E9}"/>
            </c:ext>
          </c:extLst>
        </c:ser>
        <c:ser>
          <c:idx val="2"/>
          <c:order val="2"/>
          <c:tx>
            <c:strRef>
              <c:f>'ENERO FINAL'!$F$47</c:f>
              <c:strCache>
                <c:ptCount val="1"/>
                <c:pt idx="0">
                  <c:v>Semana 3
10 al 16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'ENERO FINAL'!$O$44:$P$44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'ENERO FINAL'!$O$47:$P$47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46-416B-91EE-E2A7D75E40E9}"/>
            </c:ext>
          </c:extLst>
        </c:ser>
        <c:ser>
          <c:idx val="3"/>
          <c:order val="3"/>
          <c:tx>
            <c:strRef>
              <c:f>'ENERO FINAL'!$F$48</c:f>
              <c:strCache>
                <c:ptCount val="1"/>
                <c:pt idx="0">
                  <c:v>Semana 4
17 al 23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'ENERO FINAL'!$O$44:$P$44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'ENERO FINAL'!$O$48:$P$48</c:f>
              <c:numCache>
                <c:formatCode>General</c:formatCode>
                <c:ptCount val="2"/>
                <c:pt idx="0">
                  <c:v>9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46-416B-91EE-E2A7D75E40E9}"/>
            </c:ext>
          </c:extLst>
        </c:ser>
        <c:ser>
          <c:idx val="4"/>
          <c:order val="4"/>
          <c:tx>
            <c:strRef>
              <c:f>'ENERO FINAL'!$F$49</c:f>
              <c:strCache>
                <c:ptCount val="1"/>
                <c:pt idx="0">
                  <c:v>Semana 5
24 al 30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'ENERO FINAL'!$O$44:$P$44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'ENERO FINAL'!$O$49:$P$49</c:f>
              <c:numCache>
                <c:formatCode>General</c:formatCode>
                <c:ptCount val="2"/>
                <c:pt idx="0">
                  <c:v>5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46-416B-91EE-E2A7D75E40E9}"/>
            </c:ext>
          </c:extLst>
        </c:ser>
        <c:ser>
          <c:idx val="5"/>
          <c:order val="5"/>
          <c:tx>
            <c:strRef>
              <c:f>'ENERO FINAL'!$F$50</c:f>
              <c:strCache>
                <c:ptCount val="1"/>
                <c:pt idx="0">
                  <c:v>Semana 6
31 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'ENERO FINAL'!$O$44:$P$44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'ENERO FINAL'!$O$50:$P$50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46-416B-91EE-E2A7D75E40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2361216"/>
        <c:axId val="290420560"/>
      </c:barChart>
      <c:catAx>
        <c:axId val="35236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290420560"/>
        <c:crosses val="autoZero"/>
        <c:auto val="1"/>
        <c:lblAlgn val="ctr"/>
        <c:lblOffset val="100"/>
        <c:noMultiLvlLbl val="0"/>
      </c:catAx>
      <c:valAx>
        <c:axId val="2904205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5236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'ENERO FINAL'!$I$55</c:f>
              <c:strCache>
                <c:ptCount val="1"/>
                <c:pt idx="0">
                  <c:v>Total de atenciones en Centro Integral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'ENERO FINAL'!$H$56:$H$86</c:f>
              <c:strCache>
                <c:ptCount val="31"/>
                <c:pt idx="0">
                  <c:v>01
S</c:v>
                </c:pt>
                <c:pt idx="1">
                  <c:v>02
D</c:v>
                </c:pt>
                <c:pt idx="2">
                  <c:v>03
L</c:v>
                </c:pt>
                <c:pt idx="3">
                  <c:v>04
MA</c:v>
                </c:pt>
                <c:pt idx="4">
                  <c:v>05
MI</c:v>
                </c:pt>
                <c:pt idx="5">
                  <c:v>06
J</c:v>
                </c:pt>
                <c:pt idx="6">
                  <c:v>07
V</c:v>
                </c:pt>
                <c:pt idx="7">
                  <c:v>08
S</c:v>
                </c:pt>
                <c:pt idx="8">
                  <c:v>09
D</c:v>
                </c:pt>
                <c:pt idx="9">
                  <c:v>10
L</c:v>
                </c:pt>
                <c:pt idx="10">
                  <c:v>11
MA</c:v>
                </c:pt>
                <c:pt idx="11">
                  <c:v>12
MI</c:v>
                </c:pt>
                <c:pt idx="12">
                  <c:v>13
J</c:v>
                </c:pt>
                <c:pt idx="13">
                  <c:v>14
V</c:v>
                </c:pt>
                <c:pt idx="14">
                  <c:v>15
S</c:v>
                </c:pt>
                <c:pt idx="15">
                  <c:v>16
D</c:v>
                </c:pt>
                <c:pt idx="16">
                  <c:v>17
L</c:v>
                </c:pt>
                <c:pt idx="17">
                  <c:v>18
MA</c:v>
                </c:pt>
                <c:pt idx="18">
                  <c:v>19
MI</c:v>
                </c:pt>
                <c:pt idx="19">
                  <c:v>20
J</c:v>
                </c:pt>
                <c:pt idx="20">
                  <c:v>21
V</c:v>
                </c:pt>
                <c:pt idx="21">
                  <c:v>22
S</c:v>
                </c:pt>
                <c:pt idx="22">
                  <c:v>23
D</c:v>
                </c:pt>
                <c:pt idx="23">
                  <c:v>24
L</c:v>
                </c:pt>
                <c:pt idx="24">
                  <c:v>25
MA</c:v>
                </c:pt>
                <c:pt idx="25">
                  <c:v>26
MI</c:v>
                </c:pt>
                <c:pt idx="26">
                  <c:v>27
J</c:v>
                </c:pt>
                <c:pt idx="27">
                  <c:v>28
V</c:v>
                </c:pt>
                <c:pt idx="28">
                  <c:v>29
S</c:v>
                </c:pt>
                <c:pt idx="29">
                  <c:v>30
D</c:v>
                </c:pt>
                <c:pt idx="30">
                  <c:v>31
L</c:v>
                </c:pt>
              </c:strCache>
            </c:strRef>
          </c:cat>
          <c:val>
            <c:numRef>
              <c:f>'ENERO FINAL'!$I$56:$I$86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42</c:v>
                </c:pt>
                <c:pt idx="3">
                  <c:v>37</c:v>
                </c:pt>
                <c:pt idx="4">
                  <c:v>53</c:v>
                </c:pt>
                <c:pt idx="5">
                  <c:v>28</c:v>
                </c:pt>
                <c:pt idx="6">
                  <c:v>33</c:v>
                </c:pt>
                <c:pt idx="7">
                  <c:v>0</c:v>
                </c:pt>
                <c:pt idx="8">
                  <c:v>0</c:v>
                </c:pt>
                <c:pt idx="9">
                  <c:v>38</c:v>
                </c:pt>
                <c:pt idx="10">
                  <c:v>39</c:v>
                </c:pt>
                <c:pt idx="11">
                  <c:v>47</c:v>
                </c:pt>
                <c:pt idx="12">
                  <c:v>44</c:v>
                </c:pt>
                <c:pt idx="13">
                  <c:v>24</c:v>
                </c:pt>
                <c:pt idx="14">
                  <c:v>0</c:v>
                </c:pt>
                <c:pt idx="15">
                  <c:v>0</c:v>
                </c:pt>
                <c:pt idx="16">
                  <c:v>51</c:v>
                </c:pt>
                <c:pt idx="17">
                  <c:v>30</c:v>
                </c:pt>
                <c:pt idx="18">
                  <c:v>36</c:v>
                </c:pt>
                <c:pt idx="19">
                  <c:v>40</c:v>
                </c:pt>
                <c:pt idx="20">
                  <c:v>33</c:v>
                </c:pt>
                <c:pt idx="21">
                  <c:v>0</c:v>
                </c:pt>
                <c:pt idx="22">
                  <c:v>0</c:v>
                </c:pt>
                <c:pt idx="23">
                  <c:v>37</c:v>
                </c:pt>
                <c:pt idx="24">
                  <c:v>40</c:v>
                </c:pt>
                <c:pt idx="25">
                  <c:v>41</c:v>
                </c:pt>
                <c:pt idx="26">
                  <c:v>39</c:v>
                </c:pt>
                <c:pt idx="27">
                  <c:v>42</c:v>
                </c:pt>
                <c:pt idx="28">
                  <c:v>0</c:v>
                </c:pt>
                <c:pt idx="29">
                  <c:v>0</c:v>
                </c:pt>
                <c:pt idx="3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E-49D2-BE4B-6C29DB8DE401}"/>
            </c:ext>
          </c:extLst>
        </c:ser>
        <c:ser>
          <c:idx val="1"/>
          <c:order val="1"/>
          <c:tx>
            <c:strRef>
              <c:f>'ENERO FINAL'!$J$55</c:f>
              <c:strCache>
                <c:ptCount val="1"/>
                <c:pt idx="0">
                  <c:v>Total de atenciones en Centro de Empoderamiento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'ENERO FINAL'!$H$56:$H$86</c:f>
              <c:strCache>
                <c:ptCount val="31"/>
                <c:pt idx="0">
                  <c:v>01
S</c:v>
                </c:pt>
                <c:pt idx="1">
                  <c:v>02
D</c:v>
                </c:pt>
                <c:pt idx="2">
                  <c:v>03
L</c:v>
                </c:pt>
                <c:pt idx="3">
                  <c:v>04
MA</c:v>
                </c:pt>
                <c:pt idx="4">
                  <c:v>05
MI</c:v>
                </c:pt>
                <c:pt idx="5">
                  <c:v>06
J</c:v>
                </c:pt>
                <c:pt idx="6">
                  <c:v>07
V</c:v>
                </c:pt>
                <c:pt idx="7">
                  <c:v>08
S</c:v>
                </c:pt>
                <c:pt idx="8">
                  <c:v>09
D</c:v>
                </c:pt>
                <c:pt idx="9">
                  <c:v>10
L</c:v>
                </c:pt>
                <c:pt idx="10">
                  <c:v>11
MA</c:v>
                </c:pt>
                <c:pt idx="11">
                  <c:v>12
MI</c:v>
                </c:pt>
                <c:pt idx="12">
                  <c:v>13
J</c:v>
                </c:pt>
                <c:pt idx="13">
                  <c:v>14
V</c:v>
                </c:pt>
                <c:pt idx="14">
                  <c:v>15
S</c:v>
                </c:pt>
                <c:pt idx="15">
                  <c:v>16
D</c:v>
                </c:pt>
                <c:pt idx="16">
                  <c:v>17
L</c:v>
                </c:pt>
                <c:pt idx="17">
                  <c:v>18
MA</c:v>
                </c:pt>
                <c:pt idx="18">
                  <c:v>19
MI</c:v>
                </c:pt>
                <c:pt idx="19">
                  <c:v>20
J</c:v>
                </c:pt>
                <c:pt idx="20">
                  <c:v>21
V</c:v>
                </c:pt>
                <c:pt idx="21">
                  <c:v>22
S</c:v>
                </c:pt>
                <c:pt idx="22">
                  <c:v>23
D</c:v>
                </c:pt>
                <c:pt idx="23">
                  <c:v>24
L</c:v>
                </c:pt>
                <c:pt idx="24">
                  <c:v>25
MA</c:v>
                </c:pt>
                <c:pt idx="25">
                  <c:v>26
MI</c:v>
                </c:pt>
                <c:pt idx="26">
                  <c:v>27
J</c:v>
                </c:pt>
                <c:pt idx="27">
                  <c:v>28
V</c:v>
                </c:pt>
                <c:pt idx="28">
                  <c:v>29
S</c:v>
                </c:pt>
                <c:pt idx="29">
                  <c:v>30
D</c:v>
                </c:pt>
                <c:pt idx="30">
                  <c:v>31
L</c:v>
                </c:pt>
              </c:strCache>
            </c:strRef>
          </c:cat>
          <c:val>
            <c:numRef>
              <c:f>'ENERO FINAL'!$J$56:$J$86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6</c:v>
                </c:pt>
                <c:pt idx="18">
                  <c:v>0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E-49D2-BE4B-6C29DB8DE4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593008"/>
        <c:axId val="334149440"/>
      </c:lineChart>
      <c:catAx>
        <c:axId val="11259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334149440"/>
        <c:crosses val="autoZero"/>
        <c:auto val="1"/>
        <c:lblAlgn val="ctr"/>
        <c:lblOffset val="100"/>
        <c:noMultiLvlLbl val="0"/>
      </c:catAx>
      <c:valAx>
        <c:axId val="3341494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r>
                  <a:rPr lang="es-MX" sz="1200" b="1">
                    <a:latin typeface="Adelle Sans Light" panose="02000503000000020004" pitchFamily="50" charset="0"/>
                  </a:rPr>
                  <a:t>Atenciones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elle Sans Light" panose="02000503000000020004" pitchFamily="50" charset="0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crossAx val="11259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49-4ABB-ABFC-E4FB0DF30504}"/>
              </c:ext>
            </c:extLst>
          </c:dPt>
          <c:dPt>
            <c:idx val="1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049-4ABB-ABFC-E4FB0DF305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'ENERO FINAL'!$N$2:$O$2</c:f>
              <c:strCache>
                <c:ptCount val="2"/>
                <c:pt idx="0">
                  <c:v>Asesorías Telmujer </c:v>
                </c:pt>
                <c:pt idx="1">
                  <c:v>  Incidentes de conocimiento Telmujer </c:v>
                </c:pt>
              </c:strCache>
            </c:strRef>
          </c:cat>
          <c:val>
            <c:numRef>
              <c:f>'ENERO FINAL'!$N$40:$O$40</c:f>
              <c:numCache>
                <c:formatCode>General</c:formatCode>
                <c:ptCount val="2"/>
                <c:pt idx="0">
                  <c:v>656</c:v>
                </c:pt>
                <c:pt idx="1">
                  <c:v>2215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9-4ABB-ABFC-E4FB0DF3050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'ENERO FINAL'!$F$45</c:f>
              <c:strCache>
                <c:ptCount val="1"/>
                <c:pt idx="0">
                  <c:v>Semana 1
01 al 02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'ENERO FINAL'!$R$44:$S$44</c:f>
              <c:strCache>
                <c:ptCount val="2"/>
                <c:pt idx="0">
                  <c:v>Asesorías Telmujer </c:v>
                </c:pt>
                <c:pt idx="1">
                  <c:v>  Incidentes de conocimiento Telmujer </c:v>
                </c:pt>
              </c:strCache>
            </c:strRef>
          </c:cat>
          <c:val>
            <c:numRef>
              <c:f>'ENERO FINAL'!$R$45:$S$45</c:f>
              <c:numCache>
                <c:formatCode>General</c:formatCode>
                <c:ptCount val="2"/>
                <c:pt idx="0">
                  <c:v>50</c:v>
                </c:pt>
                <c:pt idx="1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3-487A-9FE5-8EC657E56953}"/>
            </c:ext>
          </c:extLst>
        </c:ser>
        <c:ser>
          <c:idx val="1"/>
          <c:order val="1"/>
          <c:tx>
            <c:strRef>
              <c:f>'ENERO FINAL'!$F$46</c:f>
              <c:strCache>
                <c:ptCount val="1"/>
                <c:pt idx="0">
                  <c:v>Semana 2
03 al 09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'ENERO FINAL'!$R$44:$S$44</c:f>
              <c:strCache>
                <c:ptCount val="2"/>
                <c:pt idx="0">
                  <c:v>Asesorías Telmujer </c:v>
                </c:pt>
                <c:pt idx="1">
                  <c:v>  Incidentes de conocimiento Telmujer </c:v>
                </c:pt>
              </c:strCache>
            </c:strRef>
          </c:cat>
          <c:val>
            <c:numRef>
              <c:f>'ENERO FINAL'!$R$46:$S$46</c:f>
              <c:numCache>
                <c:formatCode>General</c:formatCode>
                <c:ptCount val="2"/>
                <c:pt idx="0">
                  <c:v>160</c:v>
                </c:pt>
                <c:pt idx="1">
                  <c:v>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C3-487A-9FE5-8EC657E56953}"/>
            </c:ext>
          </c:extLst>
        </c:ser>
        <c:ser>
          <c:idx val="2"/>
          <c:order val="2"/>
          <c:tx>
            <c:strRef>
              <c:f>'ENERO FINAL'!$F$47</c:f>
              <c:strCache>
                <c:ptCount val="1"/>
                <c:pt idx="0">
                  <c:v>Semana 3
10 al 16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'ENERO FINAL'!$R$44:$S$44</c:f>
              <c:strCache>
                <c:ptCount val="2"/>
                <c:pt idx="0">
                  <c:v>Asesorías Telmujer </c:v>
                </c:pt>
                <c:pt idx="1">
                  <c:v>  Incidentes de conocimiento Telmujer </c:v>
                </c:pt>
              </c:strCache>
            </c:strRef>
          </c:cat>
          <c:val>
            <c:numRef>
              <c:f>'ENERO FINAL'!$R$47:$S$47</c:f>
              <c:numCache>
                <c:formatCode>General</c:formatCode>
                <c:ptCount val="2"/>
                <c:pt idx="0">
                  <c:v>132</c:v>
                </c:pt>
                <c:pt idx="1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C3-487A-9FE5-8EC657E56953}"/>
            </c:ext>
          </c:extLst>
        </c:ser>
        <c:ser>
          <c:idx val="3"/>
          <c:order val="3"/>
          <c:tx>
            <c:strRef>
              <c:f>'ENERO FINAL'!$F$48</c:f>
              <c:strCache>
                <c:ptCount val="1"/>
                <c:pt idx="0">
                  <c:v>Semana 4
17 al 23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'ENERO FINAL'!$R$44:$S$44</c:f>
              <c:strCache>
                <c:ptCount val="2"/>
                <c:pt idx="0">
                  <c:v>Asesorías Telmujer </c:v>
                </c:pt>
                <c:pt idx="1">
                  <c:v>  Incidentes de conocimiento Telmujer </c:v>
                </c:pt>
              </c:strCache>
            </c:strRef>
          </c:cat>
          <c:val>
            <c:numRef>
              <c:f>'ENERO FINAL'!$R$48:$S$48</c:f>
              <c:numCache>
                <c:formatCode>General</c:formatCode>
                <c:ptCount val="2"/>
                <c:pt idx="0">
                  <c:v>141</c:v>
                </c:pt>
                <c:pt idx="1">
                  <c:v>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C3-487A-9FE5-8EC657E56953}"/>
            </c:ext>
          </c:extLst>
        </c:ser>
        <c:ser>
          <c:idx val="4"/>
          <c:order val="4"/>
          <c:tx>
            <c:strRef>
              <c:f>'ENERO FINAL'!$F$49</c:f>
              <c:strCache>
                <c:ptCount val="1"/>
                <c:pt idx="0">
                  <c:v>Semana 5
24 al 30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'ENERO FINAL'!$R$44:$S$44</c:f>
              <c:strCache>
                <c:ptCount val="2"/>
                <c:pt idx="0">
                  <c:v>Asesorías Telmujer </c:v>
                </c:pt>
                <c:pt idx="1">
                  <c:v>  Incidentes de conocimiento Telmujer </c:v>
                </c:pt>
              </c:strCache>
            </c:strRef>
          </c:cat>
          <c:val>
            <c:numRef>
              <c:f>'ENERO FINAL'!$R$49:$S$49</c:f>
              <c:numCache>
                <c:formatCode>General</c:formatCode>
                <c:ptCount val="2"/>
                <c:pt idx="0">
                  <c:v>154</c:v>
                </c:pt>
                <c:pt idx="1">
                  <c:v>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C3-487A-9FE5-8EC657E56953}"/>
            </c:ext>
          </c:extLst>
        </c:ser>
        <c:ser>
          <c:idx val="5"/>
          <c:order val="5"/>
          <c:tx>
            <c:strRef>
              <c:f>'ENERO FINAL'!$F$50</c:f>
              <c:strCache>
                <c:ptCount val="1"/>
                <c:pt idx="0">
                  <c:v>Semana 6
31 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'ENERO FINAL'!$R$44:$S$44</c:f>
              <c:strCache>
                <c:ptCount val="2"/>
                <c:pt idx="0">
                  <c:v>Asesorías Telmujer </c:v>
                </c:pt>
                <c:pt idx="1">
                  <c:v>  Incidentes de conocimiento Telmujer </c:v>
                </c:pt>
              </c:strCache>
            </c:strRef>
          </c:cat>
          <c:val>
            <c:numRef>
              <c:f>'ENERO FINAL'!$R$50:$S$50</c:f>
              <c:numCache>
                <c:formatCode>General</c:formatCode>
                <c:ptCount val="2"/>
                <c:pt idx="0">
                  <c:v>19</c:v>
                </c:pt>
                <c:pt idx="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C3-487A-9FE5-8EC657E569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6250848"/>
        <c:axId val="296096352"/>
      </c:barChart>
      <c:catAx>
        <c:axId val="33625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296096352"/>
        <c:crosses val="autoZero"/>
        <c:auto val="1"/>
        <c:lblAlgn val="ctr"/>
        <c:lblOffset val="100"/>
        <c:noMultiLvlLbl val="0"/>
      </c:catAx>
      <c:valAx>
        <c:axId val="296096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3625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'ENERO FINAL'!$K$55</c:f>
              <c:strCache>
                <c:ptCount val="1"/>
                <c:pt idx="0">
                  <c:v>Asesorías Telmujer 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'ENERO FINAL'!$H$56:$H$86</c:f>
              <c:strCache>
                <c:ptCount val="31"/>
                <c:pt idx="0">
                  <c:v>01
S</c:v>
                </c:pt>
                <c:pt idx="1">
                  <c:v>02
D</c:v>
                </c:pt>
                <c:pt idx="2">
                  <c:v>03
L</c:v>
                </c:pt>
                <c:pt idx="3">
                  <c:v>04
MA</c:v>
                </c:pt>
                <c:pt idx="4">
                  <c:v>05
MI</c:v>
                </c:pt>
                <c:pt idx="5">
                  <c:v>06
J</c:v>
                </c:pt>
                <c:pt idx="6">
                  <c:v>07
V</c:v>
                </c:pt>
                <c:pt idx="7">
                  <c:v>08
S</c:v>
                </c:pt>
                <c:pt idx="8">
                  <c:v>09
D</c:v>
                </c:pt>
                <c:pt idx="9">
                  <c:v>10
L</c:v>
                </c:pt>
                <c:pt idx="10">
                  <c:v>11
MA</c:v>
                </c:pt>
                <c:pt idx="11">
                  <c:v>12
MI</c:v>
                </c:pt>
                <c:pt idx="12">
                  <c:v>13
J</c:v>
                </c:pt>
                <c:pt idx="13">
                  <c:v>14
V</c:v>
                </c:pt>
                <c:pt idx="14">
                  <c:v>15
S</c:v>
                </c:pt>
                <c:pt idx="15">
                  <c:v>16
D</c:v>
                </c:pt>
                <c:pt idx="16">
                  <c:v>17
L</c:v>
                </c:pt>
                <c:pt idx="17">
                  <c:v>18
MA</c:v>
                </c:pt>
                <c:pt idx="18">
                  <c:v>19
MI</c:v>
                </c:pt>
                <c:pt idx="19">
                  <c:v>20
J</c:v>
                </c:pt>
                <c:pt idx="20">
                  <c:v>21
V</c:v>
                </c:pt>
                <c:pt idx="21">
                  <c:v>22
S</c:v>
                </c:pt>
                <c:pt idx="22">
                  <c:v>23
D</c:v>
                </c:pt>
                <c:pt idx="23">
                  <c:v>24
L</c:v>
                </c:pt>
                <c:pt idx="24">
                  <c:v>25
MA</c:v>
                </c:pt>
                <c:pt idx="25">
                  <c:v>26
MI</c:v>
                </c:pt>
                <c:pt idx="26">
                  <c:v>27
J</c:v>
                </c:pt>
                <c:pt idx="27">
                  <c:v>28
V</c:v>
                </c:pt>
                <c:pt idx="28">
                  <c:v>29
S</c:v>
                </c:pt>
                <c:pt idx="29">
                  <c:v>30
D</c:v>
                </c:pt>
                <c:pt idx="30">
                  <c:v>31
L</c:v>
                </c:pt>
              </c:strCache>
            </c:strRef>
          </c:cat>
          <c:val>
            <c:numRef>
              <c:f>'ENERO FINAL'!$K$56:$K$86</c:f>
              <c:numCache>
                <c:formatCode>General</c:formatCode>
                <c:ptCount val="31"/>
                <c:pt idx="0">
                  <c:v>28</c:v>
                </c:pt>
                <c:pt idx="1">
                  <c:v>22</c:v>
                </c:pt>
                <c:pt idx="2">
                  <c:v>20</c:v>
                </c:pt>
                <c:pt idx="3">
                  <c:v>23</c:v>
                </c:pt>
                <c:pt idx="4">
                  <c:v>24</c:v>
                </c:pt>
                <c:pt idx="5">
                  <c:v>22</c:v>
                </c:pt>
                <c:pt idx="6">
                  <c:v>18</c:v>
                </c:pt>
                <c:pt idx="7">
                  <c:v>25</c:v>
                </c:pt>
                <c:pt idx="8">
                  <c:v>28</c:v>
                </c:pt>
                <c:pt idx="9">
                  <c:v>24</c:v>
                </c:pt>
                <c:pt idx="10">
                  <c:v>18</c:v>
                </c:pt>
                <c:pt idx="11">
                  <c:v>22</c:v>
                </c:pt>
                <c:pt idx="12">
                  <c:v>18</c:v>
                </c:pt>
                <c:pt idx="13">
                  <c:v>13</c:v>
                </c:pt>
                <c:pt idx="14">
                  <c:v>17</c:v>
                </c:pt>
                <c:pt idx="15">
                  <c:v>20</c:v>
                </c:pt>
                <c:pt idx="16">
                  <c:v>23</c:v>
                </c:pt>
                <c:pt idx="17">
                  <c:v>17</c:v>
                </c:pt>
                <c:pt idx="18">
                  <c:v>24</c:v>
                </c:pt>
                <c:pt idx="19">
                  <c:v>20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27</c:v>
                </c:pt>
                <c:pt idx="24">
                  <c:v>20</c:v>
                </c:pt>
                <c:pt idx="25">
                  <c:v>24</c:v>
                </c:pt>
                <c:pt idx="26">
                  <c:v>18</c:v>
                </c:pt>
                <c:pt idx="27">
                  <c:v>21</c:v>
                </c:pt>
                <c:pt idx="28">
                  <c:v>26</c:v>
                </c:pt>
                <c:pt idx="29">
                  <c:v>18</c:v>
                </c:pt>
                <c:pt idx="3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0-4C3E-8A06-4385DCC035AE}"/>
            </c:ext>
          </c:extLst>
        </c:ser>
        <c:ser>
          <c:idx val="1"/>
          <c:order val="1"/>
          <c:tx>
            <c:strRef>
              <c:f>'ENERO FINAL'!$L$55</c:f>
              <c:strCache>
                <c:ptCount val="1"/>
                <c:pt idx="0">
                  <c:v>  Incidentes de conocimiento Telmujer 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'ENERO FINAL'!$H$56:$H$86</c:f>
              <c:strCache>
                <c:ptCount val="31"/>
                <c:pt idx="0">
                  <c:v>01
S</c:v>
                </c:pt>
                <c:pt idx="1">
                  <c:v>02
D</c:v>
                </c:pt>
                <c:pt idx="2">
                  <c:v>03
L</c:v>
                </c:pt>
                <c:pt idx="3">
                  <c:v>04
MA</c:v>
                </c:pt>
                <c:pt idx="4">
                  <c:v>05
MI</c:v>
                </c:pt>
                <c:pt idx="5">
                  <c:v>06
J</c:v>
                </c:pt>
                <c:pt idx="6">
                  <c:v>07
V</c:v>
                </c:pt>
                <c:pt idx="7">
                  <c:v>08
S</c:v>
                </c:pt>
                <c:pt idx="8">
                  <c:v>09
D</c:v>
                </c:pt>
                <c:pt idx="9">
                  <c:v>10
L</c:v>
                </c:pt>
                <c:pt idx="10">
                  <c:v>11
MA</c:v>
                </c:pt>
                <c:pt idx="11">
                  <c:v>12
MI</c:v>
                </c:pt>
                <c:pt idx="12">
                  <c:v>13
J</c:v>
                </c:pt>
                <c:pt idx="13">
                  <c:v>14
V</c:v>
                </c:pt>
                <c:pt idx="14">
                  <c:v>15
S</c:v>
                </c:pt>
                <c:pt idx="15">
                  <c:v>16
D</c:v>
                </c:pt>
                <c:pt idx="16">
                  <c:v>17
L</c:v>
                </c:pt>
                <c:pt idx="17">
                  <c:v>18
MA</c:v>
                </c:pt>
                <c:pt idx="18">
                  <c:v>19
MI</c:v>
                </c:pt>
                <c:pt idx="19">
                  <c:v>20
J</c:v>
                </c:pt>
                <c:pt idx="20">
                  <c:v>21
V</c:v>
                </c:pt>
                <c:pt idx="21">
                  <c:v>22
S</c:v>
                </c:pt>
                <c:pt idx="22">
                  <c:v>23
D</c:v>
                </c:pt>
                <c:pt idx="23">
                  <c:v>24
L</c:v>
                </c:pt>
                <c:pt idx="24">
                  <c:v>25
MA</c:v>
                </c:pt>
                <c:pt idx="25">
                  <c:v>26
MI</c:v>
                </c:pt>
                <c:pt idx="26">
                  <c:v>27
J</c:v>
                </c:pt>
                <c:pt idx="27">
                  <c:v>28
V</c:v>
                </c:pt>
                <c:pt idx="28">
                  <c:v>29
S</c:v>
                </c:pt>
                <c:pt idx="29">
                  <c:v>30
D</c:v>
                </c:pt>
                <c:pt idx="30">
                  <c:v>31
L</c:v>
                </c:pt>
              </c:strCache>
            </c:strRef>
          </c:cat>
          <c:val>
            <c:numRef>
              <c:f>'ENERO FINAL'!$L$56:$L$86</c:f>
              <c:numCache>
                <c:formatCode>General</c:formatCode>
                <c:ptCount val="31"/>
                <c:pt idx="0">
                  <c:v>153</c:v>
                </c:pt>
                <c:pt idx="1">
                  <c:v>73</c:v>
                </c:pt>
                <c:pt idx="2">
                  <c:v>64</c:v>
                </c:pt>
                <c:pt idx="3">
                  <c:v>59</c:v>
                </c:pt>
                <c:pt idx="4">
                  <c:v>70</c:v>
                </c:pt>
                <c:pt idx="5">
                  <c:v>65</c:v>
                </c:pt>
                <c:pt idx="6">
                  <c:v>65</c:v>
                </c:pt>
                <c:pt idx="7">
                  <c:v>77</c:v>
                </c:pt>
                <c:pt idx="8">
                  <c:v>123</c:v>
                </c:pt>
                <c:pt idx="9">
                  <c:v>110</c:v>
                </c:pt>
                <c:pt idx="10">
                  <c:v>60</c:v>
                </c:pt>
                <c:pt idx="11">
                  <c:v>52</c:v>
                </c:pt>
                <c:pt idx="12">
                  <c:v>51</c:v>
                </c:pt>
                <c:pt idx="13">
                  <c:v>51</c:v>
                </c:pt>
                <c:pt idx="14">
                  <c:v>69</c:v>
                </c:pt>
                <c:pt idx="15">
                  <c:v>83</c:v>
                </c:pt>
                <c:pt idx="16">
                  <c:v>71</c:v>
                </c:pt>
                <c:pt idx="17">
                  <c:v>62</c:v>
                </c:pt>
                <c:pt idx="18">
                  <c:v>36</c:v>
                </c:pt>
                <c:pt idx="19">
                  <c:v>45</c:v>
                </c:pt>
                <c:pt idx="20">
                  <c:v>53</c:v>
                </c:pt>
                <c:pt idx="21">
                  <c:v>50</c:v>
                </c:pt>
                <c:pt idx="22">
                  <c:v>92</c:v>
                </c:pt>
                <c:pt idx="23">
                  <c:v>70</c:v>
                </c:pt>
                <c:pt idx="24">
                  <c:v>61</c:v>
                </c:pt>
                <c:pt idx="25">
                  <c:v>59</c:v>
                </c:pt>
                <c:pt idx="26">
                  <c:v>49</c:v>
                </c:pt>
                <c:pt idx="27">
                  <c:v>69</c:v>
                </c:pt>
                <c:pt idx="28">
                  <c:v>54</c:v>
                </c:pt>
                <c:pt idx="29">
                  <c:v>124</c:v>
                </c:pt>
                <c:pt idx="3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0-4C3E-8A06-4385DCC035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2118384"/>
        <c:axId val="290418064"/>
      </c:lineChart>
      <c:catAx>
        <c:axId val="35211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290418064"/>
        <c:crosses val="autoZero"/>
        <c:auto val="1"/>
        <c:lblAlgn val="ctr"/>
        <c:lblOffset val="100"/>
        <c:noMultiLvlLbl val="0"/>
      </c:catAx>
      <c:valAx>
        <c:axId val="290418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r>
                  <a:rPr lang="es-MX" sz="1200">
                    <a:latin typeface="Adelle Sans Light" panose="02000503000000020004" pitchFamily="50" charset="0"/>
                  </a:rPr>
                  <a:t>Atenciones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elle Sans Light" panose="02000503000000020004" pitchFamily="50" charset="0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crossAx val="35211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'ENERO FINAL'!$F$45</c:f>
              <c:strCache>
                <c:ptCount val="1"/>
                <c:pt idx="0">
                  <c:v>Semana 1
01 al 02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'ENERO FINAL'!$U$44:$W$44</c:f>
              <c:strCache>
                <c:ptCount val="3"/>
                <c:pt idx="0">
                  <c:v>   Atenciones psicológicas y jurídicas Refugio </c:v>
                </c:pt>
                <c:pt idx="1">
                  <c:v>Atención psicológica de primera vez y subsecuente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'ENERO FINAL'!$U$45:$W$45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F-4C1F-8AE8-3382E107ADEB}"/>
            </c:ext>
          </c:extLst>
        </c:ser>
        <c:ser>
          <c:idx val="1"/>
          <c:order val="1"/>
          <c:tx>
            <c:strRef>
              <c:f>'ENERO FINAL'!$F$46</c:f>
              <c:strCache>
                <c:ptCount val="1"/>
                <c:pt idx="0">
                  <c:v>Semana 2
03 al 09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'ENERO FINAL'!$U$44:$W$44</c:f>
              <c:strCache>
                <c:ptCount val="3"/>
                <c:pt idx="0">
                  <c:v>   Atenciones psicológicas y jurídicas Refugio </c:v>
                </c:pt>
                <c:pt idx="1">
                  <c:v>Atención psicológica de primera vez y subsecuente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'ENERO FINAL'!$U$46:$W$46</c:f>
              <c:numCache>
                <c:formatCode>General</c:formatCode>
                <c:ptCount val="3"/>
                <c:pt idx="0">
                  <c:v>14</c:v>
                </c:pt>
                <c:pt idx="1">
                  <c:v>24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5F-4C1F-8AE8-3382E107ADEB}"/>
            </c:ext>
          </c:extLst>
        </c:ser>
        <c:ser>
          <c:idx val="2"/>
          <c:order val="2"/>
          <c:tx>
            <c:strRef>
              <c:f>'ENERO FINAL'!$F$47</c:f>
              <c:strCache>
                <c:ptCount val="1"/>
                <c:pt idx="0">
                  <c:v>Semana 3
10 al 16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'ENERO FINAL'!$U$44:$W$44</c:f>
              <c:strCache>
                <c:ptCount val="3"/>
                <c:pt idx="0">
                  <c:v>   Atenciones psicológicas y jurídicas Refugio </c:v>
                </c:pt>
                <c:pt idx="1">
                  <c:v>Atención psicológica de primera vez y subsecuente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'ENERO FINAL'!$U$47:$W$47</c:f>
              <c:numCache>
                <c:formatCode>General</c:formatCode>
                <c:ptCount val="3"/>
                <c:pt idx="0">
                  <c:v>26</c:v>
                </c:pt>
                <c:pt idx="1">
                  <c:v>24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5F-4C1F-8AE8-3382E107ADEB}"/>
            </c:ext>
          </c:extLst>
        </c:ser>
        <c:ser>
          <c:idx val="3"/>
          <c:order val="3"/>
          <c:tx>
            <c:strRef>
              <c:f>'ENERO FINAL'!$F$48</c:f>
              <c:strCache>
                <c:ptCount val="1"/>
                <c:pt idx="0">
                  <c:v>Semana 4
17 al 23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'ENERO FINAL'!$U$44:$W$44</c:f>
              <c:strCache>
                <c:ptCount val="3"/>
                <c:pt idx="0">
                  <c:v>   Atenciones psicológicas y jurídicas Refugio </c:v>
                </c:pt>
                <c:pt idx="1">
                  <c:v>Atención psicológica de primera vez y subsecuente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'ENERO FINAL'!$U$48:$W$48</c:f>
              <c:numCache>
                <c:formatCode>General</c:formatCode>
                <c:ptCount val="3"/>
                <c:pt idx="0">
                  <c:v>32</c:v>
                </c:pt>
                <c:pt idx="1">
                  <c:v>19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5F-4C1F-8AE8-3382E107ADEB}"/>
            </c:ext>
          </c:extLst>
        </c:ser>
        <c:ser>
          <c:idx val="4"/>
          <c:order val="4"/>
          <c:tx>
            <c:strRef>
              <c:f>'ENERO FINAL'!$F$49</c:f>
              <c:strCache>
                <c:ptCount val="1"/>
                <c:pt idx="0">
                  <c:v>Semana 5
24 al 30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'ENERO FINAL'!$U$44:$W$44</c:f>
              <c:strCache>
                <c:ptCount val="3"/>
                <c:pt idx="0">
                  <c:v>   Atenciones psicológicas y jurídicas Refugio </c:v>
                </c:pt>
                <c:pt idx="1">
                  <c:v>Atención psicológica de primera vez y subsecuente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'ENERO FINAL'!$U$49:$W$49</c:f>
              <c:numCache>
                <c:formatCode>General</c:formatCode>
                <c:ptCount val="3"/>
                <c:pt idx="0">
                  <c:v>27</c:v>
                </c:pt>
                <c:pt idx="1">
                  <c:v>31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5F-4C1F-8AE8-3382E107ADEB}"/>
            </c:ext>
          </c:extLst>
        </c:ser>
        <c:ser>
          <c:idx val="5"/>
          <c:order val="5"/>
          <c:tx>
            <c:strRef>
              <c:f>'ENERO FINAL'!$F$50</c:f>
              <c:strCache>
                <c:ptCount val="1"/>
                <c:pt idx="0">
                  <c:v>Semana 6
31 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'ENERO FINAL'!$U$44:$W$44</c:f>
              <c:strCache>
                <c:ptCount val="3"/>
                <c:pt idx="0">
                  <c:v>   Atenciones psicológicas y jurídicas Refugio </c:v>
                </c:pt>
                <c:pt idx="1">
                  <c:v>Atención psicológica de primera vez y subsecuente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'ENERO FINAL'!$U$50:$W$50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5F-4C1F-8AE8-3382E107AD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0625136"/>
        <c:axId val="114045232"/>
      </c:barChart>
      <c:catAx>
        <c:axId val="33062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14045232"/>
        <c:crosses val="autoZero"/>
        <c:auto val="1"/>
        <c:lblAlgn val="ctr"/>
        <c:lblOffset val="100"/>
        <c:noMultiLvlLbl val="0"/>
      </c:catAx>
      <c:valAx>
        <c:axId val="1140452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3062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157411</xdr:rowOff>
    </xdr:from>
    <xdr:to>
      <xdr:col>3</xdr:col>
      <xdr:colOff>401053</xdr:colOff>
      <xdr:row>49</xdr:row>
      <xdr:rowOff>80209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5DE4B0-B064-4E96-BCC9-C129EDC58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54</xdr:row>
      <xdr:rowOff>340893</xdr:rowOff>
    </xdr:from>
    <xdr:to>
      <xdr:col>5</xdr:col>
      <xdr:colOff>170448</xdr:colOff>
      <xdr:row>56</xdr:row>
      <xdr:rowOff>60158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187FA75-8F51-4A66-A69A-F2F73E66A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58</xdr:row>
      <xdr:rowOff>157412</xdr:rowOff>
    </xdr:from>
    <xdr:to>
      <xdr:col>3</xdr:col>
      <xdr:colOff>581527</xdr:colOff>
      <xdr:row>66</xdr:row>
      <xdr:rowOff>80210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6805E8C-EE20-41EA-BB5C-F4D4F6B24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48</xdr:row>
      <xdr:rowOff>190500</xdr:rowOff>
    </xdr:from>
    <xdr:to>
      <xdr:col>4</xdr:col>
      <xdr:colOff>441158</xdr:colOff>
      <xdr:row>53</xdr:row>
      <xdr:rowOff>160421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3E51A47-78E8-4D90-9CAA-C8093A7CE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260686</xdr:colOff>
      <xdr:row>58</xdr:row>
      <xdr:rowOff>287755</xdr:rowOff>
    </xdr:from>
    <xdr:to>
      <xdr:col>6</xdr:col>
      <xdr:colOff>521370</xdr:colOff>
      <xdr:row>61</xdr:row>
      <xdr:rowOff>60158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8402D48-E5D2-4E18-AAF6-53E4E24C7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54</xdr:row>
      <xdr:rowOff>1571122</xdr:rowOff>
    </xdr:from>
    <xdr:to>
      <xdr:col>3</xdr:col>
      <xdr:colOff>350922</xdr:colOff>
      <xdr:row>57</xdr:row>
      <xdr:rowOff>240631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0E87C3A-B9DB-415E-86E8-00D580CBF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511341</xdr:colOff>
      <xdr:row>61</xdr:row>
      <xdr:rowOff>17043</xdr:rowOff>
    </xdr:from>
    <xdr:to>
      <xdr:col>8</xdr:col>
      <xdr:colOff>551447</xdr:colOff>
      <xdr:row>65</xdr:row>
      <xdr:rowOff>210551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B49F987-EC4D-477A-A21A-3924F63AB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64</xdr:row>
      <xdr:rowOff>367966</xdr:rowOff>
    </xdr:from>
    <xdr:to>
      <xdr:col>4</xdr:col>
      <xdr:colOff>180473</xdr:colOff>
      <xdr:row>68</xdr:row>
      <xdr:rowOff>240633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98D9CBB-7DB3-45A0-8BBE-D012E0DF4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10026</xdr:colOff>
      <xdr:row>51</xdr:row>
      <xdr:rowOff>40105</xdr:rowOff>
    </xdr:from>
    <xdr:to>
      <xdr:col>22</xdr:col>
      <xdr:colOff>0</xdr:colOff>
      <xdr:row>54</xdr:row>
      <xdr:rowOff>1483894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51D6F79-2389-4062-AA52-B9EBC72A9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68</xdr:row>
      <xdr:rowOff>150394</xdr:rowOff>
    </xdr:from>
    <xdr:to>
      <xdr:col>5</xdr:col>
      <xdr:colOff>451185</xdr:colOff>
      <xdr:row>72</xdr:row>
      <xdr:rowOff>200527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2B278E9-1EA8-42E6-B8DF-405183BE3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581025</xdr:colOff>
      <xdr:row>14</xdr:row>
      <xdr:rowOff>76201</xdr:rowOff>
    </xdr:from>
    <xdr:to>
      <xdr:col>37</xdr:col>
      <xdr:colOff>628651</xdr:colOff>
      <xdr:row>20</xdr:row>
      <xdr:rowOff>57151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3EEEDB-C3BC-4B3A-8AC4-318EEC2B7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457200</xdr:colOff>
      <xdr:row>14</xdr:row>
      <xdr:rowOff>109537</xdr:rowOff>
    </xdr:from>
    <xdr:to>
      <xdr:col>42</xdr:col>
      <xdr:colOff>123825</xdr:colOff>
      <xdr:row>19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2CF2420-FAEB-4C06-A210-483BA5377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447675</xdr:colOff>
      <xdr:row>12</xdr:row>
      <xdr:rowOff>142875</xdr:rowOff>
    </xdr:from>
    <xdr:to>
      <xdr:col>43</xdr:col>
      <xdr:colOff>28575</xdr:colOff>
      <xdr:row>16</xdr:row>
      <xdr:rowOff>295275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E696E8-BE5A-4E9E-8D7A-30EBD69FF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1" refreshedDate="44638.522986458331" createdVersion="6" refreshedVersion="6" minRefreshableVersion="3" recordCount="31" xr:uid="{A390AF0A-E0D2-487F-AB5B-7F20FE0D894C}">
  <cacheSource type="worksheet">
    <worksheetSource ref="H55:O86" sheet="ENERO FINAL"/>
  </cacheSource>
  <cacheFields count="8">
    <cacheField name="Fecha " numFmtId="14">
      <sharedItems count="31">
        <s v="01_x000a_S"/>
        <s v="02_x000a_D"/>
        <s v="03_x000a_L"/>
        <s v="04_x000a_MA"/>
        <s v="05_x000a_MI"/>
        <s v="06_x000a_J"/>
        <s v="07_x000a_V"/>
        <s v="08_x000a_S"/>
        <s v="09_x000a_D"/>
        <s v="10_x000a_L"/>
        <s v="11_x000a_MA"/>
        <s v="12_x000a_MI"/>
        <s v="13_x000a_J"/>
        <s v="14_x000a_V"/>
        <s v="15_x000a_S"/>
        <s v="16_x000a_D"/>
        <s v="17_x000a_L"/>
        <s v="18_x000a_MA"/>
        <s v="19_x000a_MI"/>
        <s v="20_x000a_J"/>
        <s v="21_x000a_V"/>
        <s v="22_x000a_S"/>
        <s v="23_x000a_D"/>
        <s v="24_x000a_L"/>
        <s v="25_x000a_MA"/>
        <s v="26_x000a_MI"/>
        <s v="27_x000a_J"/>
        <s v="28_x000a_V"/>
        <s v="29_x000a_S"/>
        <s v="30_x000a_D"/>
        <s v="31_x000a_L"/>
      </sharedItems>
    </cacheField>
    <cacheField name="Total de atenciones en Centro Integral" numFmtId="0">
      <sharedItems containsSemiMixedTypes="0" containsString="0" containsNumber="1" containsInteger="1" minValue="0" maxValue="53"/>
    </cacheField>
    <cacheField name="Total de atenciones en Centro de Empoderamiento" numFmtId="0">
      <sharedItems containsSemiMixedTypes="0" containsString="0" containsNumber="1" containsInteger="1" minValue="0" maxValue="6"/>
    </cacheField>
    <cacheField name="Asesorías Telmujer " numFmtId="0">
      <sharedItems containsSemiMixedTypes="0" containsString="0" containsNumber="1" containsInteger="1" minValue="13" maxValue="28"/>
    </cacheField>
    <cacheField name="  Incidentes de conocimiento Telmujer " numFmtId="0">
      <sharedItems containsSemiMixedTypes="0" containsString="0" containsNumber="1" containsInteger="1" minValue="36" maxValue="153"/>
    </cacheField>
    <cacheField name="   Atenciones psicológicas y jurídicas Refugio " numFmtId="0">
      <sharedItems containsSemiMixedTypes="0" containsString="0" containsNumber="1" containsInteger="1" minValue="0" maxValue="10"/>
    </cacheField>
    <cacheField name="Atención psicológica de primera vez y subsecuente a NNyA en Refugio " numFmtId="0">
      <sharedItems containsSemiMixedTypes="0" containsString="0" containsNumber="1" containsInteger="1" minValue="0" maxValue="9"/>
    </cacheField>
    <cacheField name="Ingresos al Refugio 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0"/>
    <n v="0"/>
    <n v="28"/>
    <n v="153"/>
    <n v="0"/>
    <n v="0"/>
    <n v="0"/>
  </r>
  <r>
    <x v="1"/>
    <n v="0"/>
    <n v="0"/>
    <n v="22"/>
    <n v="73"/>
    <n v="0"/>
    <n v="0"/>
    <n v="0"/>
  </r>
  <r>
    <x v="2"/>
    <n v="42"/>
    <n v="2"/>
    <n v="20"/>
    <n v="64"/>
    <n v="3"/>
    <n v="3"/>
    <n v="0"/>
  </r>
  <r>
    <x v="3"/>
    <n v="37"/>
    <n v="0"/>
    <n v="23"/>
    <n v="59"/>
    <n v="1"/>
    <n v="6"/>
    <n v="0"/>
  </r>
  <r>
    <x v="4"/>
    <n v="53"/>
    <n v="1"/>
    <n v="24"/>
    <n v="70"/>
    <n v="1"/>
    <n v="3"/>
    <n v="0"/>
  </r>
  <r>
    <x v="5"/>
    <n v="28"/>
    <n v="2"/>
    <n v="22"/>
    <n v="65"/>
    <n v="3"/>
    <n v="6"/>
    <n v="0"/>
  </r>
  <r>
    <x v="6"/>
    <n v="33"/>
    <n v="0"/>
    <n v="18"/>
    <n v="65"/>
    <n v="6"/>
    <n v="6"/>
    <n v="0"/>
  </r>
  <r>
    <x v="7"/>
    <n v="0"/>
    <n v="0"/>
    <n v="25"/>
    <n v="77"/>
    <n v="0"/>
    <n v="0"/>
    <n v="0"/>
  </r>
  <r>
    <x v="8"/>
    <n v="0"/>
    <n v="0"/>
    <n v="28"/>
    <n v="123"/>
    <n v="0"/>
    <n v="0"/>
    <n v="0"/>
  </r>
  <r>
    <x v="9"/>
    <n v="38"/>
    <n v="1"/>
    <n v="24"/>
    <n v="110"/>
    <n v="8"/>
    <n v="3"/>
    <n v="0"/>
  </r>
  <r>
    <x v="10"/>
    <n v="39"/>
    <n v="1"/>
    <n v="18"/>
    <n v="60"/>
    <n v="8"/>
    <n v="6"/>
    <n v="0"/>
  </r>
  <r>
    <x v="11"/>
    <n v="47"/>
    <n v="1"/>
    <n v="22"/>
    <n v="52"/>
    <n v="0"/>
    <n v="6"/>
    <n v="0"/>
  </r>
  <r>
    <x v="12"/>
    <n v="44"/>
    <n v="0"/>
    <n v="18"/>
    <n v="51"/>
    <n v="2"/>
    <n v="3"/>
    <n v="0"/>
  </r>
  <r>
    <x v="13"/>
    <n v="24"/>
    <n v="1"/>
    <n v="13"/>
    <n v="51"/>
    <n v="8"/>
    <n v="6"/>
    <n v="0"/>
  </r>
  <r>
    <x v="14"/>
    <n v="0"/>
    <n v="0"/>
    <n v="17"/>
    <n v="69"/>
    <n v="0"/>
    <n v="0"/>
    <n v="0"/>
  </r>
  <r>
    <x v="15"/>
    <n v="0"/>
    <n v="0"/>
    <n v="20"/>
    <n v="83"/>
    <n v="0"/>
    <n v="0"/>
    <n v="0"/>
  </r>
  <r>
    <x v="16"/>
    <n v="51"/>
    <n v="3"/>
    <n v="23"/>
    <n v="71"/>
    <n v="4"/>
    <n v="2"/>
    <n v="0"/>
  </r>
  <r>
    <x v="17"/>
    <n v="30"/>
    <n v="6"/>
    <n v="17"/>
    <n v="62"/>
    <n v="7"/>
    <n v="6"/>
    <n v="0"/>
  </r>
  <r>
    <x v="18"/>
    <n v="36"/>
    <n v="0"/>
    <n v="24"/>
    <n v="36"/>
    <n v="3"/>
    <n v="3"/>
    <n v="0"/>
  </r>
  <r>
    <x v="19"/>
    <n v="40"/>
    <n v="2"/>
    <n v="20"/>
    <n v="45"/>
    <n v="8"/>
    <n v="2"/>
    <n v="0"/>
  </r>
  <r>
    <x v="20"/>
    <n v="33"/>
    <n v="3"/>
    <n v="18"/>
    <n v="53"/>
    <n v="10"/>
    <n v="6"/>
    <n v="0"/>
  </r>
  <r>
    <x v="21"/>
    <n v="0"/>
    <n v="0"/>
    <n v="19"/>
    <n v="50"/>
    <n v="0"/>
    <n v="0"/>
    <n v="0"/>
  </r>
  <r>
    <x v="22"/>
    <n v="0"/>
    <n v="0"/>
    <n v="20"/>
    <n v="92"/>
    <n v="0"/>
    <n v="0"/>
    <n v="0"/>
  </r>
  <r>
    <x v="23"/>
    <n v="37"/>
    <n v="1"/>
    <n v="27"/>
    <n v="70"/>
    <n v="7"/>
    <n v="8"/>
    <n v="0"/>
  </r>
  <r>
    <x v="24"/>
    <n v="40"/>
    <n v="2"/>
    <n v="20"/>
    <n v="61"/>
    <n v="8"/>
    <n v="6"/>
    <n v="0"/>
  </r>
  <r>
    <x v="25"/>
    <n v="41"/>
    <n v="1"/>
    <n v="24"/>
    <n v="59"/>
    <n v="2"/>
    <n v="2"/>
    <n v="0"/>
  </r>
  <r>
    <x v="26"/>
    <n v="39"/>
    <n v="2"/>
    <n v="18"/>
    <n v="49"/>
    <n v="3"/>
    <n v="9"/>
    <n v="0"/>
  </r>
  <r>
    <x v="27"/>
    <n v="42"/>
    <n v="1"/>
    <n v="21"/>
    <n v="69"/>
    <n v="7"/>
    <n v="6"/>
    <n v="0"/>
  </r>
  <r>
    <x v="28"/>
    <n v="0"/>
    <n v="0"/>
    <n v="26"/>
    <n v="54"/>
    <n v="0"/>
    <n v="0"/>
    <n v="0"/>
  </r>
  <r>
    <x v="29"/>
    <n v="0"/>
    <n v="0"/>
    <n v="18"/>
    <n v="124"/>
    <n v="0"/>
    <n v="0"/>
    <n v="0"/>
  </r>
  <r>
    <x v="30"/>
    <n v="41"/>
    <n v="0"/>
    <n v="19"/>
    <n v="95"/>
    <n v="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37DEF5-B652-43E2-971D-B6B4E812EEDB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9" firstHeaderRow="0" firstDataRow="1" firstDataCol="1"/>
  <pivotFields count="8">
    <pivotField axis="axisRow" showAll="0">
      <items count="32">
        <item x="0"/>
        <item h="1" x="1"/>
        <item h="1" x="2"/>
        <item h="1" x="3"/>
        <item h="1" x="4"/>
        <item h="1" x="5"/>
        <item h="1" x="6"/>
        <item x="7"/>
        <item h="1" x="8"/>
        <item h="1" x="9"/>
        <item h="1" x="10"/>
        <item h="1" x="11"/>
        <item h="1" x="12"/>
        <item h="1" x="13"/>
        <item x="14"/>
        <item h="1" x="15"/>
        <item h="1" x="16"/>
        <item h="1" x="17"/>
        <item h="1" x="18"/>
        <item h="1" x="19"/>
        <item h="1" x="20"/>
        <item x="21"/>
        <item h="1" x="22"/>
        <item h="1" x="23"/>
        <item h="1" x="24"/>
        <item h="1" x="25"/>
        <item h="1" x="26"/>
        <item h="1" x="27"/>
        <item x="28"/>
        <item h="1" x="29"/>
        <item h="1" x="30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7"/>
    </i>
    <i>
      <x v="14"/>
    </i>
    <i>
      <x v="21"/>
    </i>
    <i>
      <x v="2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   Atenciones psicológicas y jurídicas Refugio " fld="5" baseField="0" baseItem="0"/>
    <dataField name="Suma de Atención psicológica de primera vez y subsecuente a NNyA en Refugio " fld="6" baseField="0" baseItem="0"/>
    <dataField name="Suma de Ingresos al Refugio 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12"/>
  <sheetViews>
    <sheetView workbookViewId="0">
      <selection activeCell="F19" sqref="F19"/>
    </sheetView>
  </sheetViews>
  <sheetFormatPr baseColWidth="10" defaultColWidth="10.7109375" defaultRowHeight="15" x14ac:dyDescent="0.25"/>
  <cols>
    <col min="1" max="1" width="7" customWidth="1"/>
    <col min="2" max="2" width="13" customWidth="1"/>
  </cols>
  <sheetData>
    <row r="2" spans="1:25" ht="21.75" customHeight="1" x14ac:dyDescent="0.25">
      <c r="A2" s="41" t="s">
        <v>8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</row>
    <row r="3" spans="1:25" ht="21" x14ac:dyDescent="0.25">
      <c r="A3" s="41" t="s">
        <v>9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</row>
    <row r="4" spans="1:25" ht="26.25" customHeight="1" thickBot="1" x14ac:dyDescent="0.3">
      <c r="A4" s="41" t="s">
        <v>10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</row>
    <row r="5" spans="1:25" s="6" customFormat="1" x14ac:dyDescent="0.25">
      <c r="A5" s="43" t="s">
        <v>0</v>
      </c>
      <c r="B5" s="45" t="s">
        <v>1</v>
      </c>
      <c r="C5" s="47">
        <v>2.1</v>
      </c>
      <c r="D5" s="48"/>
      <c r="E5" s="5">
        <v>2.2000000000000002</v>
      </c>
      <c r="F5" s="47">
        <v>2.2999999999999998</v>
      </c>
      <c r="G5" s="49"/>
      <c r="H5" s="48"/>
      <c r="I5" s="5">
        <v>2.4</v>
      </c>
      <c r="J5" s="47">
        <v>2.5</v>
      </c>
      <c r="K5" s="48"/>
      <c r="L5" s="5">
        <v>2.6</v>
      </c>
      <c r="M5" s="47">
        <v>2.7</v>
      </c>
      <c r="N5" s="48"/>
      <c r="O5" s="5">
        <v>2.8</v>
      </c>
      <c r="P5" s="5"/>
      <c r="Q5" s="5"/>
      <c r="R5" s="5">
        <v>2.9</v>
      </c>
      <c r="S5" s="47" t="s">
        <v>11</v>
      </c>
      <c r="T5" s="48"/>
      <c r="U5" s="5">
        <v>2.11</v>
      </c>
      <c r="V5" s="47">
        <v>2.12</v>
      </c>
      <c r="W5" s="48"/>
      <c r="X5" s="5"/>
      <c r="Y5" s="50" t="s">
        <v>12</v>
      </c>
    </row>
    <row r="6" spans="1:25" s="11" customFormat="1" ht="127.5" x14ac:dyDescent="0.25">
      <c r="A6" s="44"/>
      <c r="B6" s="46"/>
      <c r="C6" s="7" t="s">
        <v>2</v>
      </c>
      <c r="D6" s="8" t="s">
        <v>3</v>
      </c>
      <c r="E6" s="9" t="s">
        <v>4</v>
      </c>
      <c r="F6" s="7" t="s">
        <v>5</v>
      </c>
      <c r="G6" s="10" t="s">
        <v>13</v>
      </c>
      <c r="H6" s="8" t="s">
        <v>14</v>
      </c>
      <c r="I6" s="9" t="s">
        <v>15</v>
      </c>
      <c r="J6" s="7" t="s">
        <v>16</v>
      </c>
      <c r="K6" s="8" t="s">
        <v>17</v>
      </c>
      <c r="L6" s="9" t="s">
        <v>18</v>
      </c>
      <c r="M6" s="7" t="s">
        <v>19</v>
      </c>
      <c r="N6" s="8" t="s">
        <v>20</v>
      </c>
      <c r="O6" s="9" t="s">
        <v>21</v>
      </c>
      <c r="P6" s="9" t="s">
        <v>22</v>
      </c>
      <c r="Q6" s="9" t="s">
        <v>23</v>
      </c>
      <c r="R6" s="9" t="s">
        <v>24</v>
      </c>
      <c r="S6" s="7" t="s">
        <v>25</v>
      </c>
      <c r="T6" s="8" t="s">
        <v>26</v>
      </c>
      <c r="U6" s="9" t="s">
        <v>27</v>
      </c>
      <c r="V6" s="7" t="s">
        <v>28</v>
      </c>
      <c r="W6" s="8" t="s">
        <v>29</v>
      </c>
      <c r="X6" s="9" t="s">
        <v>30</v>
      </c>
      <c r="Y6" s="51"/>
    </row>
    <row r="7" spans="1:25" ht="15.75" x14ac:dyDescent="0.25">
      <c r="A7" s="2">
        <v>1</v>
      </c>
      <c r="B7" s="1">
        <v>44562</v>
      </c>
      <c r="C7" s="14">
        <v>0</v>
      </c>
      <c r="D7" s="3">
        <v>0</v>
      </c>
      <c r="E7" s="3">
        <v>0</v>
      </c>
      <c r="F7" s="3">
        <v>28</v>
      </c>
      <c r="G7" s="3">
        <v>153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12">
        <v>0</v>
      </c>
      <c r="P7" s="12">
        <v>0</v>
      </c>
      <c r="Q7" s="3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f>SUM(C7:X7)</f>
        <v>181</v>
      </c>
    </row>
    <row r="8" spans="1:25" ht="15.75" x14ac:dyDescent="0.25">
      <c r="A8" s="2">
        <v>1</v>
      </c>
      <c r="B8" s="1">
        <v>44563</v>
      </c>
      <c r="C8" s="3">
        <v>0</v>
      </c>
      <c r="D8" s="3">
        <v>0</v>
      </c>
      <c r="E8" s="3">
        <v>0</v>
      </c>
      <c r="F8" s="3">
        <v>22</v>
      </c>
      <c r="G8" s="3">
        <v>73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12">
        <v>0</v>
      </c>
      <c r="P8" s="12">
        <v>0</v>
      </c>
      <c r="Q8" s="3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f>SUM(C8:X8)</f>
        <v>95</v>
      </c>
    </row>
    <row r="9" spans="1:25" x14ac:dyDescent="0.25">
      <c r="A9" s="40" t="s">
        <v>7</v>
      </c>
      <c r="B9" s="40"/>
      <c r="C9" s="13">
        <f t="shared" ref="C9:X9" si="0">SUM(C7:C8)</f>
        <v>0</v>
      </c>
      <c r="D9" s="13">
        <f t="shared" si="0"/>
        <v>0</v>
      </c>
      <c r="E9" s="13">
        <f t="shared" si="0"/>
        <v>0</v>
      </c>
      <c r="F9" s="13">
        <f t="shared" si="0"/>
        <v>50</v>
      </c>
      <c r="G9" s="13">
        <f t="shared" si="0"/>
        <v>226</v>
      </c>
      <c r="H9" s="13">
        <f t="shared" si="0"/>
        <v>0</v>
      </c>
      <c r="I9" s="13">
        <f t="shared" si="0"/>
        <v>0</v>
      </c>
      <c r="J9" s="13">
        <f t="shared" si="0"/>
        <v>0</v>
      </c>
      <c r="K9" s="13">
        <f t="shared" si="0"/>
        <v>0</v>
      </c>
      <c r="L9" s="13">
        <f t="shared" si="0"/>
        <v>0</v>
      </c>
      <c r="M9" s="13">
        <f t="shared" si="0"/>
        <v>0</v>
      </c>
      <c r="N9" s="13">
        <f t="shared" si="0"/>
        <v>0</v>
      </c>
      <c r="O9" s="13">
        <f t="shared" si="0"/>
        <v>0</v>
      </c>
      <c r="P9" s="13">
        <f t="shared" si="0"/>
        <v>0</v>
      </c>
      <c r="Q9" s="13">
        <f t="shared" si="0"/>
        <v>0</v>
      </c>
      <c r="R9" s="13">
        <f t="shared" si="0"/>
        <v>0</v>
      </c>
      <c r="S9" s="13">
        <f t="shared" si="0"/>
        <v>0</v>
      </c>
      <c r="T9" s="13">
        <f t="shared" si="0"/>
        <v>0</v>
      </c>
      <c r="U9" s="13">
        <f t="shared" si="0"/>
        <v>0</v>
      </c>
      <c r="V9" s="13">
        <f t="shared" si="0"/>
        <v>0</v>
      </c>
      <c r="W9" s="13">
        <f t="shared" si="0"/>
        <v>0</v>
      </c>
      <c r="X9" s="13">
        <f t="shared" si="0"/>
        <v>0</v>
      </c>
      <c r="Y9" s="13">
        <f>SUM(C9:X9)</f>
        <v>276</v>
      </c>
    </row>
    <row r="12" spans="1:25" x14ac:dyDescent="0.25">
      <c r="K12" t="s">
        <v>31</v>
      </c>
    </row>
  </sheetData>
  <autoFilter ref="A2:Y9" xr:uid="{00000000-0001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</autoFilter>
  <mergeCells count="13">
    <mergeCell ref="A9:B9"/>
    <mergeCell ref="A2:Y2"/>
    <mergeCell ref="A3:Y3"/>
    <mergeCell ref="A4:Y4"/>
    <mergeCell ref="A5:A6"/>
    <mergeCell ref="B5:B6"/>
    <mergeCell ref="C5:D5"/>
    <mergeCell ref="F5:H5"/>
    <mergeCell ref="J5:K5"/>
    <mergeCell ref="M5:N5"/>
    <mergeCell ref="S5:T5"/>
    <mergeCell ref="V5:W5"/>
    <mergeCell ref="Y5:Y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3"/>
  <sheetViews>
    <sheetView workbookViewId="0">
      <pane xSplit="2" ySplit="5" topLeftCell="C6" activePane="bottomRight" state="frozen"/>
      <selection pane="topRight" activeCell="C1" sqref="C1"/>
      <selection pane="bottomLeft" activeCell="A8" sqref="A8"/>
      <selection pane="bottomRight" activeCell="D18" sqref="D18"/>
    </sheetView>
  </sheetViews>
  <sheetFormatPr baseColWidth="10" defaultColWidth="10.7109375" defaultRowHeight="15" x14ac:dyDescent="0.25"/>
  <cols>
    <col min="2" max="2" width="12.7109375" customWidth="1"/>
    <col min="3" max="3" width="13.85546875" customWidth="1"/>
    <col min="4" max="4" width="13" customWidth="1"/>
    <col min="5" max="5" width="13.5703125" customWidth="1"/>
    <col min="6" max="6" width="10.7109375" customWidth="1"/>
    <col min="7" max="7" width="11.42578125" customWidth="1"/>
    <col min="8" max="8" width="10.28515625" customWidth="1"/>
    <col min="9" max="9" width="15" customWidth="1"/>
    <col min="10" max="10" width="13" customWidth="1"/>
    <col min="11" max="11" width="13.28515625" customWidth="1"/>
    <col min="12" max="12" width="12.5703125" customWidth="1"/>
    <col min="13" max="14" width="15.28515625" customWidth="1"/>
    <col min="15" max="15" width="13.5703125" customWidth="1"/>
    <col min="16" max="16" width="14.42578125" customWidth="1"/>
  </cols>
  <sheetData>
    <row r="1" spans="1:25" ht="21.75" customHeight="1" x14ac:dyDescent="0.25">
      <c r="A1" s="41" t="s">
        <v>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ht="21" x14ac:dyDescent="0.25">
      <c r="A2" s="41" t="s">
        <v>9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</row>
    <row r="3" spans="1:25" ht="26.25" customHeight="1" thickBot="1" x14ac:dyDescent="0.3">
      <c r="A3" s="41" t="s">
        <v>10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</row>
    <row r="4" spans="1:25" s="6" customFormat="1" x14ac:dyDescent="0.25">
      <c r="A4" s="43" t="s">
        <v>0</v>
      </c>
      <c r="B4" s="45" t="s">
        <v>1</v>
      </c>
      <c r="C4" s="47">
        <v>2.1</v>
      </c>
      <c r="D4" s="48"/>
      <c r="E4" s="5">
        <v>2.2000000000000002</v>
      </c>
      <c r="F4" s="47">
        <v>2.2999999999999998</v>
      </c>
      <c r="G4" s="49"/>
      <c r="H4" s="48"/>
      <c r="I4" s="5">
        <v>2.4</v>
      </c>
      <c r="J4" s="47">
        <v>2.5</v>
      </c>
      <c r="K4" s="48"/>
      <c r="L4" s="5">
        <v>2.6</v>
      </c>
      <c r="M4" s="47">
        <v>2.7</v>
      </c>
      <c r="N4" s="48"/>
      <c r="O4" s="5">
        <v>2.8</v>
      </c>
      <c r="P4" s="5"/>
      <c r="Q4" s="5"/>
      <c r="R4" s="5">
        <v>2.9</v>
      </c>
      <c r="S4" s="47" t="s">
        <v>11</v>
      </c>
      <c r="T4" s="48"/>
      <c r="U4" s="5">
        <v>2.11</v>
      </c>
      <c r="V4" s="47">
        <v>2.12</v>
      </c>
      <c r="W4" s="48"/>
      <c r="X4" s="5"/>
      <c r="Y4" s="50" t="s">
        <v>12</v>
      </c>
    </row>
    <row r="5" spans="1:25" s="11" customFormat="1" ht="102" x14ac:dyDescent="0.25">
      <c r="A5" s="44"/>
      <c r="B5" s="46"/>
      <c r="C5" s="7" t="s">
        <v>2</v>
      </c>
      <c r="D5" s="8" t="s">
        <v>3</v>
      </c>
      <c r="E5" s="9" t="s">
        <v>4</v>
      </c>
      <c r="F5" s="7" t="s">
        <v>5</v>
      </c>
      <c r="G5" s="10" t="s">
        <v>32</v>
      </c>
      <c r="H5" s="8" t="s">
        <v>14</v>
      </c>
      <c r="I5" s="9" t="s">
        <v>15</v>
      </c>
      <c r="J5" s="7" t="s">
        <v>16</v>
      </c>
      <c r="K5" s="8" t="s">
        <v>17</v>
      </c>
      <c r="L5" s="9" t="s">
        <v>18</v>
      </c>
      <c r="M5" s="7" t="s">
        <v>19</v>
      </c>
      <c r="N5" s="8" t="s">
        <v>20</v>
      </c>
      <c r="O5" s="9" t="s">
        <v>21</v>
      </c>
      <c r="P5" s="9" t="s">
        <v>22</v>
      </c>
      <c r="Q5" s="9" t="s">
        <v>23</v>
      </c>
      <c r="R5" s="9" t="s">
        <v>24</v>
      </c>
      <c r="S5" s="7" t="s">
        <v>25</v>
      </c>
      <c r="T5" s="8" t="s">
        <v>26</v>
      </c>
      <c r="U5" s="9" t="s">
        <v>27</v>
      </c>
      <c r="V5" s="7" t="s">
        <v>28</v>
      </c>
      <c r="W5" s="8" t="s">
        <v>29</v>
      </c>
      <c r="X5" s="9" t="s">
        <v>30</v>
      </c>
      <c r="Y5" s="51"/>
    </row>
    <row r="6" spans="1:25" ht="15.75" x14ac:dyDescent="0.25">
      <c r="A6" s="2">
        <v>1</v>
      </c>
      <c r="B6" s="1">
        <v>44564</v>
      </c>
      <c r="C6" s="3">
        <v>5</v>
      </c>
      <c r="D6" s="3">
        <v>0</v>
      </c>
      <c r="E6" s="3">
        <v>7</v>
      </c>
      <c r="F6" s="3">
        <v>20</v>
      </c>
      <c r="G6" s="3">
        <v>64</v>
      </c>
      <c r="H6" s="3">
        <v>2</v>
      </c>
      <c r="I6" s="3">
        <v>3</v>
      </c>
      <c r="J6" s="3">
        <v>2</v>
      </c>
      <c r="K6" s="3">
        <v>0</v>
      </c>
      <c r="L6" s="3">
        <v>19</v>
      </c>
      <c r="M6" s="3">
        <v>7</v>
      </c>
      <c r="N6" s="3">
        <v>0</v>
      </c>
      <c r="O6" s="12">
        <v>3</v>
      </c>
      <c r="P6" s="12">
        <v>4</v>
      </c>
      <c r="Q6" s="3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f t="shared" ref="Y6:Y13" si="0">SUM(C6:X6)</f>
        <v>136</v>
      </c>
    </row>
    <row r="7" spans="1:25" ht="15.75" x14ac:dyDescent="0.25">
      <c r="A7" s="2">
        <v>1</v>
      </c>
      <c r="B7" s="1">
        <v>44565</v>
      </c>
      <c r="C7" s="3">
        <v>4</v>
      </c>
      <c r="D7" s="3">
        <v>1</v>
      </c>
      <c r="E7" s="3">
        <v>7</v>
      </c>
      <c r="F7" s="3">
        <v>23</v>
      </c>
      <c r="G7" s="3">
        <v>59</v>
      </c>
      <c r="H7" s="3">
        <v>0</v>
      </c>
      <c r="I7" s="3">
        <v>1</v>
      </c>
      <c r="J7" s="3">
        <v>0</v>
      </c>
      <c r="K7" s="3">
        <v>0</v>
      </c>
      <c r="L7" s="3">
        <v>14</v>
      </c>
      <c r="M7" s="3">
        <v>8</v>
      </c>
      <c r="N7" s="3">
        <v>0</v>
      </c>
      <c r="O7" s="12">
        <v>6</v>
      </c>
      <c r="P7" s="12">
        <v>3</v>
      </c>
      <c r="Q7" s="3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f t="shared" si="0"/>
        <v>126</v>
      </c>
    </row>
    <row r="8" spans="1:25" ht="15.75" x14ac:dyDescent="0.25">
      <c r="A8" s="2">
        <v>1</v>
      </c>
      <c r="B8" s="1">
        <v>44566</v>
      </c>
      <c r="C8" s="3">
        <v>4</v>
      </c>
      <c r="D8" s="3">
        <v>0</v>
      </c>
      <c r="E8" s="3">
        <v>21</v>
      </c>
      <c r="F8" s="3">
        <v>24</v>
      </c>
      <c r="G8" s="3">
        <v>70</v>
      </c>
      <c r="H8" s="3">
        <v>0</v>
      </c>
      <c r="I8" s="3">
        <v>1</v>
      </c>
      <c r="J8" s="3">
        <v>1</v>
      </c>
      <c r="K8" s="3">
        <v>0</v>
      </c>
      <c r="L8" s="3">
        <v>11</v>
      </c>
      <c r="M8" s="3">
        <v>8</v>
      </c>
      <c r="N8" s="3">
        <v>0</v>
      </c>
      <c r="O8" s="12">
        <v>3</v>
      </c>
      <c r="P8" s="12">
        <v>9</v>
      </c>
      <c r="Q8" s="3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f t="shared" si="0"/>
        <v>152</v>
      </c>
    </row>
    <row r="9" spans="1:25" ht="15.75" x14ac:dyDescent="0.25">
      <c r="A9" s="2">
        <v>1</v>
      </c>
      <c r="B9" s="1">
        <v>44567</v>
      </c>
      <c r="C9" s="3">
        <v>2</v>
      </c>
      <c r="D9" s="3">
        <v>1</v>
      </c>
      <c r="E9" s="3">
        <v>8</v>
      </c>
      <c r="F9" s="3">
        <v>22</v>
      </c>
      <c r="G9" s="3">
        <v>65</v>
      </c>
      <c r="H9" s="3">
        <v>0</v>
      </c>
      <c r="I9" s="3">
        <v>3</v>
      </c>
      <c r="J9" s="4">
        <v>2</v>
      </c>
      <c r="K9" s="4">
        <v>0</v>
      </c>
      <c r="L9" s="3">
        <v>10</v>
      </c>
      <c r="M9" s="3">
        <v>6</v>
      </c>
      <c r="N9" s="3">
        <v>0</v>
      </c>
      <c r="O9" s="12">
        <v>6</v>
      </c>
      <c r="P9" s="12">
        <v>1</v>
      </c>
      <c r="Q9" s="3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f t="shared" si="0"/>
        <v>126</v>
      </c>
    </row>
    <row r="10" spans="1:25" ht="15.75" x14ac:dyDescent="0.25">
      <c r="A10" s="2">
        <v>1</v>
      </c>
      <c r="B10" s="1">
        <v>44568</v>
      </c>
      <c r="C10" s="12">
        <v>3</v>
      </c>
      <c r="D10" s="12">
        <v>0</v>
      </c>
      <c r="E10" s="12">
        <v>10</v>
      </c>
      <c r="F10" s="12">
        <v>18</v>
      </c>
      <c r="G10" s="12">
        <v>65</v>
      </c>
      <c r="H10" s="12">
        <v>0</v>
      </c>
      <c r="I10" s="12">
        <v>6</v>
      </c>
      <c r="J10" s="12">
        <v>0</v>
      </c>
      <c r="K10" s="12">
        <v>0</v>
      </c>
      <c r="L10" s="12">
        <v>9</v>
      </c>
      <c r="M10" s="12">
        <v>8</v>
      </c>
      <c r="N10" s="12">
        <v>0</v>
      </c>
      <c r="O10" s="12">
        <v>6</v>
      </c>
      <c r="P10" s="12">
        <v>3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f t="shared" si="0"/>
        <v>128</v>
      </c>
    </row>
    <row r="11" spans="1:25" ht="15.75" x14ac:dyDescent="0.25">
      <c r="A11" s="2">
        <v>1</v>
      </c>
      <c r="B11" s="1">
        <v>44569</v>
      </c>
      <c r="C11" s="3">
        <v>0</v>
      </c>
      <c r="D11" s="3">
        <v>0</v>
      </c>
      <c r="E11" s="3">
        <v>0</v>
      </c>
      <c r="F11" s="3">
        <v>25</v>
      </c>
      <c r="G11" s="3">
        <v>77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12">
        <v>0</v>
      </c>
      <c r="P11" s="12">
        <v>0</v>
      </c>
      <c r="Q11" s="3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f t="shared" si="0"/>
        <v>102</v>
      </c>
    </row>
    <row r="12" spans="1:25" ht="15.75" x14ac:dyDescent="0.25">
      <c r="A12" s="2">
        <v>1</v>
      </c>
      <c r="B12" s="1">
        <v>44570</v>
      </c>
      <c r="C12" s="3">
        <v>0</v>
      </c>
      <c r="D12" s="3">
        <v>0</v>
      </c>
      <c r="E12" s="3">
        <v>0</v>
      </c>
      <c r="F12" s="3">
        <v>28</v>
      </c>
      <c r="G12" s="3">
        <v>123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12">
        <v>0</v>
      </c>
      <c r="P12" s="12">
        <v>0</v>
      </c>
      <c r="Q12" s="3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f t="shared" si="0"/>
        <v>151</v>
      </c>
    </row>
    <row r="13" spans="1:25" x14ac:dyDescent="0.25">
      <c r="A13" s="40" t="s">
        <v>7</v>
      </c>
      <c r="B13" s="40"/>
      <c r="C13" s="13">
        <f t="shared" ref="C13:X13" si="1">SUM(C6:C12)</f>
        <v>18</v>
      </c>
      <c r="D13" s="13">
        <f t="shared" si="1"/>
        <v>2</v>
      </c>
      <c r="E13" s="13">
        <f t="shared" si="1"/>
        <v>53</v>
      </c>
      <c r="F13" s="13">
        <f t="shared" si="1"/>
        <v>160</v>
      </c>
      <c r="G13" s="13">
        <f t="shared" si="1"/>
        <v>523</v>
      </c>
      <c r="H13" s="13">
        <f t="shared" si="1"/>
        <v>2</v>
      </c>
      <c r="I13" s="13">
        <f t="shared" si="1"/>
        <v>14</v>
      </c>
      <c r="J13" s="13">
        <f t="shared" si="1"/>
        <v>5</v>
      </c>
      <c r="K13" s="13">
        <f t="shared" si="1"/>
        <v>0</v>
      </c>
      <c r="L13" s="13">
        <f t="shared" si="1"/>
        <v>63</v>
      </c>
      <c r="M13" s="13">
        <f t="shared" si="1"/>
        <v>37</v>
      </c>
      <c r="N13" s="13">
        <f t="shared" si="1"/>
        <v>0</v>
      </c>
      <c r="O13" s="13">
        <f t="shared" si="1"/>
        <v>24</v>
      </c>
      <c r="P13" s="13">
        <f t="shared" si="1"/>
        <v>20</v>
      </c>
      <c r="Q13" s="13">
        <f t="shared" si="1"/>
        <v>0</v>
      </c>
      <c r="R13" s="13">
        <f t="shared" si="1"/>
        <v>0</v>
      </c>
      <c r="S13" s="13">
        <f t="shared" si="1"/>
        <v>0</v>
      </c>
      <c r="T13" s="13">
        <f t="shared" si="1"/>
        <v>0</v>
      </c>
      <c r="U13" s="13">
        <f t="shared" si="1"/>
        <v>0</v>
      </c>
      <c r="V13" s="13">
        <f t="shared" si="1"/>
        <v>0</v>
      </c>
      <c r="W13" s="13">
        <f t="shared" si="1"/>
        <v>0</v>
      </c>
      <c r="X13" s="13">
        <f t="shared" si="1"/>
        <v>0</v>
      </c>
      <c r="Y13" s="13">
        <f t="shared" si="0"/>
        <v>921</v>
      </c>
    </row>
  </sheetData>
  <mergeCells count="13">
    <mergeCell ref="A13:B13"/>
    <mergeCell ref="A1:Y1"/>
    <mergeCell ref="A2:Y2"/>
    <mergeCell ref="A3:Y3"/>
    <mergeCell ref="A4:A5"/>
    <mergeCell ref="B4:B5"/>
    <mergeCell ref="C4:D4"/>
    <mergeCell ref="F4:H4"/>
    <mergeCell ref="J4:K4"/>
    <mergeCell ref="M4:N4"/>
    <mergeCell ref="S4:T4"/>
    <mergeCell ref="V4:W4"/>
    <mergeCell ref="Y4:Y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5"/>
  <sheetViews>
    <sheetView topLeftCell="A3" workbookViewId="0">
      <pane xSplit="2" ySplit="5" topLeftCell="C13" activePane="bottomRight" state="frozen"/>
      <selection activeCell="A3" sqref="A3"/>
      <selection pane="topRight" activeCell="C3" sqref="C3"/>
      <selection pane="bottomLeft" activeCell="A8" sqref="A8"/>
      <selection pane="bottomRight" activeCell="E21" sqref="E21"/>
    </sheetView>
  </sheetViews>
  <sheetFormatPr baseColWidth="10" defaultColWidth="10.7109375" defaultRowHeight="15" x14ac:dyDescent="0.25"/>
  <cols>
    <col min="1" max="1" width="7.140625" customWidth="1"/>
    <col min="2" max="2" width="12.5703125" customWidth="1"/>
  </cols>
  <sheetData>
    <row r="1" spans="1:25" ht="15.75" thickBot="1" x14ac:dyDescent="0.3"/>
    <row r="2" spans="1:25" ht="21.75" thickBot="1" x14ac:dyDescent="0.3">
      <c r="A2" s="52" t="s">
        <v>6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4"/>
    </row>
    <row r="3" spans="1:25" ht="21.75" customHeight="1" x14ac:dyDescent="0.25">
      <c r="A3" s="41" t="s">
        <v>8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</row>
    <row r="4" spans="1:25" ht="21" x14ac:dyDescent="0.25">
      <c r="A4" s="41" t="s">
        <v>9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</row>
    <row r="5" spans="1:25" ht="26.25" customHeight="1" thickBot="1" x14ac:dyDescent="0.3">
      <c r="A5" s="41" t="s">
        <v>10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</row>
    <row r="6" spans="1:25" s="6" customFormat="1" x14ac:dyDescent="0.25">
      <c r="A6" s="43" t="s">
        <v>0</v>
      </c>
      <c r="B6" s="45" t="s">
        <v>1</v>
      </c>
      <c r="C6" s="47">
        <v>2.1</v>
      </c>
      <c r="D6" s="48"/>
      <c r="E6" s="5">
        <v>2.2000000000000002</v>
      </c>
      <c r="F6" s="47">
        <v>2.2999999999999998</v>
      </c>
      <c r="G6" s="49"/>
      <c r="H6" s="48"/>
      <c r="I6" s="5">
        <v>2.4</v>
      </c>
      <c r="J6" s="47">
        <v>2.5</v>
      </c>
      <c r="K6" s="48"/>
      <c r="L6" s="5">
        <v>2.6</v>
      </c>
      <c r="M6" s="47">
        <v>2.7</v>
      </c>
      <c r="N6" s="48"/>
      <c r="O6" s="5">
        <v>2.8</v>
      </c>
      <c r="P6" s="5"/>
      <c r="Q6" s="5"/>
      <c r="R6" s="5">
        <v>2.9</v>
      </c>
      <c r="S6" s="47" t="s">
        <v>11</v>
      </c>
      <c r="T6" s="48"/>
      <c r="U6" s="5">
        <v>2.11</v>
      </c>
      <c r="V6" s="47">
        <v>2.12</v>
      </c>
      <c r="W6" s="48"/>
      <c r="X6" s="5"/>
      <c r="Y6" s="50" t="s">
        <v>12</v>
      </c>
    </row>
    <row r="7" spans="1:25" s="11" customFormat="1" ht="127.5" x14ac:dyDescent="0.25">
      <c r="A7" s="44"/>
      <c r="B7" s="46"/>
      <c r="C7" s="7" t="s">
        <v>2</v>
      </c>
      <c r="D7" s="8" t="s">
        <v>3</v>
      </c>
      <c r="E7" s="9" t="s">
        <v>4</v>
      </c>
      <c r="F7" s="7" t="s">
        <v>5</v>
      </c>
      <c r="G7" s="10" t="s">
        <v>33</v>
      </c>
      <c r="H7" s="8" t="s">
        <v>14</v>
      </c>
      <c r="I7" s="9" t="s">
        <v>15</v>
      </c>
      <c r="J7" s="7" t="s">
        <v>16</v>
      </c>
      <c r="K7" s="8" t="s">
        <v>17</v>
      </c>
      <c r="L7" s="9" t="s">
        <v>18</v>
      </c>
      <c r="M7" s="7" t="s">
        <v>19</v>
      </c>
      <c r="N7" s="8" t="s">
        <v>20</v>
      </c>
      <c r="O7" s="9" t="s">
        <v>21</v>
      </c>
      <c r="P7" s="9" t="s">
        <v>22</v>
      </c>
      <c r="Q7" s="9" t="s">
        <v>23</v>
      </c>
      <c r="R7" s="9" t="s">
        <v>24</v>
      </c>
      <c r="S7" s="7" t="s">
        <v>25</v>
      </c>
      <c r="T7" s="8" t="s">
        <v>26</v>
      </c>
      <c r="U7" s="9" t="s">
        <v>27</v>
      </c>
      <c r="V7" s="7" t="s">
        <v>28</v>
      </c>
      <c r="W7" s="8" t="s">
        <v>29</v>
      </c>
      <c r="X7" s="9" t="s">
        <v>30</v>
      </c>
      <c r="Y7" s="51"/>
    </row>
    <row r="8" spans="1:25" ht="15.75" x14ac:dyDescent="0.25">
      <c r="A8" s="2">
        <v>2</v>
      </c>
      <c r="B8" s="1">
        <v>44571</v>
      </c>
      <c r="C8" s="3">
        <v>3</v>
      </c>
      <c r="D8" s="3">
        <v>1</v>
      </c>
      <c r="E8" s="3">
        <v>13</v>
      </c>
      <c r="F8" s="3">
        <v>24</v>
      </c>
      <c r="G8" s="3">
        <v>110</v>
      </c>
      <c r="H8" s="3">
        <v>1</v>
      </c>
      <c r="I8" s="3">
        <v>8</v>
      </c>
      <c r="J8" s="3">
        <v>1</v>
      </c>
      <c r="K8" s="3">
        <v>0</v>
      </c>
      <c r="L8" s="3">
        <v>8</v>
      </c>
      <c r="M8" s="3">
        <v>6</v>
      </c>
      <c r="N8" s="3">
        <v>1</v>
      </c>
      <c r="O8" s="12">
        <v>3</v>
      </c>
      <c r="P8" s="12">
        <v>6</v>
      </c>
      <c r="Q8" s="3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f t="shared" ref="Y8:Y15" si="0">SUM(C8:X8)</f>
        <v>185</v>
      </c>
    </row>
    <row r="9" spans="1:25" ht="15.75" x14ac:dyDescent="0.25">
      <c r="A9" s="2">
        <v>2</v>
      </c>
      <c r="B9" s="1">
        <v>44572</v>
      </c>
      <c r="C9" s="3">
        <v>0</v>
      </c>
      <c r="D9" s="3">
        <v>0</v>
      </c>
      <c r="E9" s="3">
        <v>13</v>
      </c>
      <c r="F9" s="3">
        <v>18</v>
      </c>
      <c r="G9" s="3">
        <v>60</v>
      </c>
      <c r="H9" s="3">
        <v>0</v>
      </c>
      <c r="I9" s="3">
        <v>8</v>
      </c>
      <c r="J9" s="3">
        <v>1</v>
      </c>
      <c r="K9" s="3">
        <v>0</v>
      </c>
      <c r="L9" s="3">
        <v>4</v>
      </c>
      <c r="M9" s="3">
        <v>6</v>
      </c>
      <c r="N9" s="3">
        <v>0</v>
      </c>
      <c r="O9" s="12">
        <v>6</v>
      </c>
      <c r="P9" s="12">
        <v>16</v>
      </c>
      <c r="Q9" s="3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f t="shared" si="0"/>
        <v>132</v>
      </c>
    </row>
    <row r="10" spans="1:25" ht="15.75" x14ac:dyDescent="0.25">
      <c r="A10" s="2">
        <v>2</v>
      </c>
      <c r="B10" s="1">
        <v>44573</v>
      </c>
      <c r="C10" s="3">
        <v>2</v>
      </c>
      <c r="D10" s="3">
        <v>0</v>
      </c>
      <c r="E10" s="3">
        <v>14</v>
      </c>
      <c r="F10" s="3">
        <v>22</v>
      </c>
      <c r="G10" s="3">
        <v>52</v>
      </c>
      <c r="H10" s="3">
        <v>2</v>
      </c>
      <c r="I10" s="3">
        <v>0</v>
      </c>
      <c r="J10" s="3">
        <v>1</v>
      </c>
      <c r="K10" s="3">
        <v>0</v>
      </c>
      <c r="L10" s="3">
        <v>3</v>
      </c>
      <c r="M10" s="3">
        <v>7</v>
      </c>
      <c r="N10" s="3">
        <v>0</v>
      </c>
      <c r="O10" s="12">
        <v>6</v>
      </c>
      <c r="P10" s="12">
        <v>21</v>
      </c>
      <c r="Q10" s="3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f t="shared" si="0"/>
        <v>130</v>
      </c>
    </row>
    <row r="11" spans="1:25" ht="15.75" x14ac:dyDescent="0.25">
      <c r="A11" s="2">
        <v>2</v>
      </c>
      <c r="B11" s="1">
        <v>44574</v>
      </c>
      <c r="C11" s="3">
        <v>3</v>
      </c>
      <c r="D11" s="3">
        <v>0</v>
      </c>
      <c r="E11" s="3">
        <v>14</v>
      </c>
      <c r="F11" s="3">
        <v>18</v>
      </c>
      <c r="G11" s="3">
        <v>51</v>
      </c>
      <c r="H11" s="3">
        <v>0</v>
      </c>
      <c r="I11" s="3">
        <v>2</v>
      </c>
      <c r="J11" s="4">
        <v>0</v>
      </c>
      <c r="K11" s="4">
        <v>0</v>
      </c>
      <c r="L11" s="3">
        <v>0</v>
      </c>
      <c r="M11" s="3">
        <v>7</v>
      </c>
      <c r="N11" s="3">
        <v>1</v>
      </c>
      <c r="O11" s="12">
        <v>3</v>
      </c>
      <c r="P11" s="12">
        <v>19</v>
      </c>
      <c r="Q11" s="3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f t="shared" si="0"/>
        <v>118</v>
      </c>
    </row>
    <row r="12" spans="1:25" ht="15.75" x14ac:dyDescent="0.25">
      <c r="A12" s="2">
        <v>2</v>
      </c>
      <c r="B12" s="1">
        <v>44575</v>
      </c>
      <c r="C12" s="12">
        <v>0</v>
      </c>
      <c r="D12" s="12">
        <v>0</v>
      </c>
      <c r="E12" s="12">
        <v>9</v>
      </c>
      <c r="F12" s="12">
        <v>13</v>
      </c>
      <c r="G12" s="12">
        <v>51</v>
      </c>
      <c r="H12" s="12">
        <v>0</v>
      </c>
      <c r="I12" s="12">
        <v>8</v>
      </c>
      <c r="J12" s="12">
        <v>1</v>
      </c>
      <c r="K12" s="12">
        <v>0</v>
      </c>
      <c r="L12" s="12">
        <v>2</v>
      </c>
      <c r="M12" s="12">
        <v>5</v>
      </c>
      <c r="N12" s="12">
        <v>0</v>
      </c>
      <c r="O12" s="12">
        <v>6</v>
      </c>
      <c r="P12" s="12">
        <v>8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f t="shared" si="0"/>
        <v>103</v>
      </c>
    </row>
    <row r="13" spans="1:25" ht="15.75" x14ac:dyDescent="0.25">
      <c r="A13" s="2">
        <v>2</v>
      </c>
      <c r="B13" s="1">
        <v>44576</v>
      </c>
      <c r="C13" s="12">
        <v>0</v>
      </c>
      <c r="D13" s="12">
        <v>0</v>
      </c>
      <c r="E13" s="12">
        <v>0</v>
      </c>
      <c r="F13" s="12">
        <v>17</v>
      </c>
      <c r="G13" s="12">
        <v>69</v>
      </c>
      <c r="H13" s="12">
        <v>0</v>
      </c>
      <c r="I13" s="12">
        <v>0</v>
      </c>
      <c r="J13" s="12">
        <v>0</v>
      </c>
      <c r="K13" s="3">
        <v>0</v>
      </c>
      <c r="L13" s="3">
        <v>0</v>
      </c>
      <c r="M13" s="3">
        <v>0</v>
      </c>
      <c r="N13" s="3">
        <v>0</v>
      </c>
      <c r="O13" s="12">
        <v>0</v>
      </c>
      <c r="P13" s="12">
        <v>0</v>
      </c>
      <c r="Q13" s="3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f t="shared" si="0"/>
        <v>86</v>
      </c>
    </row>
    <row r="14" spans="1:25" ht="15.75" x14ac:dyDescent="0.25">
      <c r="A14" s="2">
        <v>2</v>
      </c>
      <c r="B14" s="1">
        <v>44577</v>
      </c>
      <c r="C14" s="12">
        <v>0</v>
      </c>
      <c r="D14" s="12">
        <v>0</v>
      </c>
      <c r="E14" s="12">
        <v>0</v>
      </c>
      <c r="F14" s="12">
        <v>20</v>
      </c>
      <c r="G14" s="12">
        <v>83</v>
      </c>
      <c r="H14" s="12">
        <v>0</v>
      </c>
      <c r="I14" s="12">
        <v>0</v>
      </c>
      <c r="J14" s="12">
        <v>0</v>
      </c>
      <c r="K14" s="3">
        <v>0</v>
      </c>
      <c r="L14" s="3">
        <v>0</v>
      </c>
      <c r="M14" s="3">
        <v>0</v>
      </c>
      <c r="N14" s="3">
        <v>0</v>
      </c>
      <c r="O14" s="12">
        <v>0</v>
      </c>
      <c r="P14" s="12">
        <v>0</v>
      </c>
      <c r="Q14" s="3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f t="shared" si="0"/>
        <v>103</v>
      </c>
    </row>
    <row r="15" spans="1:25" x14ac:dyDescent="0.25">
      <c r="A15" s="40" t="s">
        <v>7</v>
      </c>
      <c r="B15" s="40"/>
      <c r="C15" s="13">
        <f t="shared" ref="C15:X15" si="1">SUM(C8:C14)</f>
        <v>8</v>
      </c>
      <c r="D15" s="13">
        <f t="shared" si="1"/>
        <v>1</v>
      </c>
      <c r="E15" s="13">
        <f t="shared" si="1"/>
        <v>63</v>
      </c>
      <c r="F15" s="13">
        <f t="shared" si="1"/>
        <v>132</v>
      </c>
      <c r="G15" s="13">
        <f t="shared" si="1"/>
        <v>476</v>
      </c>
      <c r="H15" s="13">
        <f t="shared" si="1"/>
        <v>3</v>
      </c>
      <c r="I15" s="13">
        <f t="shared" si="1"/>
        <v>26</v>
      </c>
      <c r="J15" s="13">
        <f t="shared" si="1"/>
        <v>4</v>
      </c>
      <c r="K15" s="13">
        <f t="shared" si="1"/>
        <v>0</v>
      </c>
      <c r="L15" s="13">
        <f t="shared" si="1"/>
        <v>17</v>
      </c>
      <c r="M15" s="13">
        <f t="shared" si="1"/>
        <v>31</v>
      </c>
      <c r="N15" s="13">
        <f t="shared" si="1"/>
        <v>2</v>
      </c>
      <c r="O15" s="13">
        <f t="shared" si="1"/>
        <v>24</v>
      </c>
      <c r="P15" s="13">
        <f t="shared" si="1"/>
        <v>70</v>
      </c>
      <c r="Q15" s="13">
        <f t="shared" si="1"/>
        <v>0</v>
      </c>
      <c r="R15" s="13">
        <f t="shared" si="1"/>
        <v>0</v>
      </c>
      <c r="S15" s="13">
        <f t="shared" si="1"/>
        <v>0</v>
      </c>
      <c r="T15" s="13">
        <f t="shared" si="1"/>
        <v>0</v>
      </c>
      <c r="U15" s="13">
        <f t="shared" si="1"/>
        <v>0</v>
      </c>
      <c r="V15" s="13">
        <f t="shared" si="1"/>
        <v>0</v>
      </c>
      <c r="W15" s="13">
        <f t="shared" si="1"/>
        <v>0</v>
      </c>
      <c r="X15" s="13">
        <f t="shared" si="1"/>
        <v>0</v>
      </c>
      <c r="Y15" s="13">
        <f t="shared" si="0"/>
        <v>857</v>
      </c>
    </row>
  </sheetData>
  <mergeCells count="14">
    <mergeCell ref="A15:B15"/>
    <mergeCell ref="A2:P2"/>
    <mergeCell ref="A3:Y3"/>
    <mergeCell ref="A4:Y4"/>
    <mergeCell ref="A5:Y5"/>
    <mergeCell ref="A6:A7"/>
    <mergeCell ref="B6:B7"/>
    <mergeCell ref="C6:D6"/>
    <mergeCell ref="F6:H6"/>
    <mergeCell ref="J6:K6"/>
    <mergeCell ref="M6:N6"/>
    <mergeCell ref="S6:T6"/>
    <mergeCell ref="V6:W6"/>
    <mergeCell ref="Y6:Y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3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22" sqref="D22"/>
    </sheetView>
  </sheetViews>
  <sheetFormatPr baseColWidth="10" defaultColWidth="10.7109375" defaultRowHeight="15" x14ac:dyDescent="0.25"/>
  <cols>
    <col min="1" max="1" width="5.85546875" customWidth="1"/>
    <col min="2" max="2" width="12.42578125" customWidth="1"/>
  </cols>
  <sheetData>
    <row r="1" spans="1:25" ht="21.75" customHeight="1" x14ac:dyDescent="0.25">
      <c r="A1" s="41" t="s">
        <v>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ht="21" x14ac:dyDescent="0.25">
      <c r="A2" s="41" t="s">
        <v>9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</row>
    <row r="3" spans="1:25" ht="26.25" customHeight="1" thickBot="1" x14ac:dyDescent="0.3">
      <c r="A3" s="41" t="s">
        <v>10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</row>
    <row r="4" spans="1:25" s="6" customFormat="1" x14ac:dyDescent="0.25">
      <c r="A4" s="43" t="s">
        <v>0</v>
      </c>
      <c r="B4" s="45" t="s">
        <v>1</v>
      </c>
      <c r="C4" s="47">
        <v>2.1</v>
      </c>
      <c r="D4" s="48"/>
      <c r="E4" s="5">
        <v>2.2000000000000002</v>
      </c>
      <c r="F4" s="47">
        <v>2.2999999999999998</v>
      </c>
      <c r="G4" s="49"/>
      <c r="H4" s="48"/>
      <c r="I4" s="5">
        <v>2.4</v>
      </c>
      <c r="J4" s="47">
        <v>2.5</v>
      </c>
      <c r="K4" s="48"/>
      <c r="L4" s="5">
        <v>2.6</v>
      </c>
      <c r="M4" s="47">
        <v>2.7</v>
      </c>
      <c r="N4" s="48"/>
      <c r="O4" s="5">
        <v>2.8</v>
      </c>
      <c r="P4" s="5"/>
      <c r="Q4" s="5"/>
      <c r="R4" s="5">
        <v>2.9</v>
      </c>
      <c r="S4" s="47" t="s">
        <v>11</v>
      </c>
      <c r="T4" s="48"/>
      <c r="U4" s="5">
        <v>2.11</v>
      </c>
      <c r="V4" s="47">
        <v>2.12</v>
      </c>
      <c r="W4" s="48"/>
      <c r="X4" s="5"/>
      <c r="Y4" s="50" t="s">
        <v>12</v>
      </c>
    </row>
    <row r="5" spans="1:25" s="11" customFormat="1" ht="127.5" x14ac:dyDescent="0.25">
      <c r="A5" s="44"/>
      <c r="B5" s="46"/>
      <c r="C5" s="7" t="s">
        <v>2</v>
      </c>
      <c r="D5" s="8" t="s">
        <v>3</v>
      </c>
      <c r="E5" s="9" t="s">
        <v>4</v>
      </c>
      <c r="F5" s="7" t="s">
        <v>5</v>
      </c>
      <c r="G5" s="10" t="s">
        <v>13</v>
      </c>
      <c r="H5" s="8" t="s">
        <v>14</v>
      </c>
      <c r="I5" s="9" t="s">
        <v>15</v>
      </c>
      <c r="J5" s="7" t="s">
        <v>16</v>
      </c>
      <c r="K5" s="8" t="s">
        <v>17</v>
      </c>
      <c r="L5" s="9" t="s">
        <v>18</v>
      </c>
      <c r="M5" s="7" t="s">
        <v>19</v>
      </c>
      <c r="N5" s="8" t="s">
        <v>20</v>
      </c>
      <c r="O5" s="9" t="s">
        <v>21</v>
      </c>
      <c r="P5" s="9" t="s">
        <v>22</v>
      </c>
      <c r="Q5" s="9" t="s">
        <v>23</v>
      </c>
      <c r="R5" s="9" t="s">
        <v>24</v>
      </c>
      <c r="S5" s="7" t="s">
        <v>25</v>
      </c>
      <c r="T5" s="8" t="s">
        <v>26</v>
      </c>
      <c r="U5" s="9" t="s">
        <v>27</v>
      </c>
      <c r="V5" s="7" t="s">
        <v>28</v>
      </c>
      <c r="W5" s="8" t="s">
        <v>29</v>
      </c>
      <c r="X5" s="9" t="s">
        <v>30</v>
      </c>
      <c r="Y5" s="51"/>
    </row>
    <row r="6" spans="1:25" ht="15.75" x14ac:dyDescent="0.25">
      <c r="A6" s="2">
        <v>3</v>
      </c>
      <c r="B6" s="1">
        <v>44578</v>
      </c>
      <c r="C6" s="3">
        <v>5</v>
      </c>
      <c r="D6" s="3">
        <v>1</v>
      </c>
      <c r="E6" s="3">
        <v>6</v>
      </c>
      <c r="F6" s="3">
        <v>23</v>
      </c>
      <c r="G6" s="3">
        <v>71</v>
      </c>
      <c r="H6" s="3">
        <v>0</v>
      </c>
      <c r="I6" s="3">
        <v>4</v>
      </c>
      <c r="J6" s="3">
        <v>3</v>
      </c>
      <c r="K6" s="3">
        <v>0</v>
      </c>
      <c r="L6" s="3">
        <v>14</v>
      </c>
      <c r="M6" s="3">
        <v>4</v>
      </c>
      <c r="N6" s="3">
        <v>1</v>
      </c>
      <c r="O6" s="12">
        <v>2</v>
      </c>
      <c r="P6" s="12">
        <v>20</v>
      </c>
      <c r="Q6" s="3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f t="shared" ref="Y6:Y13" si="0">SUM(C6:X6)</f>
        <v>154</v>
      </c>
    </row>
    <row r="7" spans="1:25" ht="15.75" x14ac:dyDescent="0.25">
      <c r="A7" s="2">
        <v>3</v>
      </c>
      <c r="B7" s="1">
        <v>44579</v>
      </c>
      <c r="C7" s="3">
        <v>4</v>
      </c>
      <c r="D7" s="3">
        <v>0</v>
      </c>
      <c r="E7" s="3">
        <v>9</v>
      </c>
      <c r="F7" s="3">
        <v>17</v>
      </c>
      <c r="G7" s="3">
        <v>62</v>
      </c>
      <c r="H7" s="3">
        <v>0</v>
      </c>
      <c r="I7" s="3">
        <v>7</v>
      </c>
      <c r="J7" s="3">
        <v>3</v>
      </c>
      <c r="K7" s="3">
        <v>3</v>
      </c>
      <c r="L7" s="3">
        <v>8</v>
      </c>
      <c r="M7" s="3">
        <v>3</v>
      </c>
      <c r="N7" s="3">
        <v>2</v>
      </c>
      <c r="O7" s="12">
        <v>6</v>
      </c>
      <c r="P7" s="12">
        <v>4</v>
      </c>
      <c r="Q7" s="3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f t="shared" si="0"/>
        <v>128</v>
      </c>
    </row>
    <row r="8" spans="1:25" ht="15.75" x14ac:dyDescent="0.25">
      <c r="A8" s="2">
        <v>3</v>
      </c>
      <c r="B8" s="1">
        <v>44580</v>
      </c>
      <c r="C8" s="3">
        <v>2</v>
      </c>
      <c r="D8" s="3">
        <v>2</v>
      </c>
      <c r="E8" s="3">
        <v>10</v>
      </c>
      <c r="F8" s="3">
        <v>24</v>
      </c>
      <c r="G8" s="3">
        <v>36</v>
      </c>
      <c r="H8" s="3">
        <v>0</v>
      </c>
      <c r="I8" s="3">
        <v>3</v>
      </c>
      <c r="J8" s="3">
        <v>0</v>
      </c>
      <c r="K8" s="3">
        <v>0</v>
      </c>
      <c r="L8" s="3">
        <v>12</v>
      </c>
      <c r="M8" s="3">
        <v>4</v>
      </c>
      <c r="N8" s="3">
        <v>0</v>
      </c>
      <c r="O8" s="12">
        <v>3</v>
      </c>
      <c r="P8" s="12">
        <v>6</v>
      </c>
      <c r="Q8" s="3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f t="shared" si="0"/>
        <v>102</v>
      </c>
    </row>
    <row r="9" spans="1:25" ht="15.75" x14ac:dyDescent="0.25">
      <c r="A9" s="2">
        <v>3</v>
      </c>
      <c r="B9" s="1">
        <v>44581</v>
      </c>
      <c r="C9" s="3">
        <v>4</v>
      </c>
      <c r="D9" s="3">
        <v>1</v>
      </c>
      <c r="E9" s="3">
        <v>10</v>
      </c>
      <c r="F9" s="3">
        <v>20</v>
      </c>
      <c r="G9" s="3">
        <v>45</v>
      </c>
      <c r="H9" s="3">
        <v>0</v>
      </c>
      <c r="I9" s="3">
        <v>8</v>
      </c>
      <c r="J9" s="4">
        <v>0</v>
      </c>
      <c r="K9" s="4">
        <v>2</v>
      </c>
      <c r="L9" s="3">
        <v>10</v>
      </c>
      <c r="M9" s="3">
        <v>5</v>
      </c>
      <c r="N9" s="3">
        <v>0</v>
      </c>
      <c r="O9" s="12">
        <v>2</v>
      </c>
      <c r="P9" s="12">
        <v>10</v>
      </c>
      <c r="Q9" s="3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f t="shared" si="0"/>
        <v>117</v>
      </c>
    </row>
    <row r="10" spans="1:25" ht="15.75" x14ac:dyDescent="0.25">
      <c r="A10" s="2">
        <v>3</v>
      </c>
      <c r="B10" s="1">
        <v>44582</v>
      </c>
      <c r="C10" s="12">
        <v>6</v>
      </c>
      <c r="D10" s="12">
        <v>0</v>
      </c>
      <c r="E10" s="12">
        <v>5</v>
      </c>
      <c r="F10" s="12">
        <v>18</v>
      </c>
      <c r="G10" s="12">
        <v>53</v>
      </c>
      <c r="H10" s="12">
        <v>0</v>
      </c>
      <c r="I10" s="12">
        <v>10</v>
      </c>
      <c r="J10" s="12">
        <v>3</v>
      </c>
      <c r="K10" s="12">
        <v>0</v>
      </c>
      <c r="L10" s="12">
        <v>8</v>
      </c>
      <c r="M10" s="12">
        <v>4</v>
      </c>
      <c r="N10" s="12">
        <v>0</v>
      </c>
      <c r="O10" s="12">
        <v>6</v>
      </c>
      <c r="P10" s="12">
        <v>10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f t="shared" si="0"/>
        <v>123</v>
      </c>
    </row>
    <row r="11" spans="1:25" ht="15.75" x14ac:dyDescent="0.25">
      <c r="A11" s="2">
        <v>3</v>
      </c>
      <c r="B11" s="1">
        <v>44583</v>
      </c>
      <c r="C11" s="12">
        <v>0</v>
      </c>
      <c r="D11" s="12">
        <v>0</v>
      </c>
      <c r="E11" s="12">
        <v>0</v>
      </c>
      <c r="F11" s="12">
        <v>19</v>
      </c>
      <c r="G11" s="12">
        <v>50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f t="shared" si="0"/>
        <v>69</v>
      </c>
    </row>
    <row r="12" spans="1:25" ht="15.75" x14ac:dyDescent="0.25">
      <c r="A12" s="2">
        <v>3</v>
      </c>
      <c r="B12" s="1">
        <v>44584</v>
      </c>
      <c r="C12" s="12">
        <v>0</v>
      </c>
      <c r="D12" s="12">
        <v>0</v>
      </c>
      <c r="E12" s="12">
        <v>0</v>
      </c>
      <c r="F12" s="12">
        <v>20</v>
      </c>
      <c r="G12" s="12">
        <v>92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f t="shared" si="0"/>
        <v>112</v>
      </c>
    </row>
    <row r="13" spans="1:25" x14ac:dyDescent="0.25">
      <c r="A13" s="40" t="s">
        <v>7</v>
      </c>
      <c r="B13" s="40"/>
      <c r="C13" s="13">
        <f t="shared" ref="C13:X13" si="1">SUM(C6:C12)</f>
        <v>21</v>
      </c>
      <c r="D13" s="13">
        <f t="shared" si="1"/>
        <v>4</v>
      </c>
      <c r="E13" s="13">
        <f t="shared" si="1"/>
        <v>40</v>
      </c>
      <c r="F13" s="13">
        <f t="shared" si="1"/>
        <v>141</v>
      </c>
      <c r="G13" s="13">
        <f t="shared" si="1"/>
        <v>409</v>
      </c>
      <c r="H13" s="13">
        <f t="shared" si="1"/>
        <v>0</v>
      </c>
      <c r="I13" s="13">
        <f t="shared" si="1"/>
        <v>32</v>
      </c>
      <c r="J13" s="13">
        <f t="shared" si="1"/>
        <v>9</v>
      </c>
      <c r="K13" s="13">
        <f t="shared" si="1"/>
        <v>5</v>
      </c>
      <c r="L13" s="13">
        <f t="shared" si="1"/>
        <v>52</v>
      </c>
      <c r="M13" s="13">
        <f t="shared" si="1"/>
        <v>20</v>
      </c>
      <c r="N13" s="13">
        <f t="shared" si="1"/>
        <v>3</v>
      </c>
      <c r="O13" s="13">
        <f t="shared" si="1"/>
        <v>19</v>
      </c>
      <c r="P13" s="13">
        <f t="shared" si="1"/>
        <v>50</v>
      </c>
      <c r="Q13" s="13">
        <f t="shared" si="1"/>
        <v>0</v>
      </c>
      <c r="R13" s="13">
        <f t="shared" si="1"/>
        <v>0</v>
      </c>
      <c r="S13" s="13">
        <f t="shared" si="1"/>
        <v>0</v>
      </c>
      <c r="T13" s="13">
        <f t="shared" si="1"/>
        <v>0</v>
      </c>
      <c r="U13" s="13">
        <f t="shared" si="1"/>
        <v>0</v>
      </c>
      <c r="V13" s="13">
        <f t="shared" si="1"/>
        <v>0</v>
      </c>
      <c r="W13" s="13">
        <f t="shared" si="1"/>
        <v>0</v>
      </c>
      <c r="X13" s="13">
        <f t="shared" si="1"/>
        <v>0</v>
      </c>
      <c r="Y13" s="13">
        <f t="shared" si="0"/>
        <v>805</v>
      </c>
    </row>
  </sheetData>
  <mergeCells count="13">
    <mergeCell ref="A13:B13"/>
    <mergeCell ref="A4:A5"/>
    <mergeCell ref="B4:B5"/>
    <mergeCell ref="A1:Y1"/>
    <mergeCell ref="A2:Y2"/>
    <mergeCell ref="A3:Y3"/>
    <mergeCell ref="C4:D4"/>
    <mergeCell ref="F4:H4"/>
    <mergeCell ref="J4:K4"/>
    <mergeCell ref="M4:N4"/>
    <mergeCell ref="S4:T4"/>
    <mergeCell ref="V4:W4"/>
    <mergeCell ref="Y4:Y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4"/>
  <sheetViews>
    <sheetView topLeftCell="A4" workbookViewId="0">
      <pane xSplit="2" ySplit="2" topLeftCell="C6" activePane="bottomRight" state="frozen"/>
      <selection activeCell="A4" sqref="A4"/>
      <selection pane="topRight" activeCell="C4" sqref="C4"/>
      <selection pane="bottomLeft" activeCell="A6" sqref="A6"/>
      <selection pane="bottomRight" activeCell="F22" sqref="F22"/>
    </sheetView>
  </sheetViews>
  <sheetFormatPr baseColWidth="10" defaultColWidth="10.7109375" defaultRowHeight="15" x14ac:dyDescent="0.25"/>
  <cols>
    <col min="1" max="1" width="9.7109375" customWidth="1"/>
    <col min="2" max="2" width="13.42578125" customWidth="1"/>
  </cols>
  <sheetData>
    <row r="1" spans="1:25" ht="21.75" customHeight="1" x14ac:dyDescent="0.25">
      <c r="A1" s="41" t="s">
        <v>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ht="21" x14ac:dyDescent="0.25">
      <c r="A2" s="41" t="s">
        <v>9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</row>
    <row r="3" spans="1:25" ht="26.25" customHeight="1" thickBot="1" x14ac:dyDescent="0.3">
      <c r="A3" s="41" t="s">
        <v>10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</row>
    <row r="4" spans="1:25" s="6" customFormat="1" x14ac:dyDescent="0.25">
      <c r="A4" s="43" t="s">
        <v>0</v>
      </c>
      <c r="B4" s="45" t="s">
        <v>1</v>
      </c>
      <c r="C4" s="47">
        <v>2.1</v>
      </c>
      <c r="D4" s="48"/>
      <c r="E4" s="5">
        <v>2.2000000000000002</v>
      </c>
      <c r="F4" s="47">
        <v>2.2999999999999998</v>
      </c>
      <c r="G4" s="49"/>
      <c r="H4" s="48"/>
      <c r="I4" s="5">
        <v>2.4</v>
      </c>
      <c r="J4" s="47">
        <v>2.5</v>
      </c>
      <c r="K4" s="48"/>
      <c r="L4" s="5">
        <v>2.6</v>
      </c>
      <c r="M4" s="47">
        <v>2.7</v>
      </c>
      <c r="N4" s="48"/>
      <c r="O4" s="5">
        <v>2.8</v>
      </c>
      <c r="P4" s="5"/>
      <c r="Q4" s="5"/>
      <c r="R4" s="5">
        <v>2.9</v>
      </c>
      <c r="S4" s="47" t="s">
        <v>11</v>
      </c>
      <c r="T4" s="48"/>
      <c r="U4" s="5">
        <v>2.11</v>
      </c>
      <c r="V4" s="47">
        <v>2.12</v>
      </c>
      <c r="W4" s="48"/>
      <c r="X4" s="5"/>
      <c r="Y4" s="50" t="s">
        <v>12</v>
      </c>
    </row>
    <row r="5" spans="1:25" s="11" customFormat="1" ht="127.5" x14ac:dyDescent="0.25">
      <c r="A5" s="44"/>
      <c r="B5" s="46"/>
      <c r="C5" s="7" t="s">
        <v>2</v>
      </c>
      <c r="D5" s="8" t="s">
        <v>3</v>
      </c>
      <c r="E5" s="9" t="s">
        <v>4</v>
      </c>
      <c r="F5" s="7" t="s">
        <v>5</v>
      </c>
      <c r="G5" s="10" t="s">
        <v>13</v>
      </c>
      <c r="H5" s="8" t="s">
        <v>14</v>
      </c>
      <c r="I5" s="9" t="s">
        <v>15</v>
      </c>
      <c r="J5" s="7" t="s">
        <v>16</v>
      </c>
      <c r="K5" s="8" t="s">
        <v>17</v>
      </c>
      <c r="L5" s="9" t="s">
        <v>18</v>
      </c>
      <c r="M5" s="7" t="s">
        <v>19</v>
      </c>
      <c r="N5" s="8" t="s">
        <v>20</v>
      </c>
      <c r="O5" s="9" t="s">
        <v>21</v>
      </c>
      <c r="P5" s="9" t="s">
        <v>22</v>
      </c>
      <c r="Q5" s="9" t="s">
        <v>23</v>
      </c>
      <c r="R5" s="9" t="s">
        <v>24</v>
      </c>
      <c r="S5" s="7" t="s">
        <v>25</v>
      </c>
      <c r="T5" s="8" t="s">
        <v>26</v>
      </c>
      <c r="U5" s="9" t="s">
        <v>27</v>
      </c>
      <c r="V5" s="7" t="s">
        <v>28</v>
      </c>
      <c r="W5" s="8" t="s">
        <v>29</v>
      </c>
      <c r="X5" s="9" t="s">
        <v>30</v>
      </c>
      <c r="Y5" s="51"/>
    </row>
    <row r="6" spans="1:25" ht="15.75" x14ac:dyDescent="0.25">
      <c r="A6" s="2">
        <v>4</v>
      </c>
      <c r="B6" s="1">
        <v>44585</v>
      </c>
      <c r="C6" s="3">
        <v>2</v>
      </c>
      <c r="D6" s="3">
        <v>0</v>
      </c>
      <c r="E6" s="3">
        <v>10</v>
      </c>
      <c r="F6" s="3">
        <v>27</v>
      </c>
      <c r="G6" s="3">
        <v>70</v>
      </c>
      <c r="H6" s="3">
        <v>0</v>
      </c>
      <c r="I6" s="3">
        <v>7</v>
      </c>
      <c r="J6" s="3">
        <v>1</v>
      </c>
      <c r="K6" s="3">
        <v>0</v>
      </c>
      <c r="L6" s="3">
        <v>14</v>
      </c>
      <c r="M6" s="3">
        <v>5</v>
      </c>
      <c r="N6" s="3">
        <v>0</v>
      </c>
      <c r="O6" s="12">
        <v>8</v>
      </c>
      <c r="P6" s="12">
        <v>6</v>
      </c>
      <c r="Q6" s="3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f t="shared" ref="Y6:Y14" si="0">SUM(C6:X6)</f>
        <v>150</v>
      </c>
    </row>
    <row r="7" spans="1:25" ht="15.75" x14ac:dyDescent="0.25">
      <c r="A7" s="2">
        <v>4</v>
      </c>
      <c r="B7" s="1">
        <v>44586</v>
      </c>
      <c r="C7" s="3">
        <v>1</v>
      </c>
      <c r="D7" s="3">
        <v>1</v>
      </c>
      <c r="E7" s="3">
        <v>6</v>
      </c>
      <c r="F7" s="3">
        <v>20</v>
      </c>
      <c r="G7" s="3">
        <v>61</v>
      </c>
      <c r="H7" s="3">
        <v>0</v>
      </c>
      <c r="I7" s="3">
        <v>8</v>
      </c>
      <c r="J7" s="3">
        <v>0</v>
      </c>
      <c r="K7" s="3">
        <v>2</v>
      </c>
      <c r="L7" s="3">
        <v>16</v>
      </c>
      <c r="M7" s="3">
        <v>4</v>
      </c>
      <c r="N7" s="3">
        <v>1</v>
      </c>
      <c r="O7" s="12">
        <v>6</v>
      </c>
      <c r="P7" s="12">
        <v>11</v>
      </c>
      <c r="Q7" s="3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f t="shared" si="0"/>
        <v>137</v>
      </c>
    </row>
    <row r="8" spans="1:25" ht="15.75" x14ac:dyDescent="0.25">
      <c r="A8" s="2">
        <v>4</v>
      </c>
      <c r="B8" s="1">
        <v>44587</v>
      </c>
      <c r="C8" s="3">
        <v>3</v>
      </c>
      <c r="D8" s="3">
        <v>1</v>
      </c>
      <c r="E8" s="3">
        <v>10</v>
      </c>
      <c r="F8" s="3">
        <v>24</v>
      </c>
      <c r="G8" s="3">
        <v>59</v>
      </c>
      <c r="H8" s="3">
        <v>0</v>
      </c>
      <c r="I8" s="3">
        <v>2</v>
      </c>
      <c r="J8" s="3">
        <v>1</v>
      </c>
      <c r="K8" s="3">
        <v>0</v>
      </c>
      <c r="L8" s="3">
        <v>13</v>
      </c>
      <c r="M8" s="3">
        <v>5</v>
      </c>
      <c r="N8" s="3">
        <v>0</v>
      </c>
      <c r="O8" s="12">
        <v>2</v>
      </c>
      <c r="P8" s="12">
        <v>9</v>
      </c>
      <c r="Q8" s="3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f t="shared" si="0"/>
        <v>129</v>
      </c>
    </row>
    <row r="9" spans="1:25" ht="15.75" x14ac:dyDescent="0.25">
      <c r="A9" s="2">
        <v>4</v>
      </c>
      <c r="B9" s="1">
        <v>44588</v>
      </c>
      <c r="C9" s="3">
        <v>3</v>
      </c>
      <c r="D9" s="3">
        <v>0</v>
      </c>
      <c r="E9" s="3">
        <v>12</v>
      </c>
      <c r="F9" s="3">
        <v>18</v>
      </c>
      <c r="G9" s="3">
        <v>49</v>
      </c>
      <c r="H9" s="3">
        <v>0</v>
      </c>
      <c r="I9" s="3">
        <v>3</v>
      </c>
      <c r="J9" s="4">
        <v>2</v>
      </c>
      <c r="K9" s="4">
        <v>0</v>
      </c>
      <c r="L9" s="3">
        <v>6</v>
      </c>
      <c r="M9" s="3">
        <v>4</v>
      </c>
      <c r="N9" s="3">
        <v>1</v>
      </c>
      <c r="O9" s="12">
        <v>9</v>
      </c>
      <c r="P9" s="12">
        <v>13</v>
      </c>
      <c r="Q9" s="3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f t="shared" si="0"/>
        <v>120</v>
      </c>
    </row>
    <row r="10" spans="1:25" ht="15.75" x14ac:dyDescent="0.25">
      <c r="A10" s="2">
        <v>4</v>
      </c>
      <c r="B10" s="1">
        <v>44589</v>
      </c>
      <c r="C10" s="12">
        <v>1</v>
      </c>
      <c r="D10" s="12">
        <v>2</v>
      </c>
      <c r="E10" s="12">
        <v>15</v>
      </c>
      <c r="F10" s="12">
        <v>21</v>
      </c>
      <c r="G10" s="12">
        <v>69</v>
      </c>
      <c r="H10" s="12">
        <v>2</v>
      </c>
      <c r="I10" s="12">
        <v>7</v>
      </c>
      <c r="J10" s="12">
        <v>1</v>
      </c>
      <c r="K10" s="12">
        <v>0</v>
      </c>
      <c r="L10" s="12">
        <v>11</v>
      </c>
      <c r="M10" s="12">
        <v>3</v>
      </c>
      <c r="N10" s="12">
        <v>0</v>
      </c>
      <c r="O10" s="12">
        <v>6</v>
      </c>
      <c r="P10" s="12">
        <v>10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f t="shared" si="0"/>
        <v>148</v>
      </c>
    </row>
    <row r="11" spans="1:25" ht="15.75" x14ac:dyDescent="0.25">
      <c r="A11" s="2">
        <v>4</v>
      </c>
      <c r="B11" s="1">
        <v>44590</v>
      </c>
      <c r="C11" s="12">
        <v>0</v>
      </c>
      <c r="D11" s="12">
        <v>0</v>
      </c>
      <c r="E11" s="12">
        <v>0</v>
      </c>
      <c r="F11" s="12">
        <v>26</v>
      </c>
      <c r="G11" s="12">
        <v>54</v>
      </c>
      <c r="H11" s="12">
        <v>1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f t="shared" si="0"/>
        <v>81</v>
      </c>
    </row>
    <row r="12" spans="1:25" ht="15.75" x14ac:dyDescent="0.25">
      <c r="A12" s="2">
        <v>4</v>
      </c>
      <c r="B12" s="1">
        <v>44591</v>
      </c>
      <c r="C12" s="12">
        <v>0</v>
      </c>
      <c r="D12" s="12">
        <v>0</v>
      </c>
      <c r="E12" s="12">
        <v>0</v>
      </c>
      <c r="F12" s="12">
        <v>18</v>
      </c>
      <c r="G12" s="12">
        <v>124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f t="shared" si="0"/>
        <v>142</v>
      </c>
    </row>
    <row r="13" spans="1:25" ht="15.75" x14ac:dyDescent="0.25">
      <c r="A13" s="2">
        <v>5</v>
      </c>
      <c r="B13" s="1">
        <v>44592</v>
      </c>
      <c r="C13" s="12">
        <v>3</v>
      </c>
      <c r="D13" s="12">
        <v>0</v>
      </c>
      <c r="E13" s="12">
        <v>5</v>
      </c>
      <c r="F13" s="12">
        <v>19</v>
      </c>
      <c r="G13" s="12">
        <v>95</v>
      </c>
      <c r="H13" s="12">
        <v>1</v>
      </c>
      <c r="I13" s="12">
        <v>1</v>
      </c>
      <c r="J13" s="12">
        <v>0</v>
      </c>
      <c r="K13" s="12">
        <v>0</v>
      </c>
      <c r="L13" s="12">
        <v>10</v>
      </c>
      <c r="M13" s="12">
        <v>4</v>
      </c>
      <c r="N13" s="12">
        <v>0</v>
      </c>
      <c r="O13" s="12">
        <v>0</v>
      </c>
      <c r="P13" s="12">
        <v>19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f t="shared" si="0"/>
        <v>157</v>
      </c>
    </row>
    <row r="14" spans="1:25" x14ac:dyDescent="0.25">
      <c r="A14" s="40" t="s">
        <v>7</v>
      </c>
      <c r="B14" s="40"/>
      <c r="C14" s="13">
        <f t="shared" ref="C14:X14" si="1">SUM(C6:C13)</f>
        <v>13</v>
      </c>
      <c r="D14" s="13">
        <f t="shared" si="1"/>
        <v>4</v>
      </c>
      <c r="E14" s="13">
        <f t="shared" si="1"/>
        <v>58</v>
      </c>
      <c r="F14" s="13">
        <f t="shared" si="1"/>
        <v>173</v>
      </c>
      <c r="G14" s="13">
        <f t="shared" si="1"/>
        <v>581</v>
      </c>
      <c r="H14" s="13">
        <f t="shared" si="1"/>
        <v>4</v>
      </c>
      <c r="I14" s="13">
        <f t="shared" si="1"/>
        <v>28</v>
      </c>
      <c r="J14" s="13">
        <f t="shared" si="1"/>
        <v>5</v>
      </c>
      <c r="K14" s="13">
        <f t="shared" si="1"/>
        <v>2</v>
      </c>
      <c r="L14" s="13">
        <f t="shared" si="1"/>
        <v>70</v>
      </c>
      <c r="M14" s="13">
        <f t="shared" si="1"/>
        <v>25</v>
      </c>
      <c r="N14" s="13">
        <f t="shared" si="1"/>
        <v>2</v>
      </c>
      <c r="O14" s="13">
        <f t="shared" si="1"/>
        <v>31</v>
      </c>
      <c r="P14" s="13">
        <f t="shared" si="1"/>
        <v>68</v>
      </c>
      <c r="Q14" s="13">
        <f t="shared" si="1"/>
        <v>0</v>
      </c>
      <c r="R14" s="13">
        <f t="shared" si="1"/>
        <v>0</v>
      </c>
      <c r="S14" s="13">
        <f t="shared" si="1"/>
        <v>0</v>
      </c>
      <c r="T14" s="13">
        <f t="shared" si="1"/>
        <v>0</v>
      </c>
      <c r="U14" s="13">
        <f t="shared" si="1"/>
        <v>0</v>
      </c>
      <c r="V14" s="13">
        <f t="shared" si="1"/>
        <v>0</v>
      </c>
      <c r="W14" s="13">
        <f t="shared" si="1"/>
        <v>0</v>
      </c>
      <c r="X14" s="13">
        <f t="shared" si="1"/>
        <v>0</v>
      </c>
      <c r="Y14" s="13">
        <f t="shared" si="0"/>
        <v>1064</v>
      </c>
    </row>
  </sheetData>
  <mergeCells count="13">
    <mergeCell ref="A14:B14"/>
    <mergeCell ref="A1:Y1"/>
    <mergeCell ref="A2:Y2"/>
    <mergeCell ref="A3:Y3"/>
    <mergeCell ref="C4:D4"/>
    <mergeCell ref="F4:H4"/>
    <mergeCell ref="J4:K4"/>
    <mergeCell ref="M4:N4"/>
    <mergeCell ref="S4:T4"/>
    <mergeCell ref="V4:W4"/>
    <mergeCell ref="Y4:Y5"/>
    <mergeCell ref="A4:A5"/>
    <mergeCell ref="B4:B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86"/>
  <sheetViews>
    <sheetView tabSelected="1" zoomScale="95" zoomScaleNormal="95" workbookViewId="0">
      <pane xSplit="2" ySplit="2" topLeftCell="C48" activePane="bottomRight" state="frozen"/>
      <selection pane="topRight" activeCell="C1" sqref="C1"/>
      <selection pane="bottomLeft" activeCell="A7" sqref="A7"/>
      <selection pane="bottomRight" activeCell="H54" sqref="H54"/>
    </sheetView>
  </sheetViews>
  <sheetFormatPr baseColWidth="10" defaultColWidth="10.7109375" defaultRowHeight="15" x14ac:dyDescent="0.25"/>
  <cols>
    <col min="1" max="1" width="9.7109375" customWidth="1"/>
    <col min="2" max="2" width="13.140625" customWidth="1"/>
    <col min="10" max="10" width="7.7109375" customWidth="1"/>
    <col min="13" max="13" width="7.28515625" customWidth="1"/>
    <col min="16" max="16" width="6.7109375" customWidth="1"/>
    <col min="20" max="20" width="7.28515625" customWidth="1"/>
  </cols>
  <sheetData>
    <row r="1" spans="1:21" s="6" customFormat="1" x14ac:dyDescent="0.25">
      <c r="A1" s="43" t="s">
        <v>0</v>
      </c>
      <c r="B1" s="30" t="s">
        <v>1</v>
      </c>
      <c r="C1" s="47">
        <v>2.1</v>
      </c>
      <c r="D1" s="48"/>
      <c r="E1" s="5">
        <v>2.2000000000000002</v>
      </c>
      <c r="F1" s="5">
        <v>2.6</v>
      </c>
      <c r="G1" s="47">
        <v>2.7</v>
      </c>
      <c r="H1" s="48"/>
      <c r="I1" s="5"/>
      <c r="J1" s="16"/>
      <c r="K1" s="47">
        <v>2.5</v>
      </c>
      <c r="L1" s="48"/>
      <c r="M1" s="17"/>
      <c r="N1" s="47">
        <v>2.2999999999999998</v>
      </c>
      <c r="O1" s="49"/>
      <c r="P1" s="17"/>
      <c r="Q1" s="5">
        <v>2.4</v>
      </c>
      <c r="R1" s="5">
        <v>2.8</v>
      </c>
      <c r="S1" s="5"/>
      <c r="T1" s="24"/>
      <c r="U1" s="50" t="s">
        <v>12</v>
      </c>
    </row>
    <row r="2" spans="1:21" s="11" customFormat="1" ht="127.5" x14ac:dyDescent="0.25">
      <c r="A2" s="44"/>
      <c r="B2" s="30" t="s">
        <v>1</v>
      </c>
      <c r="C2" s="7" t="s">
        <v>2</v>
      </c>
      <c r="D2" s="8" t="s">
        <v>3</v>
      </c>
      <c r="E2" s="9" t="s">
        <v>4</v>
      </c>
      <c r="F2" s="9" t="s">
        <v>68</v>
      </c>
      <c r="G2" s="7" t="s">
        <v>19</v>
      </c>
      <c r="H2" s="8" t="s">
        <v>20</v>
      </c>
      <c r="I2" s="9" t="s">
        <v>22</v>
      </c>
      <c r="J2" s="25"/>
      <c r="K2" s="19" t="s">
        <v>69</v>
      </c>
      <c r="L2" s="20" t="s">
        <v>70</v>
      </c>
      <c r="M2" s="26"/>
      <c r="N2" s="7" t="s">
        <v>5</v>
      </c>
      <c r="O2" s="10" t="s">
        <v>65</v>
      </c>
      <c r="P2" s="26"/>
      <c r="Q2" s="21" t="s">
        <v>66</v>
      </c>
      <c r="R2" s="21" t="s">
        <v>21</v>
      </c>
      <c r="S2" s="21" t="s">
        <v>67</v>
      </c>
      <c r="T2" s="27"/>
      <c r="U2" s="51"/>
    </row>
    <row r="3" spans="1:21" ht="47.25" x14ac:dyDescent="0.25">
      <c r="A3" s="22" t="s">
        <v>71</v>
      </c>
      <c r="B3" s="18" t="s">
        <v>34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12">
        <v>0</v>
      </c>
      <c r="J3" s="29">
        <f>SUM(C3:H3,I3)</f>
        <v>0</v>
      </c>
      <c r="K3" s="3">
        <v>0</v>
      </c>
      <c r="L3" s="3">
        <v>0</v>
      </c>
      <c r="M3" s="28">
        <f>SUM(K3,L3)</f>
        <v>0</v>
      </c>
      <c r="N3" s="3">
        <v>28</v>
      </c>
      <c r="O3" s="3">
        <v>153</v>
      </c>
      <c r="P3" s="28">
        <f>SUM(N3,O3)</f>
        <v>181</v>
      </c>
      <c r="Q3" s="3">
        <v>0</v>
      </c>
      <c r="R3" s="12">
        <v>0</v>
      </c>
      <c r="S3" s="3">
        <v>0</v>
      </c>
      <c r="T3" s="28">
        <f>SUM(Q3:R3,S3)</f>
        <v>0</v>
      </c>
      <c r="U3" s="12">
        <f>SUM(J3,M3,P3,T3)</f>
        <v>181</v>
      </c>
    </row>
    <row r="4" spans="1:21" ht="31.5" x14ac:dyDescent="0.25">
      <c r="A4" s="2"/>
      <c r="B4" s="18" t="s">
        <v>35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12">
        <v>0</v>
      </c>
      <c r="J4" s="29">
        <f t="shared" ref="J4:J38" si="0">SUM(C4:H4,I4)</f>
        <v>0</v>
      </c>
      <c r="K4" s="3">
        <v>0</v>
      </c>
      <c r="L4" s="3">
        <v>0</v>
      </c>
      <c r="M4" s="28">
        <f>SUM(K4,L4)</f>
        <v>0</v>
      </c>
      <c r="N4" s="3">
        <v>22</v>
      </c>
      <c r="O4" s="3">
        <v>73</v>
      </c>
      <c r="P4" s="28">
        <f>SUM(N4,O4)</f>
        <v>95</v>
      </c>
      <c r="Q4" s="3">
        <v>0</v>
      </c>
      <c r="R4" s="12">
        <v>0</v>
      </c>
      <c r="S4" s="3">
        <v>0</v>
      </c>
      <c r="T4" s="28">
        <f>SUM(Q4:R4,S4)</f>
        <v>0</v>
      </c>
      <c r="U4" s="12">
        <f t="shared" ref="U4:U39" si="1">SUM(J4,M4,P4,T4)</f>
        <v>95</v>
      </c>
    </row>
    <row r="5" spans="1:21" ht="15.75" x14ac:dyDescent="0.25">
      <c r="A5" s="2"/>
      <c r="B5" s="18"/>
      <c r="C5" s="28">
        <f>SUM(C3:C4)</f>
        <v>0</v>
      </c>
      <c r="D5" s="28">
        <f t="shared" ref="D5:T5" si="2">SUM(D3:D4)</f>
        <v>0</v>
      </c>
      <c r="E5" s="28">
        <f t="shared" si="2"/>
        <v>0</v>
      </c>
      <c r="F5" s="28">
        <f t="shared" si="2"/>
        <v>0</v>
      </c>
      <c r="G5" s="28">
        <f t="shared" si="2"/>
        <v>0</v>
      </c>
      <c r="H5" s="28">
        <f t="shared" si="2"/>
        <v>0</v>
      </c>
      <c r="I5" s="28">
        <f t="shared" si="2"/>
        <v>0</v>
      </c>
      <c r="J5" s="29">
        <f t="shared" si="0"/>
        <v>0</v>
      </c>
      <c r="K5" s="28">
        <f t="shared" si="2"/>
        <v>0</v>
      </c>
      <c r="L5" s="28">
        <f t="shared" si="2"/>
        <v>0</v>
      </c>
      <c r="M5" s="28">
        <f>SUM(K5,L5)</f>
        <v>0</v>
      </c>
      <c r="N5" s="28">
        <f t="shared" si="2"/>
        <v>50</v>
      </c>
      <c r="O5" s="28">
        <f t="shared" si="2"/>
        <v>226</v>
      </c>
      <c r="P5" s="28">
        <f t="shared" si="2"/>
        <v>276</v>
      </c>
      <c r="Q5" s="28">
        <f t="shared" si="2"/>
        <v>0</v>
      </c>
      <c r="R5" s="28">
        <f t="shared" si="2"/>
        <v>0</v>
      </c>
      <c r="S5" s="28">
        <f t="shared" si="2"/>
        <v>0</v>
      </c>
      <c r="T5" s="28">
        <f t="shared" si="2"/>
        <v>0</v>
      </c>
      <c r="U5" s="29">
        <f t="shared" si="1"/>
        <v>276</v>
      </c>
    </row>
    <row r="6" spans="1:21" ht="47.25" x14ac:dyDescent="0.25">
      <c r="A6" s="22" t="s">
        <v>72</v>
      </c>
      <c r="B6" s="18" t="s">
        <v>36</v>
      </c>
      <c r="C6" s="3">
        <v>5</v>
      </c>
      <c r="D6" s="3">
        <v>0</v>
      </c>
      <c r="E6" s="3">
        <v>7</v>
      </c>
      <c r="F6" s="3">
        <v>19</v>
      </c>
      <c r="G6" s="3">
        <v>7</v>
      </c>
      <c r="H6" s="3">
        <v>0</v>
      </c>
      <c r="I6" s="12">
        <v>4</v>
      </c>
      <c r="J6" s="29">
        <f t="shared" si="0"/>
        <v>42</v>
      </c>
      <c r="K6" s="3">
        <v>2</v>
      </c>
      <c r="L6" s="3">
        <v>0</v>
      </c>
      <c r="M6" s="28">
        <f t="shared" ref="M6:M12" si="3">SUM(K6,L6)</f>
        <v>2</v>
      </c>
      <c r="N6" s="3">
        <v>20</v>
      </c>
      <c r="O6" s="3">
        <v>64</v>
      </c>
      <c r="P6" s="28">
        <f>SUM(N6,O6)</f>
        <v>84</v>
      </c>
      <c r="Q6" s="3">
        <v>3</v>
      </c>
      <c r="R6" s="12">
        <v>3</v>
      </c>
      <c r="S6" s="3">
        <v>0</v>
      </c>
      <c r="T6" s="28">
        <f>SUM(Q6:R6,S6)</f>
        <v>6</v>
      </c>
      <c r="U6" s="12">
        <f t="shared" si="1"/>
        <v>134</v>
      </c>
    </row>
    <row r="7" spans="1:21" ht="31.5" x14ac:dyDescent="0.25">
      <c r="A7" s="2"/>
      <c r="B7" s="18" t="s">
        <v>37</v>
      </c>
      <c r="C7" s="3">
        <v>4</v>
      </c>
      <c r="D7" s="3">
        <v>1</v>
      </c>
      <c r="E7" s="3">
        <v>7</v>
      </c>
      <c r="F7" s="3">
        <v>14</v>
      </c>
      <c r="G7" s="3">
        <v>8</v>
      </c>
      <c r="H7" s="3">
        <v>0</v>
      </c>
      <c r="I7" s="12">
        <v>3</v>
      </c>
      <c r="J7" s="29">
        <f t="shared" si="0"/>
        <v>37</v>
      </c>
      <c r="K7" s="3">
        <v>0</v>
      </c>
      <c r="L7" s="3">
        <v>0</v>
      </c>
      <c r="M7" s="28">
        <f t="shared" si="3"/>
        <v>0</v>
      </c>
      <c r="N7" s="3">
        <v>23</v>
      </c>
      <c r="O7" s="3">
        <v>59</v>
      </c>
      <c r="P7" s="28">
        <f t="shared" ref="P7:P38" si="4">SUM(N7,O7)</f>
        <v>82</v>
      </c>
      <c r="Q7" s="3">
        <v>1</v>
      </c>
      <c r="R7" s="12">
        <v>6</v>
      </c>
      <c r="S7" s="3">
        <v>0</v>
      </c>
      <c r="T7" s="28">
        <f t="shared" ref="T7:T38" si="5">SUM(Q7:R7,S7)</f>
        <v>7</v>
      </c>
      <c r="U7" s="12">
        <f t="shared" si="1"/>
        <v>126</v>
      </c>
    </row>
    <row r="8" spans="1:21" ht="31.5" x14ac:dyDescent="0.25">
      <c r="A8" s="2"/>
      <c r="B8" s="18" t="s">
        <v>38</v>
      </c>
      <c r="C8" s="3">
        <v>4</v>
      </c>
      <c r="D8" s="3">
        <v>0</v>
      </c>
      <c r="E8" s="3">
        <v>21</v>
      </c>
      <c r="F8" s="3">
        <v>11</v>
      </c>
      <c r="G8" s="3">
        <v>8</v>
      </c>
      <c r="H8" s="3">
        <v>0</v>
      </c>
      <c r="I8" s="12">
        <v>9</v>
      </c>
      <c r="J8" s="29">
        <f t="shared" si="0"/>
        <v>53</v>
      </c>
      <c r="K8" s="3">
        <v>1</v>
      </c>
      <c r="L8" s="3">
        <v>0</v>
      </c>
      <c r="M8" s="28">
        <f t="shared" si="3"/>
        <v>1</v>
      </c>
      <c r="N8" s="3">
        <v>24</v>
      </c>
      <c r="O8" s="3">
        <v>70</v>
      </c>
      <c r="P8" s="28">
        <f t="shared" si="4"/>
        <v>94</v>
      </c>
      <c r="Q8" s="3">
        <v>1</v>
      </c>
      <c r="R8" s="12">
        <v>3</v>
      </c>
      <c r="S8" s="3">
        <v>0</v>
      </c>
      <c r="T8" s="28">
        <f t="shared" si="5"/>
        <v>4</v>
      </c>
      <c r="U8" s="12">
        <f t="shared" si="1"/>
        <v>152</v>
      </c>
    </row>
    <row r="9" spans="1:21" ht="31.5" x14ac:dyDescent="0.25">
      <c r="A9" s="2"/>
      <c r="B9" s="18" t="s">
        <v>39</v>
      </c>
      <c r="C9" s="3">
        <v>2</v>
      </c>
      <c r="D9" s="3">
        <v>1</v>
      </c>
      <c r="E9" s="3">
        <v>8</v>
      </c>
      <c r="F9" s="3">
        <v>10</v>
      </c>
      <c r="G9" s="3">
        <v>6</v>
      </c>
      <c r="H9" s="3">
        <v>0</v>
      </c>
      <c r="I9" s="12">
        <v>1</v>
      </c>
      <c r="J9" s="29">
        <f t="shared" si="0"/>
        <v>28</v>
      </c>
      <c r="K9" s="4">
        <v>2</v>
      </c>
      <c r="L9" s="4">
        <v>0</v>
      </c>
      <c r="M9" s="28">
        <f t="shared" si="3"/>
        <v>2</v>
      </c>
      <c r="N9" s="3">
        <v>22</v>
      </c>
      <c r="O9" s="3">
        <v>65</v>
      </c>
      <c r="P9" s="28">
        <f t="shared" si="4"/>
        <v>87</v>
      </c>
      <c r="Q9" s="3">
        <v>3</v>
      </c>
      <c r="R9" s="12">
        <v>6</v>
      </c>
      <c r="S9" s="3">
        <v>0</v>
      </c>
      <c r="T9" s="28">
        <f t="shared" si="5"/>
        <v>9</v>
      </c>
      <c r="U9" s="12">
        <f t="shared" si="1"/>
        <v>126</v>
      </c>
    </row>
    <row r="10" spans="1:21" ht="31.5" x14ac:dyDescent="0.25">
      <c r="A10" s="2"/>
      <c r="B10" s="18" t="s">
        <v>40</v>
      </c>
      <c r="C10" s="12">
        <v>3</v>
      </c>
      <c r="D10" s="12">
        <v>0</v>
      </c>
      <c r="E10" s="12">
        <v>10</v>
      </c>
      <c r="F10" s="12">
        <v>9</v>
      </c>
      <c r="G10" s="12">
        <v>8</v>
      </c>
      <c r="H10" s="12">
        <v>0</v>
      </c>
      <c r="I10" s="12">
        <v>3</v>
      </c>
      <c r="J10" s="29">
        <f t="shared" si="0"/>
        <v>33</v>
      </c>
      <c r="K10" s="12">
        <v>0</v>
      </c>
      <c r="L10" s="12">
        <v>0</v>
      </c>
      <c r="M10" s="28">
        <f t="shared" si="3"/>
        <v>0</v>
      </c>
      <c r="N10" s="12">
        <v>18</v>
      </c>
      <c r="O10" s="12">
        <v>65</v>
      </c>
      <c r="P10" s="28">
        <f t="shared" si="4"/>
        <v>83</v>
      </c>
      <c r="Q10" s="12">
        <v>6</v>
      </c>
      <c r="R10" s="12">
        <v>6</v>
      </c>
      <c r="S10" s="12">
        <v>0</v>
      </c>
      <c r="T10" s="28">
        <f t="shared" si="5"/>
        <v>12</v>
      </c>
      <c r="U10" s="12">
        <f t="shared" si="1"/>
        <v>128</v>
      </c>
    </row>
    <row r="11" spans="1:21" ht="31.5" x14ac:dyDescent="0.25">
      <c r="A11" s="2"/>
      <c r="B11" s="18" t="s">
        <v>41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12">
        <v>0</v>
      </c>
      <c r="J11" s="29">
        <f t="shared" si="0"/>
        <v>0</v>
      </c>
      <c r="K11" s="3">
        <v>0</v>
      </c>
      <c r="L11" s="3">
        <v>0</v>
      </c>
      <c r="M11" s="28">
        <f t="shared" si="3"/>
        <v>0</v>
      </c>
      <c r="N11" s="3">
        <v>25</v>
      </c>
      <c r="O11" s="3">
        <v>77</v>
      </c>
      <c r="P11" s="28">
        <f t="shared" si="4"/>
        <v>102</v>
      </c>
      <c r="Q11" s="3">
        <v>0</v>
      </c>
      <c r="R11" s="12">
        <v>0</v>
      </c>
      <c r="S11" s="3">
        <v>0</v>
      </c>
      <c r="T11" s="28">
        <f t="shared" si="5"/>
        <v>0</v>
      </c>
      <c r="U11" s="12">
        <f t="shared" si="1"/>
        <v>102</v>
      </c>
    </row>
    <row r="12" spans="1:21" ht="31.5" x14ac:dyDescent="0.25">
      <c r="A12" s="2"/>
      <c r="B12" s="18" t="s">
        <v>42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12">
        <v>0</v>
      </c>
      <c r="J12" s="29">
        <f t="shared" si="0"/>
        <v>0</v>
      </c>
      <c r="K12" s="3">
        <v>0</v>
      </c>
      <c r="L12" s="3">
        <v>0</v>
      </c>
      <c r="M12" s="28">
        <f t="shared" si="3"/>
        <v>0</v>
      </c>
      <c r="N12" s="3">
        <v>28</v>
      </c>
      <c r="O12" s="3">
        <v>123</v>
      </c>
      <c r="P12" s="28">
        <f t="shared" si="4"/>
        <v>151</v>
      </c>
      <c r="Q12" s="3">
        <v>0</v>
      </c>
      <c r="R12" s="12">
        <v>0</v>
      </c>
      <c r="S12" s="3">
        <v>0</v>
      </c>
      <c r="T12" s="28">
        <f t="shared" si="5"/>
        <v>0</v>
      </c>
      <c r="U12" s="12">
        <f t="shared" si="1"/>
        <v>151</v>
      </c>
    </row>
    <row r="13" spans="1:21" ht="15.75" x14ac:dyDescent="0.25">
      <c r="A13" s="2"/>
      <c r="B13" s="18"/>
      <c r="C13" s="28">
        <f>SUM(C6:C12)</f>
        <v>18</v>
      </c>
      <c r="D13" s="28">
        <f t="shared" ref="D13:T13" si="6">SUM(D6:D12)</f>
        <v>2</v>
      </c>
      <c r="E13" s="28">
        <f t="shared" si="6"/>
        <v>53</v>
      </c>
      <c r="F13" s="28">
        <f t="shared" si="6"/>
        <v>63</v>
      </c>
      <c r="G13" s="28">
        <f t="shared" si="6"/>
        <v>37</v>
      </c>
      <c r="H13" s="28">
        <f t="shared" si="6"/>
        <v>0</v>
      </c>
      <c r="I13" s="28">
        <f t="shared" si="6"/>
        <v>20</v>
      </c>
      <c r="J13" s="28">
        <f t="shared" si="6"/>
        <v>193</v>
      </c>
      <c r="K13" s="28">
        <f t="shared" si="6"/>
        <v>5</v>
      </c>
      <c r="L13" s="28">
        <f t="shared" si="6"/>
        <v>0</v>
      </c>
      <c r="M13" s="28">
        <f>SUM(K13,L13)</f>
        <v>5</v>
      </c>
      <c r="N13" s="28">
        <f t="shared" si="6"/>
        <v>160</v>
      </c>
      <c r="O13" s="28">
        <f t="shared" si="6"/>
        <v>523</v>
      </c>
      <c r="P13" s="28">
        <f t="shared" si="4"/>
        <v>683</v>
      </c>
      <c r="Q13" s="28">
        <f t="shared" si="6"/>
        <v>14</v>
      </c>
      <c r="R13" s="28">
        <f t="shared" si="6"/>
        <v>24</v>
      </c>
      <c r="S13" s="28">
        <f t="shared" si="6"/>
        <v>0</v>
      </c>
      <c r="T13" s="28">
        <f t="shared" si="6"/>
        <v>38</v>
      </c>
      <c r="U13" s="29">
        <f t="shared" si="1"/>
        <v>919</v>
      </c>
    </row>
    <row r="14" spans="1:21" ht="47.25" x14ac:dyDescent="0.25">
      <c r="A14" s="22" t="s">
        <v>73</v>
      </c>
      <c r="B14" s="18" t="s">
        <v>43</v>
      </c>
      <c r="C14" s="3">
        <v>3</v>
      </c>
      <c r="D14" s="3">
        <v>1</v>
      </c>
      <c r="E14" s="3">
        <v>13</v>
      </c>
      <c r="F14" s="3">
        <v>8</v>
      </c>
      <c r="G14" s="3">
        <v>6</v>
      </c>
      <c r="H14" s="3">
        <v>1</v>
      </c>
      <c r="I14" s="12">
        <v>6</v>
      </c>
      <c r="J14" s="29">
        <f t="shared" si="0"/>
        <v>38</v>
      </c>
      <c r="K14" s="3">
        <v>1</v>
      </c>
      <c r="L14" s="3">
        <v>0</v>
      </c>
      <c r="M14" s="28">
        <f>SUM(K14,L14)</f>
        <v>1</v>
      </c>
      <c r="N14" s="3">
        <v>24</v>
      </c>
      <c r="O14" s="3">
        <v>110</v>
      </c>
      <c r="P14" s="28">
        <f t="shared" si="4"/>
        <v>134</v>
      </c>
      <c r="Q14" s="3">
        <v>8</v>
      </c>
      <c r="R14" s="12">
        <v>3</v>
      </c>
      <c r="S14" s="3">
        <v>0</v>
      </c>
      <c r="T14" s="28">
        <f t="shared" si="5"/>
        <v>11</v>
      </c>
      <c r="U14" s="12">
        <f t="shared" si="1"/>
        <v>184</v>
      </c>
    </row>
    <row r="15" spans="1:21" ht="31.5" x14ac:dyDescent="0.25">
      <c r="A15" s="2"/>
      <c r="B15" s="18" t="s">
        <v>44</v>
      </c>
      <c r="C15" s="3">
        <v>0</v>
      </c>
      <c r="D15" s="3">
        <v>0</v>
      </c>
      <c r="E15" s="3">
        <v>13</v>
      </c>
      <c r="F15" s="3">
        <v>4</v>
      </c>
      <c r="G15" s="3">
        <v>6</v>
      </c>
      <c r="H15" s="3">
        <v>0</v>
      </c>
      <c r="I15" s="12">
        <v>16</v>
      </c>
      <c r="J15" s="29">
        <f t="shared" si="0"/>
        <v>39</v>
      </c>
      <c r="K15" s="3">
        <v>1</v>
      </c>
      <c r="L15" s="3">
        <v>0</v>
      </c>
      <c r="M15" s="28">
        <f>SUM(K15,L15)</f>
        <v>1</v>
      </c>
      <c r="N15" s="3">
        <v>18</v>
      </c>
      <c r="O15" s="3">
        <v>60</v>
      </c>
      <c r="P15" s="28">
        <f t="shared" si="4"/>
        <v>78</v>
      </c>
      <c r="Q15" s="3">
        <v>8</v>
      </c>
      <c r="R15" s="12">
        <v>6</v>
      </c>
      <c r="S15" s="3">
        <v>0</v>
      </c>
      <c r="T15" s="28">
        <f t="shared" si="5"/>
        <v>14</v>
      </c>
      <c r="U15" s="12">
        <f t="shared" si="1"/>
        <v>132</v>
      </c>
    </row>
    <row r="16" spans="1:21" ht="31.5" x14ac:dyDescent="0.25">
      <c r="A16" s="2"/>
      <c r="B16" s="18" t="s">
        <v>45</v>
      </c>
      <c r="C16" s="3">
        <v>2</v>
      </c>
      <c r="D16" s="3">
        <v>0</v>
      </c>
      <c r="E16" s="3">
        <v>14</v>
      </c>
      <c r="F16" s="3">
        <v>3</v>
      </c>
      <c r="G16" s="3">
        <v>7</v>
      </c>
      <c r="H16" s="3">
        <v>0</v>
      </c>
      <c r="I16" s="12">
        <v>21</v>
      </c>
      <c r="J16" s="29">
        <f t="shared" si="0"/>
        <v>47</v>
      </c>
      <c r="K16" s="3">
        <v>1</v>
      </c>
      <c r="L16" s="3">
        <v>0</v>
      </c>
      <c r="M16" s="28">
        <f>SUM(K16,L16)</f>
        <v>1</v>
      </c>
      <c r="N16" s="3">
        <v>22</v>
      </c>
      <c r="O16" s="3">
        <v>52</v>
      </c>
      <c r="P16" s="28">
        <f t="shared" si="4"/>
        <v>74</v>
      </c>
      <c r="Q16" s="3">
        <v>0</v>
      </c>
      <c r="R16" s="12">
        <v>6</v>
      </c>
      <c r="S16" s="3">
        <v>0</v>
      </c>
      <c r="T16" s="28">
        <f t="shared" si="5"/>
        <v>6</v>
      </c>
      <c r="U16" s="12">
        <f t="shared" si="1"/>
        <v>128</v>
      </c>
    </row>
    <row r="17" spans="1:21" ht="31.5" x14ac:dyDescent="0.25">
      <c r="A17" s="2"/>
      <c r="B17" s="18" t="s">
        <v>46</v>
      </c>
      <c r="C17" s="3">
        <v>3</v>
      </c>
      <c r="D17" s="3">
        <v>0</v>
      </c>
      <c r="E17" s="3">
        <v>14</v>
      </c>
      <c r="F17" s="3">
        <v>0</v>
      </c>
      <c r="G17" s="3">
        <v>7</v>
      </c>
      <c r="H17" s="3">
        <v>1</v>
      </c>
      <c r="I17" s="12">
        <v>19</v>
      </c>
      <c r="J17" s="29">
        <f t="shared" si="0"/>
        <v>44</v>
      </c>
      <c r="K17" s="4">
        <v>0</v>
      </c>
      <c r="L17" s="4">
        <v>0</v>
      </c>
      <c r="M17" s="28">
        <f t="shared" ref="M17:M20" si="7">SUM(K17,L17)</f>
        <v>0</v>
      </c>
      <c r="N17" s="3">
        <v>18</v>
      </c>
      <c r="O17" s="3">
        <v>51</v>
      </c>
      <c r="P17" s="28">
        <f t="shared" si="4"/>
        <v>69</v>
      </c>
      <c r="Q17" s="3">
        <v>2</v>
      </c>
      <c r="R17" s="12">
        <v>3</v>
      </c>
      <c r="S17" s="3">
        <v>0</v>
      </c>
      <c r="T17" s="28">
        <f t="shared" si="5"/>
        <v>5</v>
      </c>
      <c r="U17" s="12">
        <f t="shared" si="1"/>
        <v>118</v>
      </c>
    </row>
    <row r="18" spans="1:21" ht="31.5" x14ac:dyDescent="0.25">
      <c r="A18" s="2"/>
      <c r="B18" s="18" t="s">
        <v>47</v>
      </c>
      <c r="C18" s="12">
        <v>0</v>
      </c>
      <c r="D18" s="12">
        <v>0</v>
      </c>
      <c r="E18" s="12">
        <v>9</v>
      </c>
      <c r="F18" s="12">
        <v>2</v>
      </c>
      <c r="G18" s="12">
        <v>5</v>
      </c>
      <c r="H18" s="12">
        <v>0</v>
      </c>
      <c r="I18" s="12">
        <v>8</v>
      </c>
      <c r="J18" s="29">
        <f t="shared" si="0"/>
        <v>24</v>
      </c>
      <c r="K18" s="12">
        <v>1</v>
      </c>
      <c r="L18" s="12">
        <v>0</v>
      </c>
      <c r="M18" s="28">
        <f t="shared" si="7"/>
        <v>1</v>
      </c>
      <c r="N18" s="12">
        <v>13</v>
      </c>
      <c r="O18" s="12">
        <v>51</v>
      </c>
      <c r="P18" s="28">
        <f t="shared" si="4"/>
        <v>64</v>
      </c>
      <c r="Q18" s="12">
        <v>8</v>
      </c>
      <c r="R18" s="12">
        <v>6</v>
      </c>
      <c r="S18" s="12">
        <v>0</v>
      </c>
      <c r="T18" s="28">
        <f t="shared" si="5"/>
        <v>14</v>
      </c>
      <c r="U18" s="12">
        <f t="shared" si="1"/>
        <v>103</v>
      </c>
    </row>
    <row r="19" spans="1:21" ht="31.5" x14ac:dyDescent="0.25">
      <c r="A19" s="2"/>
      <c r="B19" s="18" t="s">
        <v>48</v>
      </c>
      <c r="C19" s="12">
        <v>0</v>
      </c>
      <c r="D19" s="12">
        <v>0</v>
      </c>
      <c r="E19" s="12">
        <v>0</v>
      </c>
      <c r="F19" s="3">
        <v>0</v>
      </c>
      <c r="G19" s="3">
        <v>0</v>
      </c>
      <c r="H19" s="3">
        <v>0</v>
      </c>
      <c r="I19" s="12">
        <v>0</v>
      </c>
      <c r="J19" s="29">
        <f t="shared" si="0"/>
        <v>0</v>
      </c>
      <c r="K19" s="12">
        <v>0</v>
      </c>
      <c r="L19" s="3">
        <v>0</v>
      </c>
      <c r="M19" s="28">
        <f t="shared" si="7"/>
        <v>0</v>
      </c>
      <c r="N19" s="12">
        <v>17</v>
      </c>
      <c r="O19" s="12">
        <v>69</v>
      </c>
      <c r="P19" s="28">
        <f t="shared" si="4"/>
        <v>86</v>
      </c>
      <c r="Q19" s="12">
        <v>0</v>
      </c>
      <c r="R19" s="12">
        <v>0</v>
      </c>
      <c r="S19" s="3">
        <v>0</v>
      </c>
      <c r="T19" s="28">
        <f t="shared" si="5"/>
        <v>0</v>
      </c>
      <c r="U19" s="12">
        <f t="shared" si="1"/>
        <v>86</v>
      </c>
    </row>
    <row r="20" spans="1:21" ht="31.5" x14ac:dyDescent="0.25">
      <c r="A20" s="2"/>
      <c r="B20" s="18" t="s">
        <v>49</v>
      </c>
      <c r="C20" s="12">
        <v>0</v>
      </c>
      <c r="D20" s="12">
        <v>0</v>
      </c>
      <c r="E20" s="12">
        <v>0</v>
      </c>
      <c r="F20" s="3">
        <v>0</v>
      </c>
      <c r="G20" s="3">
        <v>0</v>
      </c>
      <c r="H20" s="3">
        <v>0</v>
      </c>
      <c r="I20" s="12">
        <v>0</v>
      </c>
      <c r="J20" s="29">
        <f t="shared" si="0"/>
        <v>0</v>
      </c>
      <c r="K20" s="12">
        <v>0</v>
      </c>
      <c r="L20" s="3">
        <v>0</v>
      </c>
      <c r="M20" s="28">
        <f t="shared" si="7"/>
        <v>0</v>
      </c>
      <c r="N20" s="12">
        <v>20</v>
      </c>
      <c r="O20" s="12">
        <v>83</v>
      </c>
      <c r="P20" s="28">
        <f t="shared" si="4"/>
        <v>103</v>
      </c>
      <c r="Q20" s="12">
        <v>0</v>
      </c>
      <c r="R20" s="12">
        <v>0</v>
      </c>
      <c r="S20" s="3">
        <v>0</v>
      </c>
      <c r="T20" s="28">
        <f t="shared" si="5"/>
        <v>0</v>
      </c>
      <c r="U20" s="12">
        <f t="shared" si="1"/>
        <v>103</v>
      </c>
    </row>
    <row r="21" spans="1:21" ht="15.75" x14ac:dyDescent="0.25">
      <c r="A21" s="2"/>
      <c r="B21" s="18"/>
      <c r="C21" s="29">
        <f>SUM(C14:C20)</f>
        <v>8</v>
      </c>
      <c r="D21" s="29">
        <f t="shared" ref="D21:T21" si="8">SUM(D14:D20)</f>
        <v>1</v>
      </c>
      <c r="E21" s="29">
        <f t="shared" si="8"/>
        <v>63</v>
      </c>
      <c r="F21" s="29">
        <f t="shared" si="8"/>
        <v>17</v>
      </c>
      <c r="G21" s="29">
        <f t="shared" si="8"/>
        <v>31</v>
      </c>
      <c r="H21" s="29">
        <f t="shared" si="8"/>
        <v>2</v>
      </c>
      <c r="I21" s="29">
        <f t="shared" si="8"/>
        <v>70</v>
      </c>
      <c r="J21" s="29">
        <f t="shared" si="8"/>
        <v>192</v>
      </c>
      <c r="K21" s="29">
        <f t="shared" si="8"/>
        <v>4</v>
      </c>
      <c r="L21" s="29">
        <f t="shared" si="8"/>
        <v>0</v>
      </c>
      <c r="M21" s="28">
        <f>SUM(K21,L21)</f>
        <v>4</v>
      </c>
      <c r="N21" s="29">
        <f t="shared" si="8"/>
        <v>132</v>
      </c>
      <c r="O21" s="29">
        <f t="shared" si="8"/>
        <v>476</v>
      </c>
      <c r="P21" s="29">
        <f t="shared" si="8"/>
        <v>608</v>
      </c>
      <c r="Q21" s="29">
        <f t="shared" si="8"/>
        <v>26</v>
      </c>
      <c r="R21" s="29">
        <f t="shared" si="8"/>
        <v>24</v>
      </c>
      <c r="S21" s="29">
        <f t="shared" si="8"/>
        <v>0</v>
      </c>
      <c r="T21" s="29">
        <f t="shared" si="8"/>
        <v>50</v>
      </c>
      <c r="U21" s="29">
        <f t="shared" si="1"/>
        <v>854</v>
      </c>
    </row>
    <row r="22" spans="1:21" ht="47.25" x14ac:dyDescent="0.25">
      <c r="A22" s="22" t="s">
        <v>74</v>
      </c>
      <c r="B22" s="18" t="s">
        <v>50</v>
      </c>
      <c r="C22" s="3">
        <v>5</v>
      </c>
      <c r="D22" s="3">
        <v>1</v>
      </c>
      <c r="E22" s="3">
        <v>6</v>
      </c>
      <c r="F22" s="3">
        <v>14</v>
      </c>
      <c r="G22" s="3">
        <v>4</v>
      </c>
      <c r="H22" s="3">
        <v>1</v>
      </c>
      <c r="I22" s="12">
        <v>20</v>
      </c>
      <c r="J22" s="29">
        <f t="shared" si="0"/>
        <v>51</v>
      </c>
      <c r="K22" s="3">
        <v>3</v>
      </c>
      <c r="L22" s="3">
        <v>0</v>
      </c>
      <c r="M22" s="28">
        <f>SUM(K22,L22)</f>
        <v>3</v>
      </c>
      <c r="N22" s="3">
        <v>23</v>
      </c>
      <c r="O22" s="3">
        <v>71</v>
      </c>
      <c r="P22" s="28">
        <f t="shared" si="4"/>
        <v>94</v>
      </c>
      <c r="Q22" s="3">
        <v>4</v>
      </c>
      <c r="R22" s="12">
        <v>2</v>
      </c>
      <c r="S22" s="3">
        <v>0</v>
      </c>
      <c r="T22" s="28">
        <f t="shared" si="5"/>
        <v>6</v>
      </c>
      <c r="U22" s="12">
        <f t="shared" si="1"/>
        <v>154</v>
      </c>
    </row>
    <row r="23" spans="1:21" ht="31.5" x14ac:dyDescent="0.25">
      <c r="A23" s="2"/>
      <c r="B23" s="18" t="s">
        <v>51</v>
      </c>
      <c r="C23" s="3">
        <v>4</v>
      </c>
      <c r="D23" s="3">
        <v>0</v>
      </c>
      <c r="E23" s="3">
        <v>9</v>
      </c>
      <c r="F23" s="3">
        <v>8</v>
      </c>
      <c r="G23" s="3">
        <v>3</v>
      </c>
      <c r="H23" s="3">
        <v>2</v>
      </c>
      <c r="I23" s="12">
        <v>4</v>
      </c>
      <c r="J23" s="29">
        <f t="shared" si="0"/>
        <v>30</v>
      </c>
      <c r="K23" s="3">
        <v>3</v>
      </c>
      <c r="L23" s="3">
        <v>3</v>
      </c>
      <c r="M23" s="28">
        <f>SUM(K23,L23)</f>
        <v>6</v>
      </c>
      <c r="N23" s="3">
        <v>17</v>
      </c>
      <c r="O23" s="3">
        <v>62</v>
      </c>
      <c r="P23" s="28">
        <f t="shared" si="4"/>
        <v>79</v>
      </c>
      <c r="Q23" s="3">
        <v>7</v>
      </c>
      <c r="R23" s="12">
        <v>6</v>
      </c>
      <c r="S23" s="3">
        <v>0</v>
      </c>
      <c r="T23" s="28">
        <f t="shared" si="5"/>
        <v>13</v>
      </c>
      <c r="U23" s="12">
        <f t="shared" si="1"/>
        <v>128</v>
      </c>
    </row>
    <row r="24" spans="1:21" ht="31.5" x14ac:dyDescent="0.25">
      <c r="A24" s="2"/>
      <c r="B24" s="18" t="s">
        <v>52</v>
      </c>
      <c r="C24" s="3">
        <v>2</v>
      </c>
      <c r="D24" s="3">
        <v>2</v>
      </c>
      <c r="E24" s="3">
        <v>10</v>
      </c>
      <c r="F24" s="3">
        <v>12</v>
      </c>
      <c r="G24" s="3">
        <v>4</v>
      </c>
      <c r="H24" s="3">
        <v>0</v>
      </c>
      <c r="I24" s="12">
        <v>6</v>
      </c>
      <c r="J24" s="29">
        <f t="shared" si="0"/>
        <v>36</v>
      </c>
      <c r="K24" s="3">
        <v>0</v>
      </c>
      <c r="L24" s="3">
        <v>0</v>
      </c>
      <c r="M24" s="28">
        <f>SUM(K24,L24)</f>
        <v>0</v>
      </c>
      <c r="N24" s="3">
        <v>24</v>
      </c>
      <c r="O24" s="3">
        <v>36</v>
      </c>
      <c r="P24" s="28">
        <f t="shared" si="4"/>
        <v>60</v>
      </c>
      <c r="Q24" s="3">
        <v>3</v>
      </c>
      <c r="R24" s="12">
        <v>3</v>
      </c>
      <c r="S24" s="3">
        <v>0</v>
      </c>
      <c r="T24" s="28">
        <f t="shared" si="5"/>
        <v>6</v>
      </c>
      <c r="U24" s="12">
        <f t="shared" si="1"/>
        <v>102</v>
      </c>
    </row>
    <row r="25" spans="1:21" ht="31.5" x14ac:dyDescent="0.25">
      <c r="A25" s="2"/>
      <c r="B25" s="18" t="s">
        <v>53</v>
      </c>
      <c r="C25" s="3">
        <v>4</v>
      </c>
      <c r="D25" s="3">
        <v>1</v>
      </c>
      <c r="E25" s="3">
        <v>10</v>
      </c>
      <c r="F25" s="3">
        <v>10</v>
      </c>
      <c r="G25" s="3">
        <v>5</v>
      </c>
      <c r="H25" s="3">
        <v>0</v>
      </c>
      <c r="I25" s="12">
        <v>10</v>
      </c>
      <c r="J25" s="29">
        <f t="shared" si="0"/>
        <v>40</v>
      </c>
      <c r="K25" s="4">
        <v>0</v>
      </c>
      <c r="L25" s="4">
        <v>2</v>
      </c>
      <c r="M25" s="28">
        <f t="shared" ref="M25:M28" si="9">SUM(K25,L25)</f>
        <v>2</v>
      </c>
      <c r="N25" s="3">
        <v>20</v>
      </c>
      <c r="O25" s="3">
        <v>45</v>
      </c>
      <c r="P25" s="28">
        <f t="shared" si="4"/>
        <v>65</v>
      </c>
      <c r="Q25" s="3">
        <v>8</v>
      </c>
      <c r="R25" s="12">
        <v>2</v>
      </c>
      <c r="S25" s="3">
        <v>0</v>
      </c>
      <c r="T25" s="28">
        <f t="shared" si="5"/>
        <v>10</v>
      </c>
      <c r="U25" s="12">
        <f t="shared" si="1"/>
        <v>117</v>
      </c>
    </row>
    <row r="26" spans="1:21" ht="31.5" x14ac:dyDescent="0.25">
      <c r="A26" s="2"/>
      <c r="B26" s="18" t="s">
        <v>54</v>
      </c>
      <c r="C26" s="12">
        <v>6</v>
      </c>
      <c r="D26" s="12">
        <v>0</v>
      </c>
      <c r="E26" s="12">
        <v>5</v>
      </c>
      <c r="F26" s="12">
        <v>8</v>
      </c>
      <c r="G26" s="12">
        <v>4</v>
      </c>
      <c r="H26" s="12">
        <v>0</v>
      </c>
      <c r="I26" s="12">
        <v>10</v>
      </c>
      <c r="J26" s="29">
        <f t="shared" si="0"/>
        <v>33</v>
      </c>
      <c r="K26" s="12">
        <v>3</v>
      </c>
      <c r="L26" s="12">
        <v>0</v>
      </c>
      <c r="M26" s="28">
        <f t="shared" si="9"/>
        <v>3</v>
      </c>
      <c r="N26" s="12">
        <v>18</v>
      </c>
      <c r="O26" s="12">
        <v>53</v>
      </c>
      <c r="P26" s="28">
        <f t="shared" si="4"/>
        <v>71</v>
      </c>
      <c r="Q26" s="12">
        <v>10</v>
      </c>
      <c r="R26" s="12">
        <v>6</v>
      </c>
      <c r="S26" s="12">
        <v>0</v>
      </c>
      <c r="T26" s="28">
        <f t="shared" si="5"/>
        <v>16</v>
      </c>
      <c r="U26" s="12">
        <f t="shared" si="1"/>
        <v>123</v>
      </c>
    </row>
    <row r="27" spans="1:21" ht="31.5" x14ac:dyDescent="0.25">
      <c r="A27" s="2"/>
      <c r="B27" s="18" t="s">
        <v>55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29">
        <f t="shared" si="0"/>
        <v>0</v>
      </c>
      <c r="K27" s="12">
        <v>0</v>
      </c>
      <c r="L27" s="12">
        <v>0</v>
      </c>
      <c r="M27" s="28">
        <f t="shared" si="9"/>
        <v>0</v>
      </c>
      <c r="N27" s="12">
        <v>19</v>
      </c>
      <c r="O27" s="12">
        <v>50</v>
      </c>
      <c r="P27" s="28">
        <f t="shared" si="4"/>
        <v>69</v>
      </c>
      <c r="Q27" s="12">
        <v>0</v>
      </c>
      <c r="R27" s="12">
        <v>0</v>
      </c>
      <c r="S27" s="12">
        <v>0</v>
      </c>
      <c r="T27" s="28">
        <f t="shared" si="5"/>
        <v>0</v>
      </c>
      <c r="U27" s="12">
        <f t="shared" si="1"/>
        <v>69</v>
      </c>
    </row>
    <row r="28" spans="1:21" ht="31.5" x14ac:dyDescent="0.25">
      <c r="A28" s="2"/>
      <c r="B28" s="18" t="s">
        <v>56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29">
        <f t="shared" si="0"/>
        <v>0</v>
      </c>
      <c r="K28" s="12">
        <v>0</v>
      </c>
      <c r="L28" s="12">
        <v>0</v>
      </c>
      <c r="M28" s="28">
        <f t="shared" si="9"/>
        <v>0</v>
      </c>
      <c r="N28" s="12">
        <v>20</v>
      </c>
      <c r="O28" s="12">
        <v>92</v>
      </c>
      <c r="P28" s="28">
        <f t="shared" si="4"/>
        <v>112</v>
      </c>
      <c r="Q28" s="12">
        <v>0</v>
      </c>
      <c r="R28" s="12">
        <v>0</v>
      </c>
      <c r="S28" s="12">
        <v>0</v>
      </c>
      <c r="T28" s="28">
        <f t="shared" si="5"/>
        <v>0</v>
      </c>
      <c r="U28" s="12">
        <f t="shared" si="1"/>
        <v>112</v>
      </c>
    </row>
    <row r="29" spans="1:21" ht="15.75" x14ac:dyDescent="0.25">
      <c r="A29" s="2"/>
      <c r="B29" s="18"/>
      <c r="C29" s="29">
        <f>SUM(C22:C28)</f>
        <v>21</v>
      </c>
      <c r="D29" s="29">
        <f t="shared" ref="D29:T29" si="10">SUM(D22:D28)</f>
        <v>4</v>
      </c>
      <c r="E29" s="29">
        <f t="shared" si="10"/>
        <v>40</v>
      </c>
      <c r="F29" s="29">
        <f t="shared" si="10"/>
        <v>52</v>
      </c>
      <c r="G29" s="29">
        <f t="shared" si="10"/>
        <v>20</v>
      </c>
      <c r="H29" s="29">
        <f t="shared" si="10"/>
        <v>3</v>
      </c>
      <c r="I29" s="29">
        <f t="shared" si="10"/>
        <v>50</v>
      </c>
      <c r="J29" s="29">
        <f t="shared" si="10"/>
        <v>190</v>
      </c>
      <c r="K29" s="29">
        <f t="shared" si="10"/>
        <v>9</v>
      </c>
      <c r="L29" s="29">
        <f t="shared" si="10"/>
        <v>5</v>
      </c>
      <c r="M29" s="28">
        <f>SUM(K29,L29)</f>
        <v>14</v>
      </c>
      <c r="N29" s="29">
        <f t="shared" si="10"/>
        <v>141</v>
      </c>
      <c r="O29" s="29">
        <f t="shared" si="10"/>
        <v>409</v>
      </c>
      <c r="P29" s="29">
        <f t="shared" si="10"/>
        <v>550</v>
      </c>
      <c r="Q29" s="29">
        <f t="shared" si="10"/>
        <v>32</v>
      </c>
      <c r="R29" s="29">
        <f t="shared" si="10"/>
        <v>19</v>
      </c>
      <c r="S29" s="29">
        <f t="shared" si="10"/>
        <v>0</v>
      </c>
      <c r="T29" s="29">
        <f t="shared" si="10"/>
        <v>51</v>
      </c>
      <c r="U29" s="29">
        <f t="shared" si="1"/>
        <v>805</v>
      </c>
    </row>
    <row r="30" spans="1:21" ht="47.25" x14ac:dyDescent="0.25">
      <c r="A30" s="22" t="s">
        <v>75</v>
      </c>
      <c r="B30" s="18" t="s">
        <v>57</v>
      </c>
      <c r="C30" s="3">
        <v>2</v>
      </c>
      <c r="D30" s="3">
        <v>0</v>
      </c>
      <c r="E30" s="3">
        <v>10</v>
      </c>
      <c r="F30" s="3">
        <v>14</v>
      </c>
      <c r="G30" s="3">
        <v>5</v>
      </c>
      <c r="H30" s="3">
        <v>0</v>
      </c>
      <c r="I30" s="12">
        <v>6</v>
      </c>
      <c r="J30" s="29">
        <f t="shared" si="0"/>
        <v>37</v>
      </c>
      <c r="K30" s="3">
        <v>1</v>
      </c>
      <c r="L30" s="3">
        <v>0</v>
      </c>
      <c r="M30" s="28">
        <f>SUM(K30,L30)</f>
        <v>1</v>
      </c>
      <c r="N30" s="3">
        <v>27</v>
      </c>
      <c r="O30" s="3">
        <v>70</v>
      </c>
      <c r="P30" s="28">
        <f t="shared" si="4"/>
        <v>97</v>
      </c>
      <c r="Q30" s="3">
        <v>7</v>
      </c>
      <c r="R30" s="12">
        <v>8</v>
      </c>
      <c r="S30" s="3">
        <v>0</v>
      </c>
      <c r="T30" s="28">
        <f t="shared" si="5"/>
        <v>15</v>
      </c>
      <c r="U30" s="12">
        <f t="shared" si="1"/>
        <v>150</v>
      </c>
    </row>
    <row r="31" spans="1:21" ht="31.5" x14ac:dyDescent="0.25">
      <c r="A31" s="2"/>
      <c r="B31" s="18" t="s">
        <v>58</v>
      </c>
      <c r="C31" s="3">
        <v>1</v>
      </c>
      <c r="D31" s="3">
        <v>1</v>
      </c>
      <c r="E31" s="3">
        <v>6</v>
      </c>
      <c r="F31" s="3">
        <v>16</v>
      </c>
      <c r="G31" s="3">
        <v>4</v>
      </c>
      <c r="H31" s="3">
        <v>1</v>
      </c>
      <c r="I31" s="12">
        <v>11</v>
      </c>
      <c r="J31" s="29">
        <f t="shared" si="0"/>
        <v>40</v>
      </c>
      <c r="K31" s="3">
        <v>0</v>
      </c>
      <c r="L31" s="3">
        <v>2</v>
      </c>
      <c r="M31" s="28">
        <f>SUM(K31,L31)</f>
        <v>2</v>
      </c>
      <c r="N31" s="3">
        <v>20</v>
      </c>
      <c r="O31" s="3">
        <v>61</v>
      </c>
      <c r="P31" s="28">
        <f t="shared" si="4"/>
        <v>81</v>
      </c>
      <c r="Q31" s="3">
        <v>8</v>
      </c>
      <c r="R31" s="12">
        <v>6</v>
      </c>
      <c r="S31" s="3">
        <v>0</v>
      </c>
      <c r="T31" s="28">
        <f t="shared" si="5"/>
        <v>14</v>
      </c>
      <c r="U31" s="12">
        <f t="shared" si="1"/>
        <v>137</v>
      </c>
    </row>
    <row r="32" spans="1:21" ht="31.5" x14ac:dyDescent="0.25">
      <c r="A32" s="2"/>
      <c r="B32" s="18" t="s">
        <v>59</v>
      </c>
      <c r="C32" s="3">
        <v>3</v>
      </c>
      <c r="D32" s="3">
        <v>1</v>
      </c>
      <c r="E32" s="3">
        <v>10</v>
      </c>
      <c r="F32" s="3">
        <v>13</v>
      </c>
      <c r="G32" s="3">
        <v>5</v>
      </c>
      <c r="H32" s="3">
        <v>0</v>
      </c>
      <c r="I32" s="12">
        <v>9</v>
      </c>
      <c r="J32" s="29">
        <f t="shared" si="0"/>
        <v>41</v>
      </c>
      <c r="K32" s="3">
        <v>1</v>
      </c>
      <c r="L32" s="3">
        <v>0</v>
      </c>
      <c r="M32" s="28">
        <f>SUM(K32,L32)</f>
        <v>1</v>
      </c>
      <c r="N32" s="3">
        <v>24</v>
      </c>
      <c r="O32" s="3">
        <v>59</v>
      </c>
      <c r="P32" s="28">
        <f t="shared" si="4"/>
        <v>83</v>
      </c>
      <c r="Q32" s="3">
        <v>2</v>
      </c>
      <c r="R32" s="12">
        <v>2</v>
      </c>
      <c r="S32" s="3">
        <v>0</v>
      </c>
      <c r="T32" s="28">
        <f t="shared" si="5"/>
        <v>4</v>
      </c>
      <c r="U32" s="12">
        <f t="shared" si="1"/>
        <v>129</v>
      </c>
    </row>
    <row r="33" spans="1:23" ht="31.5" x14ac:dyDescent="0.25">
      <c r="A33" s="2"/>
      <c r="B33" s="18" t="s">
        <v>60</v>
      </c>
      <c r="C33" s="3">
        <v>3</v>
      </c>
      <c r="D33" s="3">
        <v>0</v>
      </c>
      <c r="E33" s="3">
        <v>12</v>
      </c>
      <c r="F33" s="3">
        <v>6</v>
      </c>
      <c r="G33" s="3">
        <v>4</v>
      </c>
      <c r="H33" s="3">
        <v>1</v>
      </c>
      <c r="I33" s="12">
        <v>13</v>
      </c>
      <c r="J33" s="29">
        <f t="shared" si="0"/>
        <v>39</v>
      </c>
      <c r="K33" s="4">
        <v>2</v>
      </c>
      <c r="L33" s="4">
        <v>0</v>
      </c>
      <c r="M33" s="28">
        <f t="shared" ref="M33:M36" si="11">SUM(K33,L33)</f>
        <v>2</v>
      </c>
      <c r="N33" s="3">
        <v>18</v>
      </c>
      <c r="O33" s="3">
        <v>49</v>
      </c>
      <c r="P33" s="28">
        <f t="shared" si="4"/>
        <v>67</v>
      </c>
      <c r="Q33" s="3">
        <v>3</v>
      </c>
      <c r="R33" s="12">
        <v>9</v>
      </c>
      <c r="S33" s="3">
        <v>0</v>
      </c>
      <c r="T33" s="28">
        <f t="shared" si="5"/>
        <v>12</v>
      </c>
      <c r="U33" s="12">
        <f t="shared" si="1"/>
        <v>120</v>
      </c>
    </row>
    <row r="34" spans="1:23" ht="31.5" x14ac:dyDescent="0.25">
      <c r="A34" s="2"/>
      <c r="B34" s="18" t="s">
        <v>61</v>
      </c>
      <c r="C34" s="12">
        <v>1</v>
      </c>
      <c r="D34" s="12">
        <v>2</v>
      </c>
      <c r="E34" s="12">
        <v>15</v>
      </c>
      <c r="F34" s="12">
        <v>11</v>
      </c>
      <c r="G34" s="12">
        <v>3</v>
      </c>
      <c r="H34" s="12">
        <v>0</v>
      </c>
      <c r="I34" s="12">
        <v>10</v>
      </c>
      <c r="J34" s="29">
        <f t="shared" si="0"/>
        <v>42</v>
      </c>
      <c r="K34" s="12">
        <v>1</v>
      </c>
      <c r="L34" s="12">
        <v>0</v>
      </c>
      <c r="M34" s="28">
        <f t="shared" si="11"/>
        <v>1</v>
      </c>
      <c r="N34" s="12">
        <v>21</v>
      </c>
      <c r="O34" s="12">
        <v>69</v>
      </c>
      <c r="P34" s="28">
        <f t="shared" si="4"/>
        <v>90</v>
      </c>
      <c r="Q34" s="12">
        <v>7</v>
      </c>
      <c r="R34" s="12">
        <v>6</v>
      </c>
      <c r="S34" s="12">
        <v>0</v>
      </c>
      <c r="T34" s="28">
        <f t="shared" si="5"/>
        <v>13</v>
      </c>
      <c r="U34" s="12">
        <f t="shared" si="1"/>
        <v>146</v>
      </c>
    </row>
    <row r="35" spans="1:23" ht="31.5" x14ac:dyDescent="0.25">
      <c r="A35" s="2"/>
      <c r="B35" s="18" t="s">
        <v>62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29">
        <f t="shared" si="0"/>
        <v>0</v>
      </c>
      <c r="K35" s="12">
        <v>0</v>
      </c>
      <c r="L35" s="12">
        <v>0</v>
      </c>
      <c r="M35" s="28">
        <f t="shared" si="11"/>
        <v>0</v>
      </c>
      <c r="N35" s="12">
        <v>26</v>
      </c>
      <c r="O35" s="12">
        <v>54</v>
      </c>
      <c r="P35" s="28">
        <f t="shared" si="4"/>
        <v>80</v>
      </c>
      <c r="Q35" s="12">
        <v>0</v>
      </c>
      <c r="R35" s="12">
        <v>0</v>
      </c>
      <c r="S35" s="12">
        <v>0</v>
      </c>
      <c r="T35" s="28">
        <f t="shared" si="5"/>
        <v>0</v>
      </c>
      <c r="U35" s="12">
        <f t="shared" si="1"/>
        <v>80</v>
      </c>
    </row>
    <row r="36" spans="1:23" ht="31.5" x14ac:dyDescent="0.25">
      <c r="A36" s="2"/>
      <c r="B36" s="18" t="s">
        <v>63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29">
        <f t="shared" si="0"/>
        <v>0</v>
      </c>
      <c r="K36" s="12">
        <v>0</v>
      </c>
      <c r="L36" s="12">
        <v>0</v>
      </c>
      <c r="M36" s="28">
        <f t="shared" si="11"/>
        <v>0</v>
      </c>
      <c r="N36" s="12">
        <v>18</v>
      </c>
      <c r="O36" s="12">
        <v>124</v>
      </c>
      <c r="P36" s="28">
        <f t="shared" si="4"/>
        <v>142</v>
      </c>
      <c r="Q36" s="12">
        <v>0</v>
      </c>
      <c r="R36" s="12">
        <v>0</v>
      </c>
      <c r="S36" s="12">
        <v>0</v>
      </c>
      <c r="T36" s="28">
        <f t="shared" si="5"/>
        <v>0</v>
      </c>
      <c r="U36" s="12">
        <f t="shared" si="1"/>
        <v>142</v>
      </c>
    </row>
    <row r="37" spans="1:23" ht="15.75" x14ac:dyDescent="0.25">
      <c r="A37" s="2"/>
      <c r="B37" s="18"/>
      <c r="C37" s="29">
        <f>SUM(C30:C36)</f>
        <v>10</v>
      </c>
      <c r="D37" s="29">
        <f t="shared" ref="D37:T37" si="12">SUM(D30:D36)</f>
        <v>4</v>
      </c>
      <c r="E37" s="29">
        <f t="shared" si="12"/>
        <v>53</v>
      </c>
      <c r="F37" s="29">
        <f t="shared" si="12"/>
        <v>60</v>
      </c>
      <c r="G37" s="29">
        <f t="shared" si="12"/>
        <v>21</v>
      </c>
      <c r="H37" s="29">
        <f t="shared" si="12"/>
        <v>2</v>
      </c>
      <c r="I37" s="29">
        <f t="shared" si="12"/>
        <v>49</v>
      </c>
      <c r="J37" s="29">
        <f t="shared" si="12"/>
        <v>199</v>
      </c>
      <c r="K37" s="29">
        <f t="shared" si="12"/>
        <v>5</v>
      </c>
      <c r="L37" s="29">
        <f t="shared" si="12"/>
        <v>2</v>
      </c>
      <c r="M37" s="28">
        <f>SUM(K37,L37)</f>
        <v>7</v>
      </c>
      <c r="N37" s="29">
        <f t="shared" si="12"/>
        <v>154</v>
      </c>
      <c r="O37" s="29">
        <f t="shared" si="12"/>
        <v>486</v>
      </c>
      <c r="P37" s="29">
        <f t="shared" si="12"/>
        <v>640</v>
      </c>
      <c r="Q37" s="29">
        <f t="shared" si="12"/>
        <v>27</v>
      </c>
      <c r="R37" s="29">
        <f t="shared" si="12"/>
        <v>31</v>
      </c>
      <c r="S37" s="29">
        <f t="shared" si="12"/>
        <v>0</v>
      </c>
      <c r="T37" s="29">
        <f t="shared" si="12"/>
        <v>58</v>
      </c>
      <c r="U37" s="29">
        <f t="shared" si="1"/>
        <v>904</v>
      </c>
    </row>
    <row r="38" spans="1:23" ht="47.25" x14ac:dyDescent="0.25">
      <c r="A38" s="22" t="s">
        <v>76</v>
      </c>
      <c r="B38" s="18" t="s">
        <v>64</v>
      </c>
      <c r="C38" s="12">
        <v>3</v>
      </c>
      <c r="D38" s="12">
        <v>0</v>
      </c>
      <c r="E38" s="12">
        <v>5</v>
      </c>
      <c r="F38" s="12">
        <v>10</v>
      </c>
      <c r="G38" s="12">
        <v>4</v>
      </c>
      <c r="H38" s="12">
        <v>0</v>
      </c>
      <c r="I38" s="12">
        <v>19</v>
      </c>
      <c r="J38" s="29">
        <f t="shared" si="0"/>
        <v>41</v>
      </c>
      <c r="K38" s="12">
        <v>0</v>
      </c>
      <c r="L38" s="12">
        <v>0</v>
      </c>
      <c r="M38" s="28">
        <f>SUM(K38,L38)</f>
        <v>0</v>
      </c>
      <c r="N38" s="12">
        <v>19</v>
      </c>
      <c r="O38" s="12">
        <v>95</v>
      </c>
      <c r="P38" s="28">
        <f t="shared" si="4"/>
        <v>114</v>
      </c>
      <c r="Q38" s="12">
        <v>1</v>
      </c>
      <c r="R38" s="12">
        <v>0</v>
      </c>
      <c r="S38" s="12">
        <v>0</v>
      </c>
      <c r="T38" s="28">
        <f t="shared" si="5"/>
        <v>1</v>
      </c>
      <c r="U38" s="12">
        <f t="shared" si="1"/>
        <v>156</v>
      </c>
    </row>
    <row r="39" spans="1:23" ht="15.75" x14ac:dyDescent="0.25">
      <c r="A39" s="23"/>
      <c r="B39" s="18"/>
      <c r="C39" s="29">
        <f>SUM(C38)</f>
        <v>3</v>
      </c>
      <c r="D39" s="29">
        <f t="shared" ref="D39:T39" si="13">SUM(D38)</f>
        <v>0</v>
      </c>
      <c r="E39" s="29">
        <f t="shared" si="13"/>
        <v>5</v>
      </c>
      <c r="F39" s="29">
        <f t="shared" si="13"/>
        <v>10</v>
      </c>
      <c r="G39" s="29">
        <f t="shared" si="13"/>
        <v>4</v>
      </c>
      <c r="H39" s="29">
        <f t="shared" si="13"/>
        <v>0</v>
      </c>
      <c r="I39" s="29">
        <f t="shared" si="13"/>
        <v>19</v>
      </c>
      <c r="J39" s="29">
        <f t="shared" si="13"/>
        <v>41</v>
      </c>
      <c r="K39" s="29">
        <f t="shared" si="13"/>
        <v>0</v>
      </c>
      <c r="L39" s="29">
        <f t="shared" si="13"/>
        <v>0</v>
      </c>
      <c r="M39" s="28">
        <f>SUM(K39,L39)</f>
        <v>0</v>
      </c>
      <c r="N39" s="29">
        <f t="shared" si="13"/>
        <v>19</v>
      </c>
      <c r="O39" s="29">
        <f t="shared" si="13"/>
        <v>95</v>
      </c>
      <c r="P39" s="29">
        <f t="shared" si="13"/>
        <v>114</v>
      </c>
      <c r="Q39" s="29">
        <f t="shared" si="13"/>
        <v>1</v>
      </c>
      <c r="R39" s="29">
        <f t="shared" si="13"/>
        <v>0</v>
      </c>
      <c r="S39" s="29">
        <f t="shared" si="13"/>
        <v>0</v>
      </c>
      <c r="T39" s="29">
        <f t="shared" si="13"/>
        <v>1</v>
      </c>
      <c r="U39" s="29">
        <f t="shared" si="1"/>
        <v>156</v>
      </c>
    </row>
    <row r="40" spans="1:23" x14ac:dyDescent="0.25">
      <c r="A40" s="40" t="s">
        <v>7</v>
      </c>
      <c r="B40" s="40"/>
      <c r="C40" s="13">
        <f>SUM(C5,C13,C21,C29,C37,C39)</f>
        <v>60</v>
      </c>
      <c r="D40" s="15">
        <f t="shared" ref="D40:U40" si="14">SUM(D5,D13,D21,D29,D37,D39)</f>
        <v>11</v>
      </c>
      <c r="E40" s="15">
        <f t="shared" si="14"/>
        <v>214</v>
      </c>
      <c r="F40" s="15">
        <f t="shared" si="14"/>
        <v>202</v>
      </c>
      <c r="G40" s="15">
        <f t="shared" si="14"/>
        <v>113</v>
      </c>
      <c r="H40" s="15">
        <f t="shared" si="14"/>
        <v>7</v>
      </c>
      <c r="I40" s="15">
        <f t="shared" si="14"/>
        <v>208</v>
      </c>
      <c r="J40" s="15">
        <f t="shared" si="14"/>
        <v>815</v>
      </c>
      <c r="K40" s="15">
        <f t="shared" si="14"/>
        <v>23</v>
      </c>
      <c r="L40" s="15">
        <f t="shared" si="14"/>
        <v>7</v>
      </c>
      <c r="M40" s="15">
        <f t="shared" si="14"/>
        <v>30</v>
      </c>
      <c r="N40" s="15">
        <f t="shared" si="14"/>
        <v>656</v>
      </c>
      <c r="O40" s="15">
        <f t="shared" si="14"/>
        <v>2215</v>
      </c>
      <c r="P40" s="15">
        <f t="shared" si="14"/>
        <v>2871</v>
      </c>
      <c r="Q40" s="15">
        <f t="shared" si="14"/>
        <v>100</v>
      </c>
      <c r="R40" s="15">
        <f t="shared" si="14"/>
        <v>98</v>
      </c>
      <c r="S40" s="15">
        <f t="shared" si="14"/>
        <v>0</v>
      </c>
      <c r="T40" s="15">
        <f t="shared" si="14"/>
        <v>198</v>
      </c>
      <c r="U40" s="15">
        <f t="shared" si="14"/>
        <v>3914</v>
      </c>
    </row>
    <row r="44" spans="1:23" ht="140.25" x14ac:dyDescent="0.25">
      <c r="G44" s="7" t="s">
        <v>2</v>
      </c>
      <c r="H44" s="8" t="s">
        <v>3</v>
      </c>
      <c r="I44" s="9" t="s">
        <v>4</v>
      </c>
      <c r="J44" s="9" t="s">
        <v>68</v>
      </c>
      <c r="K44" s="7" t="s">
        <v>19</v>
      </c>
      <c r="L44" s="8" t="s">
        <v>20</v>
      </c>
      <c r="M44" s="9" t="s">
        <v>22</v>
      </c>
      <c r="O44" s="19" t="s">
        <v>69</v>
      </c>
      <c r="P44" s="20" t="s">
        <v>70</v>
      </c>
      <c r="R44" s="7" t="s">
        <v>5</v>
      </c>
      <c r="S44" s="10" t="s">
        <v>65</v>
      </c>
      <c r="U44" s="21" t="s">
        <v>66</v>
      </c>
      <c r="V44" s="21" t="s">
        <v>21</v>
      </c>
      <c r="W44" s="21" t="s">
        <v>67</v>
      </c>
    </row>
    <row r="45" spans="1:23" ht="31.5" x14ac:dyDescent="0.25">
      <c r="F45" s="22" t="s">
        <v>71</v>
      </c>
      <c r="G45" s="28">
        <v>0</v>
      </c>
      <c r="H45" s="28">
        <v>0</v>
      </c>
      <c r="I45" s="28">
        <v>0</v>
      </c>
      <c r="J45" s="28">
        <v>0</v>
      </c>
      <c r="K45" s="28">
        <v>0</v>
      </c>
      <c r="L45" s="28">
        <v>0</v>
      </c>
      <c r="M45" s="28">
        <v>0</v>
      </c>
      <c r="N45">
        <f>SUM(G45:M45)</f>
        <v>0</v>
      </c>
      <c r="O45" s="28">
        <v>0</v>
      </c>
      <c r="P45" s="28">
        <v>0</v>
      </c>
      <c r="Q45">
        <f>SUM(O45:P45)</f>
        <v>0</v>
      </c>
      <c r="R45" s="28">
        <v>50</v>
      </c>
      <c r="S45" s="28">
        <v>226</v>
      </c>
      <c r="T45">
        <f>SUM(R45:S45)</f>
        <v>276</v>
      </c>
      <c r="U45" s="28">
        <v>0</v>
      </c>
      <c r="V45" s="28">
        <v>0</v>
      </c>
      <c r="W45" s="28">
        <v>0</v>
      </c>
    </row>
    <row r="46" spans="1:23" ht="31.5" x14ac:dyDescent="0.25">
      <c r="F46" s="22" t="s">
        <v>72</v>
      </c>
      <c r="G46" s="28">
        <v>18</v>
      </c>
      <c r="H46" s="28">
        <v>2</v>
      </c>
      <c r="I46" s="28">
        <v>53</v>
      </c>
      <c r="J46" s="28">
        <v>63</v>
      </c>
      <c r="K46" s="28">
        <v>37</v>
      </c>
      <c r="L46" s="28">
        <v>0</v>
      </c>
      <c r="M46" s="28">
        <v>20</v>
      </c>
      <c r="N46">
        <f t="shared" ref="N46:N50" si="15">SUM(G46:M46)</f>
        <v>193</v>
      </c>
      <c r="O46" s="28">
        <v>5</v>
      </c>
      <c r="P46" s="28">
        <v>0</v>
      </c>
      <c r="Q46">
        <f t="shared" ref="Q46:Q50" si="16">SUM(O46:P46)</f>
        <v>5</v>
      </c>
      <c r="R46" s="28">
        <v>160</v>
      </c>
      <c r="S46" s="28">
        <v>523</v>
      </c>
      <c r="T46">
        <f t="shared" ref="T46:T50" si="17">SUM(R46:S46)</f>
        <v>683</v>
      </c>
      <c r="U46" s="28">
        <v>14</v>
      </c>
      <c r="V46" s="28">
        <v>24</v>
      </c>
      <c r="W46" s="28">
        <v>0</v>
      </c>
    </row>
    <row r="47" spans="1:23" ht="31.5" x14ac:dyDescent="0.25">
      <c r="F47" s="22" t="s">
        <v>73</v>
      </c>
      <c r="G47" s="29">
        <v>8</v>
      </c>
      <c r="H47" s="29">
        <v>1</v>
      </c>
      <c r="I47" s="29">
        <v>63</v>
      </c>
      <c r="J47" s="29">
        <v>17</v>
      </c>
      <c r="K47" s="29">
        <v>31</v>
      </c>
      <c r="L47" s="29">
        <v>2</v>
      </c>
      <c r="M47" s="29">
        <v>70</v>
      </c>
      <c r="N47">
        <f t="shared" si="15"/>
        <v>192</v>
      </c>
      <c r="O47" s="29">
        <v>4</v>
      </c>
      <c r="P47" s="29">
        <v>0</v>
      </c>
      <c r="Q47">
        <f t="shared" si="16"/>
        <v>4</v>
      </c>
      <c r="R47" s="29">
        <v>132</v>
      </c>
      <c r="S47" s="29">
        <v>476</v>
      </c>
      <c r="T47">
        <f t="shared" si="17"/>
        <v>608</v>
      </c>
      <c r="U47" s="29">
        <v>26</v>
      </c>
      <c r="V47" s="29">
        <v>24</v>
      </c>
      <c r="W47" s="29">
        <v>0</v>
      </c>
    </row>
    <row r="48" spans="1:23" ht="31.5" x14ac:dyDescent="0.25">
      <c r="F48" s="22" t="s">
        <v>74</v>
      </c>
      <c r="G48" s="29">
        <v>21</v>
      </c>
      <c r="H48" s="29">
        <v>4</v>
      </c>
      <c r="I48" s="29">
        <v>40</v>
      </c>
      <c r="J48" s="29">
        <v>52</v>
      </c>
      <c r="K48" s="29">
        <v>20</v>
      </c>
      <c r="L48" s="29">
        <v>3</v>
      </c>
      <c r="M48" s="29">
        <v>50</v>
      </c>
      <c r="N48">
        <f t="shared" si="15"/>
        <v>190</v>
      </c>
      <c r="O48" s="29">
        <v>9</v>
      </c>
      <c r="P48" s="29">
        <v>5</v>
      </c>
      <c r="Q48">
        <f t="shared" si="16"/>
        <v>14</v>
      </c>
      <c r="R48" s="29">
        <v>141</v>
      </c>
      <c r="S48" s="29">
        <v>409</v>
      </c>
      <c r="T48">
        <f t="shared" si="17"/>
        <v>550</v>
      </c>
      <c r="U48" s="29">
        <v>32</v>
      </c>
      <c r="V48" s="29">
        <v>19</v>
      </c>
      <c r="W48" s="29">
        <v>0</v>
      </c>
    </row>
    <row r="49" spans="6:23" ht="31.5" x14ac:dyDescent="0.25">
      <c r="F49" s="22" t="s">
        <v>75</v>
      </c>
      <c r="G49" s="29">
        <v>10</v>
      </c>
      <c r="H49" s="29">
        <v>4</v>
      </c>
      <c r="I49" s="29">
        <v>53</v>
      </c>
      <c r="J49" s="29">
        <v>60</v>
      </c>
      <c r="K49" s="29">
        <v>21</v>
      </c>
      <c r="L49" s="29">
        <v>2</v>
      </c>
      <c r="M49" s="29">
        <v>49</v>
      </c>
      <c r="N49">
        <f t="shared" si="15"/>
        <v>199</v>
      </c>
      <c r="O49" s="29">
        <v>5</v>
      </c>
      <c r="P49" s="29">
        <v>2</v>
      </c>
      <c r="Q49">
        <f t="shared" si="16"/>
        <v>7</v>
      </c>
      <c r="R49" s="29">
        <v>154</v>
      </c>
      <c r="S49" s="29">
        <v>486</v>
      </c>
      <c r="T49">
        <f t="shared" si="17"/>
        <v>640</v>
      </c>
      <c r="U49" s="29">
        <v>27</v>
      </c>
      <c r="V49" s="29">
        <v>31</v>
      </c>
      <c r="W49" s="29">
        <v>0</v>
      </c>
    </row>
    <row r="50" spans="6:23" ht="31.5" x14ac:dyDescent="0.25">
      <c r="F50" s="22" t="s">
        <v>102</v>
      </c>
      <c r="G50" s="29">
        <v>3</v>
      </c>
      <c r="H50" s="29">
        <v>0</v>
      </c>
      <c r="I50" s="29">
        <v>5</v>
      </c>
      <c r="J50" s="29">
        <v>10</v>
      </c>
      <c r="K50" s="29">
        <v>4</v>
      </c>
      <c r="L50" s="29">
        <v>0</v>
      </c>
      <c r="M50" s="29">
        <v>19</v>
      </c>
      <c r="N50">
        <f t="shared" si="15"/>
        <v>41</v>
      </c>
      <c r="O50" s="29">
        <v>0</v>
      </c>
      <c r="P50" s="29">
        <v>0</v>
      </c>
      <c r="Q50">
        <f t="shared" si="16"/>
        <v>0</v>
      </c>
      <c r="R50" s="29">
        <v>19</v>
      </c>
      <c r="S50" s="29">
        <v>95</v>
      </c>
      <c r="T50">
        <f t="shared" si="17"/>
        <v>114</v>
      </c>
      <c r="U50" s="29">
        <v>1</v>
      </c>
      <c r="V50" s="29">
        <v>0</v>
      </c>
      <c r="W50" s="29">
        <v>0</v>
      </c>
    </row>
    <row r="51" spans="6:23" x14ac:dyDescent="0.25">
      <c r="G51">
        <f>SUM(G45:G50)</f>
        <v>60</v>
      </c>
      <c r="H51">
        <f t="shared" ref="H51:N51" si="18">SUM(H45:H50)</f>
        <v>11</v>
      </c>
      <c r="I51">
        <f t="shared" si="18"/>
        <v>214</v>
      </c>
      <c r="J51">
        <f t="shared" si="18"/>
        <v>202</v>
      </c>
      <c r="K51">
        <f t="shared" si="18"/>
        <v>113</v>
      </c>
      <c r="L51">
        <f t="shared" si="18"/>
        <v>7</v>
      </c>
      <c r="M51">
        <f t="shared" si="18"/>
        <v>208</v>
      </c>
      <c r="N51">
        <f t="shared" si="18"/>
        <v>815</v>
      </c>
      <c r="O51">
        <f>SUM(O45:O50)</f>
        <v>23</v>
      </c>
      <c r="P51">
        <f t="shared" ref="P51:Q51" si="19">SUM(P45:P50)</f>
        <v>7</v>
      </c>
      <c r="Q51">
        <f t="shared" si="19"/>
        <v>30</v>
      </c>
      <c r="R51">
        <f>SUM(R45:R50)</f>
        <v>656</v>
      </c>
      <c r="S51">
        <f t="shared" ref="S51:T51" si="20">SUM(S45:S50)</f>
        <v>2215</v>
      </c>
      <c r="T51">
        <f t="shared" si="20"/>
        <v>2871</v>
      </c>
      <c r="U51">
        <f t="shared" ref="U51" si="21">SUM(U45:U50)</f>
        <v>100</v>
      </c>
      <c r="V51">
        <f t="shared" ref="V51" si="22">SUM(V45:V50)</f>
        <v>98</v>
      </c>
      <c r="W51">
        <f t="shared" ref="W51" si="23">SUM(W45:W50)</f>
        <v>0</v>
      </c>
    </row>
    <row r="55" spans="6:23" ht="135" x14ac:dyDescent="0.25">
      <c r="H55" s="30" t="s">
        <v>1</v>
      </c>
      <c r="I55" s="31" t="s">
        <v>77</v>
      </c>
      <c r="J55" s="31" t="s">
        <v>78</v>
      </c>
      <c r="K55" s="7" t="s">
        <v>5</v>
      </c>
      <c r="L55" s="10" t="s">
        <v>65</v>
      </c>
      <c r="M55" s="21" t="s">
        <v>66</v>
      </c>
      <c r="N55" s="21" t="s">
        <v>79</v>
      </c>
      <c r="O55" s="21" t="s">
        <v>67</v>
      </c>
    </row>
    <row r="56" spans="6:23" ht="31.5" x14ac:dyDescent="0.25">
      <c r="H56" s="18" t="s">
        <v>34</v>
      </c>
      <c r="I56" s="29">
        <v>0</v>
      </c>
      <c r="J56" s="28">
        <v>0</v>
      </c>
      <c r="K56" s="3">
        <v>28</v>
      </c>
      <c r="L56" s="3">
        <v>153</v>
      </c>
      <c r="M56" s="3">
        <v>0</v>
      </c>
      <c r="N56" s="12">
        <v>0</v>
      </c>
      <c r="O56" s="3">
        <v>0</v>
      </c>
    </row>
    <row r="57" spans="6:23" ht="31.5" x14ac:dyDescent="0.25">
      <c r="H57" s="18" t="s">
        <v>35</v>
      </c>
      <c r="I57" s="29">
        <v>0</v>
      </c>
      <c r="J57" s="28">
        <v>0</v>
      </c>
      <c r="K57" s="3">
        <v>22</v>
      </c>
      <c r="L57" s="3">
        <v>73</v>
      </c>
      <c r="M57" s="3">
        <v>0</v>
      </c>
      <c r="N57" s="12">
        <v>0</v>
      </c>
      <c r="O57" s="3">
        <v>0</v>
      </c>
    </row>
    <row r="58" spans="6:23" ht="31.5" x14ac:dyDescent="0.25">
      <c r="H58" s="18" t="s">
        <v>36</v>
      </c>
      <c r="I58" s="29">
        <v>42</v>
      </c>
      <c r="J58" s="28">
        <v>2</v>
      </c>
      <c r="K58" s="3">
        <v>20</v>
      </c>
      <c r="L58" s="3">
        <v>64</v>
      </c>
      <c r="M58" s="3">
        <v>3</v>
      </c>
      <c r="N58" s="12">
        <v>3</v>
      </c>
      <c r="O58" s="3">
        <v>0</v>
      </c>
    </row>
    <row r="59" spans="6:23" ht="31.5" x14ac:dyDescent="0.25">
      <c r="H59" s="18" t="s">
        <v>37</v>
      </c>
      <c r="I59" s="29">
        <v>37</v>
      </c>
      <c r="J59" s="28">
        <v>0</v>
      </c>
      <c r="K59" s="3">
        <v>23</v>
      </c>
      <c r="L59" s="3">
        <v>59</v>
      </c>
      <c r="M59" s="3">
        <v>1</v>
      </c>
      <c r="N59" s="12">
        <v>6</v>
      </c>
      <c r="O59" s="3">
        <v>0</v>
      </c>
    </row>
    <row r="60" spans="6:23" ht="31.5" x14ac:dyDescent="0.25">
      <c r="H60" s="18" t="s">
        <v>38</v>
      </c>
      <c r="I60" s="29">
        <v>53</v>
      </c>
      <c r="J60" s="28">
        <v>1</v>
      </c>
      <c r="K60" s="3">
        <v>24</v>
      </c>
      <c r="L60" s="3">
        <v>70</v>
      </c>
      <c r="M60" s="3">
        <v>1</v>
      </c>
      <c r="N60" s="12">
        <v>3</v>
      </c>
      <c r="O60" s="3">
        <v>0</v>
      </c>
    </row>
    <row r="61" spans="6:23" ht="31.5" x14ac:dyDescent="0.25">
      <c r="H61" s="18" t="s">
        <v>39</v>
      </c>
      <c r="I61" s="29">
        <v>28</v>
      </c>
      <c r="J61" s="28">
        <v>2</v>
      </c>
      <c r="K61" s="3">
        <v>22</v>
      </c>
      <c r="L61" s="3">
        <v>65</v>
      </c>
      <c r="M61" s="3">
        <v>3</v>
      </c>
      <c r="N61" s="12">
        <v>6</v>
      </c>
      <c r="O61" s="3">
        <v>0</v>
      </c>
    </row>
    <row r="62" spans="6:23" ht="31.5" x14ac:dyDescent="0.25">
      <c r="H62" s="18" t="s">
        <v>40</v>
      </c>
      <c r="I62" s="29">
        <v>33</v>
      </c>
      <c r="J62" s="28">
        <v>0</v>
      </c>
      <c r="K62" s="12">
        <v>18</v>
      </c>
      <c r="L62" s="12">
        <v>65</v>
      </c>
      <c r="M62" s="12">
        <v>6</v>
      </c>
      <c r="N62" s="12">
        <v>6</v>
      </c>
      <c r="O62" s="12">
        <v>0</v>
      </c>
    </row>
    <row r="63" spans="6:23" ht="31.5" x14ac:dyDescent="0.25">
      <c r="H63" s="18" t="s">
        <v>41</v>
      </c>
      <c r="I63" s="29">
        <v>0</v>
      </c>
      <c r="J63" s="28">
        <v>0</v>
      </c>
      <c r="K63" s="3">
        <v>25</v>
      </c>
      <c r="L63" s="3">
        <v>77</v>
      </c>
      <c r="M63" s="3">
        <v>0</v>
      </c>
      <c r="N63" s="12">
        <v>0</v>
      </c>
      <c r="O63" s="3">
        <v>0</v>
      </c>
    </row>
    <row r="64" spans="6:23" ht="31.5" x14ac:dyDescent="0.25">
      <c r="H64" s="18" t="s">
        <v>42</v>
      </c>
      <c r="I64" s="29">
        <v>0</v>
      </c>
      <c r="J64" s="28">
        <v>0</v>
      </c>
      <c r="K64" s="3">
        <v>28</v>
      </c>
      <c r="L64" s="3">
        <v>123</v>
      </c>
      <c r="M64" s="3">
        <v>0</v>
      </c>
      <c r="N64" s="12">
        <v>0</v>
      </c>
      <c r="O64" s="3">
        <v>0</v>
      </c>
    </row>
    <row r="65" spans="8:15" ht="31.5" x14ac:dyDescent="0.25">
      <c r="H65" s="18" t="s">
        <v>43</v>
      </c>
      <c r="I65" s="29">
        <v>38</v>
      </c>
      <c r="J65" s="28">
        <v>1</v>
      </c>
      <c r="K65" s="3">
        <v>24</v>
      </c>
      <c r="L65" s="3">
        <v>110</v>
      </c>
      <c r="M65" s="3">
        <v>8</v>
      </c>
      <c r="N65" s="12">
        <v>3</v>
      </c>
      <c r="O65" s="3">
        <v>0</v>
      </c>
    </row>
    <row r="66" spans="8:15" ht="31.5" x14ac:dyDescent="0.25">
      <c r="H66" s="18" t="s">
        <v>44</v>
      </c>
      <c r="I66" s="29">
        <v>39</v>
      </c>
      <c r="J66" s="28">
        <v>1</v>
      </c>
      <c r="K66" s="3">
        <v>18</v>
      </c>
      <c r="L66" s="3">
        <v>60</v>
      </c>
      <c r="M66" s="3">
        <v>8</v>
      </c>
      <c r="N66" s="12">
        <v>6</v>
      </c>
      <c r="O66" s="3">
        <v>0</v>
      </c>
    </row>
    <row r="67" spans="8:15" ht="31.5" x14ac:dyDescent="0.25">
      <c r="H67" s="18" t="s">
        <v>45</v>
      </c>
      <c r="I67" s="29">
        <v>47</v>
      </c>
      <c r="J67" s="28">
        <v>1</v>
      </c>
      <c r="K67" s="3">
        <v>22</v>
      </c>
      <c r="L67" s="3">
        <v>52</v>
      </c>
      <c r="M67" s="3">
        <v>0</v>
      </c>
      <c r="N67" s="12">
        <v>6</v>
      </c>
      <c r="O67" s="3">
        <v>0</v>
      </c>
    </row>
    <row r="68" spans="8:15" ht="31.5" x14ac:dyDescent="0.25">
      <c r="H68" s="18" t="s">
        <v>46</v>
      </c>
      <c r="I68" s="29">
        <v>44</v>
      </c>
      <c r="J68" s="28">
        <v>0</v>
      </c>
      <c r="K68" s="3">
        <v>18</v>
      </c>
      <c r="L68" s="3">
        <v>51</v>
      </c>
      <c r="M68" s="3">
        <v>2</v>
      </c>
      <c r="N68" s="12">
        <v>3</v>
      </c>
      <c r="O68" s="3">
        <v>0</v>
      </c>
    </row>
    <row r="69" spans="8:15" ht="31.5" x14ac:dyDescent="0.25">
      <c r="H69" s="18" t="s">
        <v>47</v>
      </c>
      <c r="I69" s="29">
        <v>24</v>
      </c>
      <c r="J69" s="28">
        <v>1</v>
      </c>
      <c r="K69" s="12">
        <v>13</v>
      </c>
      <c r="L69" s="12">
        <v>51</v>
      </c>
      <c r="M69" s="12">
        <v>8</v>
      </c>
      <c r="N69" s="12">
        <v>6</v>
      </c>
      <c r="O69" s="12">
        <v>0</v>
      </c>
    </row>
    <row r="70" spans="8:15" ht="31.5" x14ac:dyDescent="0.25">
      <c r="H70" s="18" t="s">
        <v>48</v>
      </c>
      <c r="I70" s="29">
        <v>0</v>
      </c>
      <c r="J70" s="28">
        <v>0</v>
      </c>
      <c r="K70" s="12">
        <v>17</v>
      </c>
      <c r="L70" s="12">
        <v>69</v>
      </c>
      <c r="M70" s="12">
        <v>0</v>
      </c>
      <c r="N70" s="12">
        <v>0</v>
      </c>
      <c r="O70" s="3">
        <v>0</v>
      </c>
    </row>
    <row r="71" spans="8:15" ht="31.5" x14ac:dyDescent="0.25">
      <c r="H71" s="18" t="s">
        <v>49</v>
      </c>
      <c r="I71" s="29">
        <v>0</v>
      </c>
      <c r="J71" s="28">
        <v>0</v>
      </c>
      <c r="K71" s="12">
        <v>20</v>
      </c>
      <c r="L71" s="12">
        <v>83</v>
      </c>
      <c r="M71" s="12">
        <v>0</v>
      </c>
      <c r="N71" s="12">
        <v>0</v>
      </c>
      <c r="O71" s="3">
        <v>0</v>
      </c>
    </row>
    <row r="72" spans="8:15" ht="31.5" x14ac:dyDescent="0.25">
      <c r="H72" s="18" t="s">
        <v>50</v>
      </c>
      <c r="I72" s="29">
        <v>51</v>
      </c>
      <c r="J72" s="28">
        <v>3</v>
      </c>
      <c r="K72" s="3">
        <v>23</v>
      </c>
      <c r="L72" s="3">
        <v>71</v>
      </c>
      <c r="M72" s="3">
        <v>4</v>
      </c>
      <c r="N72" s="12">
        <v>2</v>
      </c>
      <c r="O72" s="3">
        <v>0</v>
      </c>
    </row>
    <row r="73" spans="8:15" ht="31.5" x14ac:dyDescent="0.25">
      <c r="H73" s="18" t="s">
        <v>51</v>
      </c>
      <c r="I73" s="29">
        <v>30</v>
      </c>
      <c r="J73" s="28">
        <v>6</v>
      </c>
      <c r="K73" s="3">
        <v>17</v>
      </c>
      <c r="L73" s="3">
        <v>62</v>
      </c>
      <c r="M73" s="3">
        <v>7</v>
      </c>
      <c r="N73" s="12">
        <v>6</v>
      </c>
      <c r="O73" s="3">
        <v>0</v>
      </c>
    </row>
    <row r="74" spans="8:15" ht="31.5" x14ac:dyDescent="0.25">
      <c r="H74" s="18" t="s">
        <v>52</v>
      </c>
      <c r="I74" s="29">
        <v>36</v>
      </c>
      <c r="J74" s="28">
        <v>0</v>
      </c>
      <c r="K74" s="3">
        <v>24</v>
      </c>
      <c r="L74" s="3">
        <v>36</v>
      </c>
      <c r="M74" s="3">
        <v>3</v>
      </c>
      <c r="N74" s="12">
        <v>3</v>
      </c>
      <c r="O74" s="3">
        <v>0</v>
      </c>
    </row>
    <row r="75" spans="8:15" ht="31.5" x14ac:dyDescent="0.25">
      <c r="H75" s="18" t="s">
        <v>53</v>
      </c>
      <c r="I75" s="29">
        <v>40</v>
      </c>
      <c r="J75" s="28">
        <v>2</v>
      </c>
      <c r="K75" s="3">
        <v>20</v>
      </c>
      <c r="L75" s="3">
        <v>45</v>
      </c>
      <c r="M75" s="3">
        <v>8</v>
      </c>
      <c r="N75" s="12">
        <v>2</v>
      </c>
      <c r="O75" s="3">
        <v>0</v>
      </c>
    </row>
    <row r="76" spans="8:15" ht="31.5" x14ac:dyDescent="0.25">
      <c r="H76" s="18" t="s">
        <v>54</v>
      </c>
      <c r="I76" s="29">
        <v>33</v>
      </c>
      <c r="J76" s="28">
        <v>3</v>
      </c>
      <c r="K76" s="12">
        <v>18</v>
      </c>
      <c r="L76" s="12">
        <v>53</v>
      </c>
      <c r="M76" s="12">
        <v>10</v>
      </c>
      <c r="N76" s="12">
        <v>6</v>
      </c>
      <c r="O76" s="12">
        <v>0</v>
      </c>
    </row>
    <row r="77" spans="8:15" ht="31.5" x14ac:dyDescent="0.25">
      <c r="H77" s="18" t="s">
        <v>55</v>
      </c>
      <c r="I77" s="29">
        <v>0</v>
      </c>
      <c r="J77" s="28">
        <v>0</v>
      </c>
      <c r="K77" s="12">
        <v>19</v>
      </c>
      <c r="L77" s="12">
        <v>50</v>
      </c>
      <c r="M77" s="12">
        <v>0</v>
      </c>
      <c r="N77" s="12">
        <v>0</v>
      </c>
      <c r="O77" s="12">
        <v>0</v>
      </c>
    </row>
    <row r="78" spans="8:15" ht="31.5" x14ac:dyDescent="0.25">
      <c r="H78" s="18" t="s">
        <v>56</v>
      </c>
      <c r="I78" s="29">
        <v>0</v>
      </c>
      <c r="J78" s="28">
        <v>0</v>
      </c>
      <c r="K78" s="12">
        <v>20</v>
      </c>
      <c r="L78" s="12">
        <v>92</v>
      </c>
      <c r="M78" s="12">
        <v>0</v>
      </c>
      <c r="N78" s="12">
        <v>0</v>
      </c>
      <c r="O78" s="12">
        <v>0</v>
      </c>
    </row>
    <row r="79" spans="8:15" ht="31.5" x14ac:dyDescent="0.25">
      <c r="H79" s="18" t="s">
        <v>57</v>
      </c>
      <c r="I79" s="29">
        <v>37</v>
      </c>
      <c r="J79" s="28">
        <v>1</v>
      </c>
      <c r="K79" s="3">
        <v>27</v>
      </c>
      <c r="L79" s="3">
        <v>70</v>
      </c>
      <c r="M79" s="3">
        <v>7</v>
      </c>
      <c r="N79" s="12">
        <v>8</v>
      </c>
      <c r="O79" s="3">
        <v>0</v>
      </c>
    </row>
    <row r="80" spans="8:15" ht="31.5" x14ac:dyDescent="0.25">
      <c r="H80" s="18" t="s">
        <v>58</v>
      </c>
      <c r="I80" s="29">
        <v>40</v>
      </c>
      <c r="J80" s="28">
        <v>2</v>
      </c>
      <c r="K80" s="3">
        <v>20</v>
      </c>
      <c r="L80" s="3">
        <v>61</v>
      </c>
      <c r="M80" s="3">
        <v>8</v>
      </c>
      <c r="N80" s="12">
        <v>6</v>
      </c>
      <c r="O80" s="3">
        <v>0</v>
      </c>
    </row>
    <row r="81" spans="8:15" ht="31.5" x14ac:dyDescent="0.25">
      <c r="H81" s="18" t="s">
        <v>59</v>
      </c>
      <c r="I81" s="29">
        <v>41</v>
      </c>
      <c r="J81" s="28">
        <v>1</v>
      </c>
      <c r="K81" s="3">
        <v>24</v>
      </c>
      <c r="L81" s="3">
        <v>59</v>
      </c>
      <c r="M81" s="3">
        <v>2</v>
      </c>
      <c r="N81" s="12">
        <v>2</v>
      </c>
      <c r="O81" s="3">
        <v>0</v>
      </c>
    </row>
    <row r="82" spans="8:15" ht="31.5" x14ac:dyDescent="0.25">
      <c r="H82" s="18" t="s">
        <v>60</v>
      </c>
      <c r="I82" s="29">
        <v>39</v>
      </c>
      <c r="J82" s="28">
        <v>2</v>
      </c>
      <c r="K82" s="3">
        <v>18</v>
      </c>
      <c r="L82" s="3">
        <v>49</v>
      </c>
      <c r="M82" s="3">
        <v>3</v>
      </c>
      <c r="N82" s="12">
        <v>9</v>
      </c>
      <c r="O82" s="3">
        <v>0</v>
      </c>
    </row>
    <row r="83" spans="8:15" ht="31.5" x14ac:dyDescent="0.25">
      <c r="H83" s="18" t="s">
        <v>61</v>
      </c>
      <c r="I83" s="29">
        <v>42</v>
      </c>
      <c r="J83" s="28">
        <v>1</v>
      </c>
      <c r="K83" s="12">
        <v>21</v>
      </c>
      <c r="L83" s="12">
        <v>69</v>
      </c>
      <c r="M83" s="12">
        <v>7</v>
      </c>
      <c r="N83" s="12">
        <v>6</v>
      </c>
      <c r="O83" s="12">
        <v>0</v>
      </c>
    </row>
    <row r="84" spans="8:15" ht="31.5" x14ac:dyDescent="0.25">
      <c r="H84" s="18" t="s">
        <v>62</v>
      </c>
      <c r="I84" s="29">
        <v>0</v>
      </c>
      <c r="J84" s="28">
        <v>0</v>
      </c>
      <c r="K84" s="12">
        <v>26</v>
      </c>
      <c r="L84" s="12">
        <v>54</v>
      </c>
      <c r="M84" s="12">
        <v>0</v>
      </c>
      <c r="N84" s="12">
        <v>0</v>
      </c>
      <c r="O84" s="12">
        <v>0</v>
      </c>
    </row>
    <row r="85" spans="8:15" ht="31.5" x14ac:dyDescent="0.25">
      <c r="H85" s="18" t="s">
        <v>63</v>
      </c>
      <c r="I85" s="29">
        <v>0</v>
      </c>
      <c r="J85" s="28">
        <v>0</v>
      </c>
      <c r="K85" s="12">
        <v>18</v>
      </c>
      <c r="L85" s="12">
        <v>124</v>
      </c>
      <c r="M85" s="12">
        <v>0</v>
      </c>
      <c r="N85" s="12">
        <v>0</v>
      </c>
      <c r="O85" s="12">
        <v>0</v>
      </c>
    </row>
    <row r="86" spans="8:15" ht="31.5" x14ac:dyDescent="0.25">
      <c r="H86" s="18" t="s">
        <v>64</v>
      </c>
      <c r="I86" s="29">
        <v>41</v>
      </c>
      <c r="J86" s="28">
        <v>0</v>
      </c>
      <c r="K86" s="12">
        <v>19</v>
      </c>
      <c r="L86" s="12">
        <v>95</v>
      </c>
      <c r="M86" s="12">
        <v>1</v>
      </c>
      <c r="N86" s="12">
        <v>0</v>
      </c>
      <c r="O86" s="12">
        <v>0</v>
      </c>
    </row>
  </sheetData>
  <mergeCells count="7">
    <mergeCell ref="U1:U2"/>
    <mergeCell ref="A40:B40"/>
    <mergeCell ref="A1:A2"/>
    <mergeCell ref="C1:D1"/>
    <mergeCell ref="N1:O1"/>
    <mergeCell ref="K1:L1"/>
    <mergeCell ref="G1:H1"/>
  </mergeCells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60E33-32AA-4C61-9745-680E696ED523}">
  <dimension ref="A3:D9"/>
  <sheetViews>
    <sheetView workbookViewId="0">
      <selection activeCell="A3" sqref="A3"/>
    </sheetView>
  </sheetViews>
  <sheetFormatPr baseColWidth="10" defaultRowHeight="15" x14ac:dyDescent="0.25"/>
  <cols>
    <col min="1" max="1" width="17.5703125" bestFit="1" customWidth="1"/>
    <col min="2" max="2" width="49.28515625" bestFit="1" customWidth="1"/>
    <col min="3" max="3" width="73" bestFit="1" customWidth="1"/>
    <col min="4" max="4" width="26.5703125" bestFit="1" customWidth="1"/>
  </cols>
  <sheetData>
    <row r="3" spans="1:4" x14ac:dyDescent="0.25">
      <c r="A3" s="37" t="s">
        <v>87</v>
      </c>
      <c r="B3" t="s">
        <v>99</v>
      </c>
      <c r="C3" t="s">
        <v>100</v>
      </c>
      <c r="D3" t="s">
        <v>101</v>
      </c>
    </row>
    <row r="4" spans="1:4" x14ac:dyDescent="0.25">
      <c r="A4" s="38" t="s">
        <v>34</v>
      </c>
      <c r="B4" s="39">
        <v>0</v>
      </c>
      <c r="C4" s="39">
        <v>0</v>
      </c>
      <c r="D4" s="39">
        <v>0</v>
      </c>
    </row>
    <row r="5" spans="1:4" x14ac:dyDescent="0.25">
      <c r="A5" s="38" t="s">
        <v>41</v>
      </c>
      <c r="B5" s="39">
        <v>0</v>
      </c>
      <c r="C5" s="39">
        <v>0</v>
      </c>
      <c r="D5" s="39">
        <v>0</v>
      </c>
    </row>
    <row r="6" spans="1:4" x14ac:dyDescent="0.25">
      <c r="A6" s="38" t="s">
        <v>48</v>
      </c>
      <c r="B6" s="39">
        <v>0</v>
      </c>
      <c r="C6" s="39">
        <v>0</v>
      </c>
      <c r="D6" s="39">
        <v>0</v>
      </c>
    </row>
    <row r="7" spans="1:4" x14ac:dyDescent="0.25">
      <c r="A7" s="38" t="s">
        <v>55</v>
      </c>
      <c r="B7" s="39">
        <v>0</v>
      </c>
      <c r="C7" s="39">
        <v>0</v>
      </c>
      <c r="D7" s="39">
        <v>0</v>
      </c>
    </row>
    <row r="8" spans="1:4" x14ac:dyDescent="0.25">
      <c r="A8" s="38" t="s">
        <v>62</v>
      </c>
      <c r="B8" s="39">
        <v>0</v>
      </c>
      <c r="C8" s="39">
        <v>0</v>
      </c>
      <c r="D8" s="39">
        <v>0</v>
      </c>
    </row>
    <row r="9" spans="1:4" x14ac:dyDescent="0.25">
      <c r="A9" s="38" t="s">
        <v>88</v>
      </c>
      <c r="B9" s="39">
        <v>0</v>
      </c>
      <c r="C9" s="39">
        <v>0</v>
      </c>
      <c r="D9" s="3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83A29-AC1D-4F72-9F7C-03A7C5FC089C}">
  <dimension ref="A3:AO29"/>
  <sheetViews>
    <sheetView workbookViewId="0">
      <selection activeCell="AU14" sqref="AU14"/>
    </sheetView>
  </sheetViews>
  <sheetFormatPr baseColWidth="10" defaultRowHeight="15" x14ac:dyDescent="0.25"/>
  <cols>
    <col min="1" max="1" width="34" customWidth="1"/>
    <col min="2" max="31" width="4.7109375" customWidth="1"/>
    <col min="32" max="32" width="11.140625" style="32" customWidth="1"/>
  </cols>
  <sheetData>
    <row r="3" spans="1:41" ht="30" customHeight="1" x14ac:dyDescent="0.25">
      <c r="A3" s="34"/>
      <c r="B3" s="55" t="s">
        <v>71</v>
      </c>
      <c r="C3" s="56"/>
      <c r="D3" s="55" t="s">
        <v>72</v>
      </c>
      <c r="E3" s="57"/>
      <c r="F3" s="57"/>
      <c r="G3" s="57"/>
      <c r="H3" s="57"/>
      <c r="I3" s="57"/>
      <c r="J3" s="56"/>
      <c r="K3" s="55" t="s">
        <v>73</v>
      </c>
      <c r="L3" s="57"/>
      <c r="M3" s="57"/>
      <c r="N3" s="57"/>
      <c r="O3" s="57"/>
      <c r="P3" s="57"/>
      <c r="Q3" s="56"/>
      <c r="R3" s="55" t="s">
        <v>74</v>
      </c>
      <c r="S3" s="57"/>
      <c r="T3" s="57"/>
      <c r="U3" s="57"/>
      <c r="V3" s="57"/>
      <c r="W3" s="57"/>
      <c r="X3" s="56"/>
      <c r="Y3" s="55" t="s">
        <v>75</v>
      </c>
      <c r="Z3" s="57"/>
      <c r="AA3" s="57"/>
      <c r="AB3" s="57"/>
      <c r="AC3" s="57"/>
      <c r="AD3" s="57"/>
      <c r="AE3" s="56"/>
      <c r="AF3" s="33" t="s">
        <v>76</v>
      </c>
      <c r="AH3" t="s">
        <v>89</v>
      </c>
      <c r="AI3" s="31" t="s">
        <v>97</v>
      </c>
      <c r="AJ3" s="31" t="s">
        <v>98</v>
      </c>
      <c r="AK3" s="7" t="s">
        <v>5</v>
      </c>
      <c r="AL3" s="10" t="s">
        <v>65</v>
      </c>
      <c r="AM3" s="21" t="s">
        <v>66</v>
      </c>
      <c r="AN3" s="21" t="s">
        <v>79</v>
      </c>
      <c r="AO3" s="21" t="s">
        <v>67</v>
      </c>
    </row>
    <row r="4" spans="1:41" x14ac:dyDescent="0.25">
      <c r="A4" s="34"/>
      <c r="B4" s="33" t="s">
        <v>80</v>
      </c>
      <c r="C4" s="33" t="s">
        <v>81</v>
      </c>
      <c r="D4" s="33" t="s">
        <v>82</v>
      </c>
      <c r="E4" s="33" t="s">
        <v>83</v>
      </c>
      <c r="F4" s="33" t="s">
        <v>84</v>
      </c>
      <c r="G4" s="33" t="s">
        <v>85</v>
      </c>
      <c r="H4" s="33" t="s">
        <v>86</v>
      </c>
      <c r="I4" s="33" t="s">
        <v>80</v>
      </c>
      <c r="J4" s="33" t="s">
        <v>81</v>
      </c>
      <c r="K4" s="33" t="s">
        <v>82</v>
      </c>
      <c r="L4" s="33" t="s">
        <v>83</v>
      </c>
      <c r="M4" s="33" t="s">
        <v>84</v>
      </c>
      <c r="N4" s="33" t="s">
        <v>85</v>
      </c>
      <c r="O4" s="33" t="s">
        <v>86</v>
      </c>
      <c r="P4" s="33" t="s">
        <v>80</v>
      </c>
      <c r="Q4" s="33" t="s">
        <v>81</v>
      </c>
      <c r="R4" s="33" t="s">
        <v>82</v>
      </c>
      <c r="S4" s="33" t="s">
        <v>83</v>
      </c>
      <c r="T4" s="33" t="s">
        <v>84</v>
      </c>
      <c r="U4" s="33" t="s">
        <v>85</v>
      </c>
      <c r="V4" s="33" t="s">
        <v>86</v>
      </c>
      <c r="W4" s="33" t="s">
        <v>80</v>
      </c>
      <c r="X4" s="33" t="s">
        <v>81</v>
      </c>
      <c r="Y4" s="33" t="s">
        <v>82</v>
      </c>
      <c r="Z4" s="33" t="s">
        <v>83</v>
      </c>
      <c r="AA4" s="33" t="s">
        <v>84</v>
      </c>
      <c r="AB4" s="33" t="s">
        <v>85</v>
      </c>
      <c r="AC4" s="33" t="s">
        <v>86</v>
      </c>
      <c r="AD4" s="33" t="s">
        <v>80</v>
      </c>
      <c r="AE4" s="33" t="s">
        <v>81</v>
      </c>
      <c r="AF4" s="33" t="s">
        <v>82</v>
      </c>
      <c r="AH4" t="s">
        <v>90</v>
      </c>
      <c r="AI4">
        <v>0</v>
      </c>
      <c r="AJ4">
        <v>0</v>
      </c>
      <c r="AK4">
        <v>108</v>
      </c>
      <c r="AL4">
        <v>495</v>
      </c>
      <c r="AM4">
        <v>0</v>
      </c>
      <c r="AN4">
        <v>0</v>
      </c>
      <c r="AO4">
        <v>0</v>
      </c>
    </row>
    <row r="5" spans="1:41" ht="28.5" x14ac:dyDescent="0.25">
      <c r="A5" s="34" t="s">
        <v>2</v>
      </c>
      <c r="B5" s="35">
        <v>0</v>
      </c>
      <c r="C5" s="35">
        <v>0</v>
      </c>
      <c r="D5" s="35">
        <v>5</v>
      </c>
      <c r="E5" s="35">
        <v>4</v>
      </c>
      <c r="F5" s="35">
        <v>4</v>
      </c>
      <c r="G5" s="35">
        <v>2</v>
      </c>
      <c r="H5" s="35">
        <v>3</v>
      </c>
      <c r="I5" s="35">
        <v>0</v>
      </c>
      <c r="J5" s="35">
        <v>0</v>
      </c>
      <c r="K5" s="35">
        <v>3</v>
      </c>
      <c r="L5" s="35">
        <v>0</v>
      </c>
      <c r="M5" s="35">
        <v>2</v>
      </c>
      <c r="N5" s="35">
        <v>3</v>
      </c>
      <c r="O5" s="35">
        <v>0</v>
      </c>
      <c r="P5" s="35">
        <v>0</v>
      </c>
      <c r="Q5" s="35">
        <v>0</v>
      </c>
      <c r="R5" s="35">
        <v>5</v>
      </c>
      <c r="S5" s="35">
        <v>4</v>
      </c>
      <c r="T5" s="35">
        <v>2</v>
      </c>
      <c r="U5" s="35">
        <v>4</v>
      </c>
      <c r="V5" s="35">
        <v>6</v>
      </c>
      <c r="W5" s="35">
        <v>0</v>
      </c>
      <c r="X5" s="35">
        <v>0</v>
      </c>
      <c r="Y5" s="35">
        <v>2</v>
      </c>
      <c r="Z5" s="35">
        <v>1</v>
      </c>
      <c r="AA5" s="35">
        <v>3</v>
      </c>
      <c r="AB5" s="35">
        <v>3</v>
      </c>
      <c r="AC5" s="35">
        <v>1</v>
      </c>
      <c r="AD5" s="34">
        <v>0</v>
      </c>
      <c r="AE5" s="35">
        <v>0</v>
      </c>
      <c r="AF5" s="35">
        <v>3</v>
      </c>
      <c r="AH5" t="s">
        <v>91</v>
      </c>
      <c r="AI5">
        <v>0</v>
      </c>
      <c r="AJ5">
        <v>0</v>
      </c>
      <c r="AK5">
        <v>115</v>
      </c>
      <c r="AL5">
        <v>403</v>
      </c>
      <c r="AM5">
        <v>0</v>
      </c>
      <c r="AN5">
        <v>0</v>
      </c>
      <c r="AO5">
        <v>0</v>
      </c>
    </row>
    <row r="6" spans="1:41" ht="28.5" x14ac:dyDescent="0.25">
      <c r="A6" s="34" t="s">
        <v>3</v>
      </c>
      <c r="B6" s="35">
        <v>0</v>
      </c>
      <c r="C6" s="35">
        <v>0</v>
      </c>
      <c r="D6" s="35">
        <v>0</v>
      </c>
      <c r="E6" s="35">
        <v>1</v>
      </c>
      <c r="F6" s="35">
        <v>0</v>
      </c>
      <c r="G6" s="35">
        <v>1</v>
      </c>
      <c r="H6" s="35">
        <v>0</v>
      </c>
      <c r="I6" s="35">
        <v>0</v>
      </c>
      <c r="J6" s="35">
        <v>0</v>
      </c>
      <c r="K6" s="35">
        <v>1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1</v>
      </c>
      <c r="S6" s="35">
        <v>0</v>
      </c>
      <c r="T6" s="35">
        <v>2</v>
      </c>
      <c r="U6" s="35">
        <v>1</v>
      </c>
      <c r="V6" s="35">
        <v>0</v>
      </c>
      <c r="W6" s="35">
        <v>0</v>
      </c>
      <c r="X6" s="35">
        <v>0</v>
      </c>
      <c r="Y6" s="35">
        <v>0</v>
      </c>
      <c r="Z6" s="35">
        <v>1</v>
      </c>
      <c r="AA6" s="35">
        <v>1</v>
      </c>
      <c r="AB6" s="35">
        <v>0</v>
      </c>
      <c r="AC6" s="35">
        <v>2</v>
      </c>
      <c r="AD6" s="34">
        <v>0</v>
      </c>
      <c r="AE6" s="35">
        <v>0</v>
      </c>
      <c r="AF6" s="35">
        <v>0</v>
      </c>
      <c r="AH6" t="s">
        <v>92</v>
      </c>
      <c r="AI6">
        <v>132</v>
      </c>
      <c r="AJ6">
        <v>5</v>
      </c>
      <c r="AK6">
        <v>70</v>
      </c>
      <c r="AL6">
        <v>238</v>
      </c>
      <c r="AM6">
        <v>31</v>
      </c>
      <c r="AN6">
        <v>24</v>
      </c>
      <c r="AO6">
        <v>0</v>
      </c>
    </row>
    <row r="7" spans="1:41" ht="28.5" x14ac:dyDescent="0.25">
      <c r="A7" s="34" t="s">
        <v>4</v>
      </c>
      <c r="B7" s="35">
        <v>0</v>
      </c>
      <c r="C7" s="35">
        <v>0</v>
      </c>
      <c r="D7" s="35">
        <v>7</v>
      </c>
      <c r="E7" s="35">
        <v>7</v>
      </c>
      <c r="F7" s="36">
        <v>21</v>
      </c>
      <c r="G7" s="35">
        <v>8</v>
      </c>
      <c r="H7" s="35">
        <v>10</v>
      </c>
      <c r="I7" s="35">
        <v>0</v>
      </c>
      <c r="J7" s="35">
        <v>0</v>
      </c>
      <c r="K7" s="35">
        <v>13</v>
      </c>
      <c r="L7" s="35">
        <v>13</v>
      </c>
      <c r="M7" s="35">
        <v>14</v>
      </c>
      <c r="N7" s="35">
        <v>14</v>
      </c>
      <c r="O7" s="35">
        <v>9</v>
      </c>
      <c r="P7" s="35">
        <v>0</v>
      </c>
      <c r="Q7" s="35">
        <v>0</v>
      </c>
      <c r="R7" s="35">
        <v>6</v>
      </c>
      <c r="S7" s="35">
        <v>9</v>
      </c>
      <c r="T7" s="35">
        <v>10</v>
      </c>
      <c r="U7" s="35">
        <v>10</v>
      </c>
      <c r="V7" s="35">
        <v>5</v>
      </c>
      <c r="W7" s="35">
        <v>0</v>
      </c>
      <c r="X7" s="35">
        <v>0</v>
      </c>
      <c r="Y7" s="35">
        <v>10</v>
      </c>
      <c r="Z7" s="35">
        <v>6</v>
      </c>
      <c r="AA7" s="35">
        <v>10</v>
      </c>
      <c r="AB7" s="35">
        <v>12</v>
      </c>
      <c r="AC7" s="35">
        <v>15</v>
      </c>
      <c r="AD7" s="34">
        <v>0</v>
      </c>
      <c r="AE7" s="35">
        <v>0</v>
      </c>
      <c r="AF7" s="35">
        <v>5</v>
      </c>
      <c r="AH7" t="s">
        <v>93</v>
      </c>
      <c r="AI7">
        <v>151</v>
      </c>
      <c r="AJ7">
        <v>6</v>
      </c>
      <c r="AK7">
        <v>78</v>
      </c>
      <c r="AL7">
        <v>210</v>
      </c>
      <c r="AM7">
        <v>16</v>
      </c>
      <c r="AN7">
        <v>20</v>
      </c>
      <c r="AO7">
        <v>0</v>
      </c>
    </row>
    <row r="8" spans="1:41" x14ac:dyDescent="0.25">
      <c r="A8" s="34" t="s">
        <v>68</v>
      </c>
      <c r="B8" s="35">
        <v>0</v>
      </c>
      <c r="C8" s="35">
        <v>0</v>
      </c>
      <c r="D8" s="35">
        <v>19</v>
      </c>
      <c r="E8" s="35">
        <v>14</v>
      </c>
      <c r="F8" s="35">
        <v>11</v>
      </c>
      <c r="G8" s="35">
        <v>10</v>
      </c>
      <c r="H8" s="35">
        <v>9</v>
      </c>
      <c r="I8" s="35">
        <v>0</v>
      </c>
      <c r="J8" s="35">
        <v>0</v>
      </c>
      <c r="K8" s="35">
        <v>8</v>
      </c>
      <c r="L8" s="35">
        <v>4</v>
      </c>
      <c r="M8" s="35">
        <v>3</v>
      </c>
      <c r="N8" s="35">
        <v>0</v>
      </c>
      <c r="O8" s="35">
        <v>2</v>
      </c>
      <c r="P8" s="35">
        <v>0</v>
      </c>
      <c r="Q8" s="35">
        <v>0</v>
      </c>
      <c r="R8" s="35">
        <v>14</v>
      </c>
      <c r="S8" s="35">
        <v>8</v>
      </c>
      <c r="T8" s="35">
        <v>12</v>
      </c>
      <c r="U8" s="35">
        <v>10</v>
      </c>
      <c r="V8" s="35">
        <v>8</v>
      </c>
      <c r="W8" s="35">
        <v>0</v>
      </c>
      <c r="X8" s="35">
        <v>0</v>
      </c>
      <c r="Y8" s="35">
        <v>14</v>
      </c>
      <c r="Z8" s="35">
        <v>16</v>
      </c>
      <c r="AA8" s="35">
        <v>13</v>
      </c>
      <c r="AB8" s="35">
        <v>6</v>
      </c>
      <c r="AC8" s="35">
        <v>11</v>
      </c>
      <c r="AD8" s="34">
        <v>0</v>
      </c>
      <c r="AE8" s="35">
        <v>0</v>
      </c>
      <c r="AF8" s="35">
        <v>10</v>
      </c>
      <c r="AH8" t="s">
        <v>94</v>
      </c>
      <c r="AI8">
        <v>177</v>
      </c>
      <c r="AJ8">
        <v>3</v>
      </c>
      <c r="AK8">
        <v>94</v>
      </c>
      <c r="AL8">
        <v>217</v>
      </c>
      <c r="AM8">
        <v>6</v>
      </c>
      <c r="AN8">
        <v>14</v>
      </c>
      <c r="AO8">
        <v>0</v>
      </c>
    </row>
    <row r="9" spans="1:41" ht="28.5" x14ac:dyDescent="0.25">
      <c r="A9" s="34" t="s">
        <v>19</v>
      </c>
      <c r="B9" s="35">
        <v>0</v>
      </c>
      <c r="C9" s="35">
        <v>0</v>
      </c>
      <c r="D9" s="35">
        <v>7</v>
      </c>
      <c r="E9" s="35">
        <v>8</v>
      </c>
      <c r="F9" s="35">
        <v>8</v>
      </c>
      <c r="G9" s="35">
        <v>6</v>
      </c>
      <c r="H9" s="35">
        <v>8</v>
      </c>
      <c r="I9" s="35">
        <v>0</v>
      </c>
      <c r="J9" s="35">
        <v>0</v>
      </c>
      <c r="K9" s="35">
        <v>6</v>
      </c>
      <c r="L9" s="35">
        <v>6</v>
      </c>
      <c r="M9" s="35">
        <v>7</v>
      </c>
      <c r="N9" s="35">
        <v>7</v>
      </c>
      <c r="O9" s="35">
        <v>5</v>
      </c>
      <c r="P9" s="35">
        <v>0</v>
      </c>
      <c r="Q9" s="35">
        <v>0</v>
      </c>
      <c r="R9" s="35">
        <v>4</v>
      </c>
      <c r="S9" s="35">
        <v>3</v>
      </c>
      <c r="T9" s="35">
        <v>4</v>
      </c>
      <c r="U9" s="35">
        <v>5</v>
      </c>
      <c r="V9" s="35">
        <v>4</v>
      </c>
      <c r="W9" s="35">
        <v>0</v>
      </c>
      <c r="X9" s="35">
        <v>0</v>
      </c>
      <c r="Y9" s="35">
        <v>5</v>
      </c>
      <c r="Z9" s="35">
        <v>4</v>
      </c>
      <c r="AA9" s="35">
        <v>5</v>
      </c>
      <c r="AB9" s="35">
        <v>4</v>
      </c>
      <c r="AC9" s="35">
        <v>3</v>
      </c>
      <c r="AD9" s="34">
        <v>0</v>
      </c>
      <c r="AE9" s="35">
        <v>0</v>
      </c>
      <c r="AF9" s="35">
        <v>4</v>
      </c>
      <c r="AH9" t="s">
        <v>95</v>
      </c>
      <c r="AI9">
        <v>146</v>
      </c>
      <c r="AJ9">
        <v>9</v>
      </c>
      <c r="AK9">
        <v>78</v>
      </c>
      <c r="AL9">
        <v>242</v>
      </c>
      <c r="AM9">
        <v>24</v>
      </c>
      <c r="AN9">
        <v>24</v>
      </c>
      <c r="AO9">
        <v>0</v>
      </c>
    </row>
    <row r="10" spans="1:41" x14ac:dyDescent="0.25">
      <c r="A10" s="34" t="s">
        <v>20</v>
      </c>
      <c r="B10" s="35">
        <v>0</v>
      </c>
      <c r="C10" s="35">
        <v>0</v>
      </c>
      <c r="D10" s="35">
        <v>0</v>
      </c>
      <c r="E10" s="35">
        <v>0</v>
      </c>
      <c r="F10" s="35">
        <v>0</v>
      </c>
      <c r="G10" s="35">
        <v>0</v>
      </c>
      <c r="H10" s="35">
        <v>0</v>
      </c>
      <c r="I10" s="35">
        <v>0</v>
      </c>
      <c r="J10" s="35">
        <v>0</v>
      </c>
      <c r="K10" s="35">
        <v>1</v>
      </c>
      <c r="L10" s="35">
        <v>0</v>
      </c>
      <c r="M10" s="35">
        <v>0</v>
      </c>
      <c r="N10" s="35">
        <v>1</v>
      </c>
      <c r="O10" s="35">
        <v>0</v>
      </c>
      <c r="P10" s="35">
        <v>0</v>
      </c>
      <c r="Q10" s="35">
        <v>0</v>
      </c>
      <c r="R10" s="35">
        <v>1</v>
      </c>
      <c r="S10" s="35">
        <v>2</v>
      </c>
      <c r="T10" s="35">
        <v>0</v>
      </c>
      <c r="U10" s="35">
        <v>0</v>
      </c>
      <c r="V10" s="35">
        <v>0</v>
      </c>
      <c r="W10" s="35">
        <v>0</v>
      </c>
      <c r="X10" s="35">
        <v>0</v>
      </c>
      <c r="Y10" s="35">
        <v>0</v>
      </c>
      <c r="Z10" s="35">
        <v>1</v>
      </c>
      <c r="AA10" s="35">
        <v>0</v>
      </c>
      <c r="AB10" s="35">
        <v>1</v>
      </c>
      <c r="AC10" s="35">
        <v>0</v>
      </c>
      <c r="AD10" s="34">
        <v>0</v>
      </c>
      <c r="AE10" s="35">
        <v>0</v>
      </c>
      <c r="AF10" s="35">
        <v>0</v>
      </c>
      <c r="AH10" t="s">
        <v>96</v>
      </c>
      <c r="AI10">
        <v>209</v>
      </c>
      <c r="AJ10">
        <v>7</v>
      </c>
      <c r="AK10">
        <v>113</v>
      </c>
      <c r="AL10">
        <v>410</v>
      </c>
      <c r="AM10">
        <v>23</v>
      </c>
      <c r="AN10">
        <v>16</v>
      </c>
      <c r="AO10">
        <v>0</v>
      </c>
    </row>
    <row r="11" spans="1:41" x14ac:dyDescent="0.25">
      <c r="A11" s="34" t="s">
        <v>22</v>
      </c>
      <c r="B11" s="35">
        <v>0</v>
      </c>
      <c r="C11" s="35">
        <v>0</v>
      </c>
      <c r="D11" s="35">
        <v>4</v>
      </c>
      <c r="E11" s="35">
        <v>3</v>
      </c>
      <c r="F11" s="35">
        <v>9</v>
      </c>
      <c r="G11" s="35">
        <v>1</v>
      </c>
      <c r="H11" s="35">
        <v>3</v>
      </c>
      <c r="I11" s="35">
        <v>0</v>
      </c>
      <c r="J11" s="35">
        <v>0</v>
      </c>
      <c r="K11" s="35">
        <v>6</v>
      </c>
      <c r="L11" s="35">
        <v>16</v>
      </c>
      <c r="M11" s="36">
        <v>21</v>
      </c>
      <c r="N11" s="36">
        <v>19</v>
      </c>
      <c r="O11" s="35">
        <v>8</v>
      </c>
      <c r="P11" s="35">
        <v>0</v>
      </c>
      <c r="Q11" s="35">
        <v>0</v>
      </c>
      <c r="R11" s="36">
        <v>20</v>
      </c>
      <c r="S11" s="35">
        <v>4</v>
      </c>
      <c r="T11" s="35">
        <v>6</v>
      </c>
      <c r="U11" s="35">
        <v>10</v>
      </c>
      <c r="V11" s="35">
        <v>10</v>
      </c>
      <c r="W11" s="35">
        <v>0</v>
      </c>
      <c r="X11" s="35">
        <v>0</v>
      </c>
      <c r="Y11" s="35">
        <v>6</v>
      </c>
      <c r="Z11" s="35">
        <v>11</v>
      </c>
      <c r="AA11" s="35">
        <v>9</v>
      </c>
      <c r="AB11" s="35">
        <v>13</v>
      </c>
      <c r="AC11" s="35">
        <v>10</v>
      </c>
      <c r="AD11" s="34">
        <v>0</v>
      </c>
      <c r="AE11" s="35">
        <v>0</v>
      </c>
      <c r="AF11" s="36">
        <v>19</v>
      </c>
    </row>
    <row r="14" spans="1:41" ht="25.5" customHeight="1" x14ac:dyDescent="0.25">
      <c r="A14" s="34"/>
      <c r="B14" s="55" t="s">
        <v>71</v>
      </c>
      <c r="C14" s="56"/>
      <c r="D14" s="55" t="s">
        <v>72</v>
      </c>
      <c r="E14" s="57"/>
      <c r="F14" s="57"/>
      <c r="G14" s="57"/>
      <c r="H14" s="57"/>
      <c r="I14" s="57"/>
      <c r="J14" s="56"/>
      <c r="K14" s="55" t="s">
        <v>73</v>
      </c>
      <c r="L14" s="57"/>
      <c r="M14" s="57"/>
      <c r="N14" s="57"/>
      <c r="O14" s="57"/>
      <c r="P14" s="57"/>
      <c r="Q14" s="56"/>
      <c r="R14" s="55" t="s">
        <v>74</v>
      </c>
      <c r="S14" s="57"/>
      <c r="T14" s="57"/>
      <c r="U14" s="57"/>
      <c r="V14" s="57"/>
      <c r="W14" s="57"/>
      <c r="X14" s="56"/>
      <c r="Y14" s="55" t="s">
        <v>75</v>
      </c>
      <c r="Z14" s="57"/>
      <c r="AA14" s="57"/>
      <c r="AB14" s="57"/>
      <c r="AC14" s="57"/>
      <c r="AD14" s="57"/>
      <c r="AE14" s="56"/>
      <c r="AF14" s="33" t="s">
        <v>76</v>
      </c>
    </row>
    <row r="15" spans="1:41" x14ac:dyDescent="0.25">
      <c r="A15" s="34"/>
      <c r="B15" s="33" t="s">
        <v>80</v>
      </c>
      <c r="C15" s="33" t="s">
        <v>81</v>
      </c>
      <c r="D15" s="33" t="s">
        <v>82</v>
      </c>
      <c r="E15" s="33" t="s">
        <v>83</v>
      </c>
      <c r="F15" s="33" t="s">
        <v>84</v>
      </c>
      <c r="G15" s="33" t="s">
        <v>85</v>
      </c>
      <c r="H15" s="33" t="s">
        <v>86</v>
      </c>
      <c r="I15" s="33" t="s">
        <v>80</v>
      </c>
      <c r="J15" s="33" t="s">
        <v>81</v>
      </c>
      <c r="K15" s="33" t="s">
        <v>82</v>
      </c>
      <c r="L15" s="33" t="s">
        <v>83</v>
      </c>
      <c r="M15" s="33" t="s">
        <v>84</v>
      </c>
      <c r="N15" s="33" t="s">
        <v>85</v>
      </c>
      <c r="O15" s="33" t="s">
        <v>86</v>
      </c>
      <c r="P15" s="33" t="s">
        <v>80</v>
      </c>
      <c r="Q15" s="33" t="s">
        <v>81</v>
      </c>
      <c r="R15" s="33" t="s">
        <v>82</v>
      </c>
      <c r="S15" s="33" t="s">
        <v>83</v>
      </c>
      <c r="T15" s="33" t="s">
        <v>84</v>
      </c>
      <c r="U15" s="33" t="s">
        <v>85</v>
      </c>
      <c r="V15" s="33" t="s">
        <v>86</v>
      </c>
      <c r="W15" s="33" t="s">
        <v>80</v>
      </c>
      <c r="X15" s="33" t="s">
        <v>81</v>
      </c>
      <c r="Y15" s="33" t="s">
        <v>82</v>
      </c>
      <c r="Z15" s="33" t="s">
        <v>83</v>
      </c>
      <c r="AA15" s="33" t="s">
        <v>84</v>
      </c>
      <c r="AB15" s="33" t="s">
        <v>85</v>
      </c>
      <c r="AC15" s="33" t="s">
        <v>86</v>
      </c>
      <c r="AD15" s="33" t="s">
        <v>80</v>
      </c>
      <c r="AE15" s="33" t="s">
        <v>81</v>
      </c>
      <c r="AF15" s="33" t="s">
        <v>82</v>
      </c>
    </row>
    <row r="16" spans="1:41" ht="28.5" x14ac:dyDescent="0.25">
      <c r="A16" s="34" t="s">
        <v>69</v>
      </c>
      <c r="B16" s="35">
        <v>0</v>
      </c>
      <c r="C16" s="35">
        <v>0</v>
      </c>
      <c r="D16" s="35">
        <v>2</v>
      </c>
      <c r="E16" s="35">
        <v>0</v>
      </c>
      <c r="F16" s="35">
        <v>1</v>
      </c>
      <c r="G16" s="35">
        <v>2</v>
      </c>
      <c r="H16" s="35">
        <v>0</v>
      </c>
      <c r="I16" s="35">
        <v>0</v>
      </c>
      <c r="J16" s="35">
        <v>0</v>
      </c>
      <c r="K16" s="35">
        <v>1</v>
      </c>
      <c r="L16" s="35">
        <v>1</v>
      </c>
      <c r="M16" s="35">
        <v>1</v>
      </c>
      <c r="N16" s="35">
        <v>0</v>
      </c>
      <c r="O16" s="35">
        <v>1</v>
      </c>
      <c r="P16" s="35">
        <v>0</v>
      </c>
      <c r="Q16" s="35">
        <v>0</v>
      </c>
      <c r="R16" s="36">
        <v>3</v>
      </c>
      <c r="S16" s="36">
        <v>3</v>
      </c>
      <c r="T16" s="35">
        <v>0</v>
      </c>
      <c r="U16" s="35">
        <v>0</v>
      </c>
      <c r="V16" s="36">
        <v>3</v>
      </c>
      <c r="W16" s="35">
        <v>0</v>
      </c>
      <c r="X16" s="35">
        <v>0</v>
      </c>
      <c r="Y16" s="35">
        <v>1</v>
      </c>
      <c r="Z16" s="35">
        <v>0</v>
      </c>
      <c r="AA16" s="35">
        <v>1</v>
      </c>
      <c r="AB16" s="35">
        <v>2</v>
      </c>
      <c r="AC16" s="35">
        <v>1</v>
      </c>
      <c r="AD16" s="34">
        <v>0</v>
      </c>
      <c r="AE16" s="35">
        <v>0</v>
      </c>
      <c r="AF16" s="35">
        <v>0</v>
      </c>
    </row>
    <row r="17" spans="1:32" ht="28.5" x14ac:dyDescent="0.25">
      <c r="A17" s="34" t="s">
        <v>70</v>
      </c>
      <c r="B17" s="35">
        <v>0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  <c r="M17" s="35">
        <v>0</v>
      </c>
      <c r="N17" s="35">
        <v>0</v>
      </c>
      <c r="O17" s="35">
        <v>0</v>
      </c>
      <c r="P17" s="35">
        <v>0</v>
      </c>
      <c r="Q17" s="35">
        <v>0</v>
      </c>
      <c r="R17" s="35">
        <v>0</v>
      </c>
      <c r="S17" s="36">
        <v>3</v>
      </c>
      <c r="T17" s="35">
        <v>0</v>
      </c>
      <c r="U17" s="35">
        <v>2</v>
      </c>
      <c r="V17" s="35">
        <v>0</v>
      </c>
      <c r="W17" s="35">
        <v>0</v>
      </c>
      <c r="X17" s="35">
        <v>0</v>
      </c>
      <c r="Y17" s="35">
        <v>0</v>
      </c>
      <c r="Z17" s="35">
        <v>2</v>
      </c>
      <c r="AA17" s="35">
        <v>0</v>
      </c>
      <c r="AB17" s="35">
        <v>0</v>
      </c>
      <c r="AC17" s="35">
        <v>0</v>
      </c>
      <c r="AD17" s="34">
        <v>0</v>
      </c>
      <c r="AE17" s="35">
        <v>0</v>
      </c>
      <c r="AF17" s="35">
        <v>0</v>
      </c>
    </row>
    <row r="19" spans="1:32" ht="25.5" customHeight="1" x14ac:dyDescent="0.25">
      <c r="A19" s="34"/>
      <c r="B19" s="55" t="s">
        <v>71</v>
      </c>
      <c r="C19" s="56"/>
      <c r="D19" s="55" t="s">
        <v>72</v>
      </c>
      <c r="E19" s="57"/>
      <c r="F19" s="57"/>
      <c r="G19" s="57"/>
      <c r="H19" s="57"/>
      <c r="I19" s="57"/>
      <c r="J19" s="56"/>
      <c r="K19" s="55" t="s">
        <v>73</v>
      </c>
      <c r="L19" s="57"/>
      <c r="M19" s="57"/>
      <c r="N19" s="57"/>
      <c r="O19" s="57"/>
      <c r="P19" s="57"/>
      <c r="Q19" s="56"/>
      <c r="R19" s="55" t="s">
        <v>74</v>
      </c>
      <c r="S19" s="57"/>
      <c r="T19" s="57"/>
      <c r="U19" s="57"/>
      <c r="V19" s="57"/>
      <c r="W19" s="57"/>
      <c r="X19" s="56"/>
      <c r="Y19" s="55" t="s">
        <v>75</v>
      </c>
      <c r="Z19" s="57"/>
      <c r="AA19" s="57"/>
      <c r="AB19" s="57"/>
      <c r="AC19" s="57"/>
      <c r="AD19" s="57"/>
      <c r="AE19" s="56"/>
      <c r="AF19" s="33" t="s">
        <v>76</v>
      </c>
    </row>
    <row r="20" spans="1:32" x14ac:dyDescent="0.25">
      <c r="A20" s="34"/>
      <c r="B20" s="33" t="s">
        <v>80</v>
      </c>
      <c r="C20" s="33" t="s">
        <v>81</v>
      </c>
      <c r="D20" s="33" t="s">
        <v>82</v>
      </c>
      <c r="E20" s="33" t="s">
        <v>83</v>
      </c>
      <c r="F20" s="33" t="s">
        <v>84</v>
      </c>
      <c r="G20" s="33" t="s">
        <v>85</v>
      </c>
      <c r="H20" s="33" t="s">
        <v>86</v>
      </c>
      <c r="I20" s="33" t="s">
        <v>80</v>
      </c>
      <c r="J20" s="33" t="s">
        <v>81</v>
      </c>
      <c r="K20" s="33" t="s">
        <v>82</v>
      </c>
      <c r="L20" s="33" t="s">
        <v>83</v>
      </c>
      <c r="M20" s="33" t="s">
        <v>84</v>
      </c>
      <c r="N20" s="33" t="s">
        <v>85</v>
      </c>
      <c r="O20" s="33" t="s">
        <v>86</v>
      </c>
      <c r="P20" s="33" t="s">
        <v>80</v>
      </c>
      <c r="Q20" s="33" t="s">
        <v>81</v>
      </c>
      <c r="R20" s="33" t="s">
        <v>82</v>
      </c>
      <c r="S20" s="33" t="s">
        <v>83</v>
      </c>
      <c r="T20" s="33" t="s">
        <v>84</v>
      </c>
      <c r="U20" s="33" t="s">
        <v>85</v>
      </c>
      <c r="V20" s="33" t="s">
        <v>86</v>
      </c>
      <c r="W20" s="33" t="s">
        <v>80</v>
      </c>
      <c r="X20" s="33" t="s">
        <v>81</v>
      </c>
      <c r="Y20" s="33" t="s">
        <v>82</v>
      </c>
      <c r="Z20" s="33" t="s">
        <v>83</v>
      </c>
      <c r="AA20" s="33" t="s">
        <v>84</v>
      </c>
      <c r="AB20" s="33" t="s">
        <v>85</v>
      </c>
      <c r="AC20" s="33" t="s">
        <v>86</v>
      </c>
      <c r="AD20" s="33" t="s">
        <v>80</v>
      </c>
      <c r="AE20" s="33" t="s">
        <v>81</v>
      </c>
      <c r="AF20" s="33" t="s">
        <v>82</v>
      </c>
    </row>
    <row r="21" spans="1:32" x14ac:dyDescent="0.25">
      <c r="A21" s="34" t="s">
        <v>5</v>
      </c>
      <c r="B21" s="35">
        <v>28</v>
      </c>
      <c r="C21" s="35">
        <v>22</v>
      </c>
      <c r="D21" s="35">
        <v>20</v>
      </c>
      <c r="E21" s="35">
        <v>23</v>
      </c>
      <c r="F21" s="35">
        <v>24</v>
      </c>
      <c r="G21" s="35">
        <v>22</v>
      </c>
      <c r="H21" s="35">
        <v>18</v>
      </c>
      <c r="I21" s="35">
        <v>25</v>
      </c>
      <c r="J21" s="35">
        <v>28</v>
      </c>
      <c r="K21" s="35">
        <v>24</v>
      </c>
      <c r="L21" s="35">
        <v>18</v>
      </c>
      <c r="M21" s="35">
        <v>22</v>
      </c>
      <c r="N21" s="35">
        <v>18</v>
      </c>
      <c r="O21" s="35">
        <v>13</v>
      </c>
      <c r="P21" s="35">
        <v>17</v>
      </c>
      <c r="Q21" s="35">
        <v>20</v>
      </c>
      <c r="R21" s="35">
        <v>23</v>
      </c>
      <c r="S21" s="35">
        <v>17</v>
      </c>
      <c r="T21" s="35">
        <v>24</v>
      </c>
      <c r="U21" s="35">
        <v>20</v>
      </c>
      <c r="V21" s="35">
        <v>18</v>
      </c>
      <c r="W21" s="35">
        <v>19</v>
      </c>
      <c r="X21" s="35">
        <v>20</v>
      </c>
      <c r="Y21" s="35">
        <v>27</v>
      </c>
      <c r="Z21" s="35">
        <v>20</v>
      </c>
      <c r="AA21" s="35">
        <v>24</v>
      </c>
      <c r="AB21" s="35">
        <v>18</v>
      </c>
      <c r="AC21" s="35">
        <v>21</v>
      </c>
      <c r="AD21" s="35">
        <v>26</v>
      </c>
      <c r="AE21" s="35">
        <v>18</v>
      </c>
      <c r="AF21" s="35">
        <v>19</v>
      </c>
    </row>
    <row r="22" spans="1:32" ht="28.5" x14ac:dyDescent="0.25">
      <c r="A22" s="34" t="s">
        <v>65</v>
      </c>
      <c r="B22" s="36">
        <v>153</v>
      </c>
      <c r="C22" s="35">
        <v>73</v>
      </c>
      <c r="D22" s="35">
        <v>64</v>
      </c>
      <c r="E22" s="35">
        <v>59</v>
      </c>
      <c r="F22" s="35">
        <v>70</v>
      </c>
      <c r="G22" s="35">
        <v>65</v>
      </c>
      <c r="H22" s="35">
        <v>65</v>
      </c>
      <c r="I22" s="35">
        <v>77</v>
      </c>
      <c r="J22" s="36">
        <v>123</v>
      </c>
      <c r="K22" s="36">
        <v>110</v>
      </c>
      <c r="L22" s="35">
        <v>60</v>
      </c>
      <c r="M22" s="35">
        <v>52</v>
      </c>
      <c r="N22" s="35">
        <v>51</v>
      </c>
      <c r="O22" s="35">
        <v>51</v>
      </c>
      <c r="P22" s="35">
        <v>69</v>
      </c>
      <c r="Q22" s="35">
        <v>83</v>
      </c>
      <c r="R22" s="35">
        <v>71</v>
      </c>
      <c r="S22" s="35">
        <v>62</v>
      </c>
      <c r="T22" s="35">
        <v>36</v>
      </c>
      <c r="U22" s="35">
        <v>45</v>
      </c>
      <c r="V22" s="35">
        <v>53</v>
      </c>
      <c r="W22" s="35">
        <v>50</v>
      </c>
      <c r="X22" s="36">
        <v>92</v>
      </c>
      <c r="Y22" s="35">
        <v>70</v>
      </c>
      <c r="Z22" s="35">
        <v>61</v>
      </c>
      <c r="AA22" s="35">
        <v>59</v>
      </c>
      <c r="AB22" s="35">
        <v>49</v>
      </c>
      <c r="AC22" s="35">
        <v>69</v>
      </c>
      <c r="AD22" s="35">
        <v>54</v>
      </c>
      <c r="AE22" s="36">
        <v>124</v>
      </c>
      <c r="AF22" s="36">
        <v>95</v>
      </c>
    </row>
    <row r="25" spans="1:32" ht="25.5" customHeight="1" x14ac:dyDescent="0.25">
      <c r="A25" s="34"/>
      <c r="B25" s="55" t="s">
        <v>71</v>
      </c>
      <c r="C25" s="56"/>
      <c r="D25" s="55" t="s">
        <v>72</v>
      </c>
      <c r="E25" s="57"/>
      <c r="F25" s="57"/>
      <c r="G25" s="57"/>
      <c r="H25" s="57"/>
      <c r="I25" s="57"/>
      <c r="J25" s="56"/>
      <c r="K25" s="55" t="s">
        <v>73</v>
      </c>
      <c r="L25" s="57"/>
      <c r="M25" s="57"/>
      <c r="N25" s="57"/>
      <c r="O25" s="57"/>
      <c r="P25" s="57"/>
      <c r="Q25" s="56"/>
      <c r="R25" s="55" t="s">
        <v>74</v>
      </c>
      <c r="S25" s="57"/>
      <c r="T25" s="57"/>
      <c r="U25" s="57"/>
      <c r="V25" s="57"/>
      <c r="W25" s="57"/>
      <c r="X25" s="56"/>
      <c r="Y25" s="55" t="s">
        <v>75</v>
      </c>
      <c r="Z25" s="57"/>
      <c r="AA25" s="57"/>
      <c r="AB25" s="57"/>
      <c r="AC25" s="57"/>
      <c r="AD25" s="57"/>
      <c r="AE25" s="56"/>
      <c r="AF25" s="33" t="s">
        <v>76</v>
      </c>
    </row>
    <row r="26" spans="1:32" x14ac:dyDescent="0.25">
      <c r="A26" s="34"/>
      <c r="B26" s="33" t="s">
        <v>80</v>
      </c>
      <c r="C26" s="33" t="s">
        <v>81</v>
      </c>
      <c r="D26" s="33" t="s">
        <v>82</v>
      </c>
      <c r="E26" s="33" t="s">
        <v>83</v>
      </c>
      <c r="F26" s="33" t="s">
        <v>84</v>
      </c>
      <c r="G26" s="33" t="s">
        <v>85</v>
      </c>
      <c r="H26" s="33" t="s">
        <v>86</v>
      </c>
      <c r="I26" s="33" t="s">
        <v>80</v>
      </c>
      <c r="J26" s="33" t="s">
        <v>81</v>
      </c>
      <c r="K26" s="33" t="s">
        <v>82</v>
      </c>
      <c r="L26" s="33" t="s">
        <v>83</v>
      </c>
      <c r="M26" s="33" t="s">
        <v>84</v>
      </c>
      <c r="N26" s="33" t="s">
        <v>85</v>
      </c>
      <c r="O26" s="33" t="s">
        <v>86</v>
      </c>
      <c r="P26" s="33" t="s">
        <v>80</v>
      </c>
      <c r="Q26" s="33" t="s">
        <v>81</v>
      </c>
      <c r="R26" s="33" t="s">
        <v>82</v>
      </c>
      <c r="S26" s="33" t="s">
        <v>83</v>
      </c>
      <c r="T26" s="33" t="s">
        <v>84</v>
      </c>
      <c r="U26" s="33" t="s">
        <v>85</v>
      </c>
      <c r="V26" s="33" t="s">
        <v>86</v>
      </c>
      <c r="W26" s="33" t="s">
        <v>80</v>
      </c>
      <c r="X26" s="33" t="s">
        <v>81</v>
      </c>
      <c r="Y26" s="33" t="s">
        <v>82</v>
      </c>
      <c r="Z26" s="33" t="s">
        <v>83</v>
      </c>
      <c r="AA26" s="33" t="s">
        <v>84</v>
      </c>
      <c r="AB26" s="33" t="s">
        <v>85</v>
      </c>
      <c r="AC26" s="33" t="s">
        <v>86</v>
      </c>
      <c r="AD26" s="33" t="s">
        <v>80</v>
      </c>
      <c r="AE26" s="33" t="s">
        <v>81</v>
      </c>
      <c r="AF26" s="33" t="s">
        <v>82</v>
      </c>
    </row>
    <row r="27" spans="1:32" ht="37.5" customHeight="1" x14ac:dyDescent="0.25">
      <c r="A27" s="34" t="s">
        <v>66</v>
      </c>
      <c r="B27" s="35">
        <v>0</v>
      </c>
      <c r="C27" s="35">
        <v>0</v>
      </c>
      <c r="D27" s="35">
        <v>3</v>
      </c>
      <c r="E27" s="35">
        <v>1</v>
      </c>
      <c r="F27" s="35">
        <v>1</v>
      </c>
      <c r="G27" s="35">
        <v>3</v>
      </c>
      <c r="H27" s="35">
        <v>6</v>
      </c>
      <c r="I27" s="35">
        <v>0</v>
      </c>
      <c r="J27" s="35">
        <v>0</v>
      </c>
      <c r="K27" s="36">
        <v>8</v>
      </c>
      <c r="L27" s="36">
        <v>8</v>
      </c>
      <c r="M27" s="35">
        <v>0</v>
      </c>
      <c r="N27" s="35">
        <v>2</v>
      </c>
      <c r="O27" s="36">
        <v>8</v>
      </c>
      <c r="P27" s="35">
        <v>0</v>
      </c>
      <c r="Q27" s="35">
        <v>0</v>
      </c>
      <c r="R27" s="35">
        <v>4</v>
      </c>
      <c r="S27" s="35">
        <v>7</v>
      </c>
      <c r="T27" s="35">
        <v>3</v>
      </c>
      <c r="U27" s="36">
        <v>8</v>
      </c>
      <c r="V27" s="36">
        <v>10</v>
      </c>
      <c r="W27" s="35">
        <v>0</v>
      </c>
      <c r="X27" s="35">
        <v>0</v>
      </c>
      <c r="Y27" s="35">
        <v>7</v>
      </c>
      <c r="Z27" s="36">
        <v>8</v>
      </c>
      <c r="AA27" s="35">
        <v>2</v>
      </c>
      <c r="AB27" s="35">
        <v>3</v>
      </c>
      <c r="AC27" s="35">
        <v>7</v>
      </c>
      <c r="AD27" s="35">
        <v>0</v>
      </c>
      <c r="AE27" s="35">
        <v>0</v>
      </c>
      <c r="AF27" s="35">
        <v>1</v>
      </c>
    </row>
    <row r="28" spans="1:32" ht="57" x14ac:dyDescent="0.25">
      <c r="A28" s="34" t="s">
        <v>21</v>
      </c>
      <c r="B28" s="35">
        <v>0</v>
      </c>
      <c r="C28" s="35">
        <v>0</v>
      </c>
      <c r="D28" s="35">
        <v>3</v>
      </c>
      <c r="E28" s="35">
        <v>6</v>
      </c>
      <c r="F28" s="35">
        <v>3</v>
      </c>
      <c r="G28" s="35">
        <v>6</v>
      </c>
      <c r="H28" s="35">
        <v>6</v>
      </c>
      <c r="I28" s="35">
        <v>0</v>
      </c>
      <c r="J28" s="35">
        <v>0</v>
      </c>
      <c r="K28" s="35">
        <v>3</v>
      </c>
      <c r="L28" s="35">
        <v>6</v>
      </c>
      <c r="M28" s="35">
        <v>6</v>
      </c>
      <c r="N28" s="35">
        <v>3</v>
      </c>
      <c r="O28" s="35">
        <v>6</v>
      </c>
      <c r="P28" s="35">
        <v>0</v>
      </c>
      <c r="Q28" s="35">
        <v>0</v>
      </c>
      <c r="R28" s="35">
        <v>2</v>
      </c>
      <c r="S28" s="35">
        <v>6</v>
      </c>
      <c r="T28" s="35">
        <v>3</v>
      </c>
      <c r="U28" s="35">
        <v>2</v>
      </c>
      <c r="V28" s="35">
        <v>6</v>
      </c>
      <c r="W28" s="35">
        <v>0</v>
      </c>
      <c r="X28" s="35">
        <v>0</v>
      </c>
      <c r="Y28" s="36">
        <v>8</v>
      </c>
      <c r="Z28" s="35">
        <v>6</v>
      </c>
      <c r="AA28" s="35">
        <v>2</v>
      </c>
      <c r="AB28" s="36">
        <v>9</v>
      </c>
      <c r="AC28" s="35">
        <v>6</v>
      </c>
      <c r="AD28" s="35">
        <v>0</v>
      </c>
      <c r="AE28" s="35">
        <v>0</v>
      </c>
      <c r="AF28" s="35">
        <v>0</v>
      </c>
    </row>
    <row r="29" spans="1:32" ht="33" customHeight="1" x14ac:dyDescent="0.25">
      <c r="A29" s="34" t="s">
        <v>67</v>
      </c>
      <c r="B29" s="35">
        <v>0</v>
      </c>
      <c r="C29" s="35">
        <v>0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35">
        <v>0</v>
      </c>
      <c r="Y29" s="35">
        <v>0</v>
      </c>
      <c r="Z29" s="35">
        <v>0</v>
      </c>
      <c r="AA29" s="35">
        <v>0</v>
      </c>
      <c r="AB29" s="35">
        <v>0</v>
      </c>
      <c r="AC29" s="35">
        <v>0</v>
      </c>
      <c r="AD29" s="35">
        <v>0</v>
      </c>
      <c r="AE29" s="35">
        <v>0</v>
      </c>
      <c r="AF29" s="35">
        <v>0</v>
      </c>
    </row>
  </sheetData>
  <mergeCells count="20">
    <mergeCell ref="B3:C3"/>
    <mergeCell ref="D3:J3"/>
    <mergeCell ref="K3:Q3"/>
    <mergeCell ref="R3:X3"/>
    <mergeCell ref="Y3:AE3"/>
    <mergeCell ref="B19:C19"/>
    <mergeCell ref="D19:J19"/>
    <mergeCell ref="K19:Q19"/>
    <mergeCell ref="R19:X19"/>
    <mergeCell ref="Y19:AE19"/>
    <mergeCell ref="B14:C14"/>
    <mergeCell ref="D14:J14"/>
    <mergeCell ref="K14:Q14"/>
    <mergeCell ref="R14:X14"/>
    <mergeCell ref="Y14:AE14"/>
    <mergeCell ref="B25:C25"/>
    <mergeCell ref="D25:J25"/>
    <mergeCell ref="K25:Q25"/>
    <mergeCell ref="R25:X25"/>
    <mergeCell ref="Y25:AE25"/>
  </mergeCells>
  <conditionalFormatting sqref="AE5:AF11 B5:AC11">
    <cfRule type="colorScale" priority="19">
      <colorScale>
        <cfvo type="min"/>
        <cfvo type="max"/>
        <color theme="0" tint="-0.14999847407452621"/>
        <color theme="1" tint="0.249977111117893"/>
      </colorScale>
    </cfRule>
    <cfRule type="colorScale" priority="20">
      <colorScale>
        <cfvo type="min"/>
        <cfvo type="max"/>
        <color theme="0" tint="-0.14999847407452621"/>
        <color theme="1" tint="0.499984740745262"/>
      </colorScale>
    </cfRule>
    <cfRule type="colorScale" priority="21">
      <colorScale>
        <cfvo type="min"/>
        <cfvo type="percentile" val="50"/>
        <cfvo type="max"/>
        <color rgb="FFE9E5EB"/>
        <color rgb="FFBFB4C4"/>
        <color rgb="FF75627D"/>
      </colorScale>
    </cfRule>
  </conditionalFormatting>
  <conditionalFormatting sqref="AE16:AF17 B16:AC17">
    <cfRule type="colorScale" priority="16">
      <colorScale>
        <cfvo type="min"/>
        <cfvo type="max"/>
        <color theme="0" tint="-0.14999847407452621"/>
        <color theme="1" tint="0.249977111117893"/>
      </colorScale>
    </cfRule>
    <cfRule type="colorScale" priority="17">
      <colorScale>
        <cfvo type="min"/>
        <cfvo type="max"/>
        <color theme="0" tint="-0.14999847407452621"/>
        <color theme="1" tint="0.499984740745262"/>
      </colorScale>
    </cfRule>
    <cfRule type="colorScale" priority="18">
      <colorScale>
        <cfvo type="min"/>
        <cfvo type="percentile" val="50"/>
        <cfvo type="max"/>
        <color rgb="FFE9E5EB"/>
        <color rgb="FFBFB4C4"/>
        <color rgb="FF75627D"/>
      </colorScale>
    </cfRule>
  </conditionalFormatting>
  <conditionalFormatting sqref="B21:O22">
    <cfRule type="colorScale" priority="13">
      <colorScale>
        <cfvo type="min"/>
        <cfvo type="max"/>
        <color theme="0" tint="-0.14999847407452621"/>
        <color theme="1" tint="0.249977111117893"/>
      </colorScale>
    </cfRule>
    <cfRule type="colorScale" priority="14">
      <colorScale>
        <cfvo type="min"/>
        <cfvo type="max"/>
        <color theme="0" tint="-0.14999847407452621"/>
        <color theme="1" tint="0.499984740745262"/>
      </colorScale>
    </cfRule>
    <cfRule type="colorScale" priority="15">
      <colorScale>
        <cfvo type="min"/>
        <cfvo type="percentile" val="50"/>
        <cfvo type="max"/>
        <color rgb="FFE9E5EB"/>
        <color rgb="FFBFB4C4"/>
        <color rgb="FF75627D"/>
      </colorScale>
    </cfRule>
  </conditionalFormatting>
  <conditionalFormatting sqref="P21:AF22">
    <cfRule type="colorScale" priority="10">
      <colorScale>
        <cfvo type="min"/>
        <cfvo type="max"/>
        <color theme="0" tint="-0.14999847407452621"/>
        <color theme="1" tint="0.249977111117893"/>
      </colorScale>
    </cfRule>
    <cfRule type="colorScale" priority="11">
      <colorScale>
        <cfvo type="min"/>
        <cfvo type="max"/>
        <color theme="0" tint="-0.14999847407452621"/>
        <color theme="1" tint="0.499984740745262"/>
      </colorScale>
    </cfRule>
    <cfRule type="colorScale" priority="12">
      <colorScale>
        <cfvo type="min"/>
        <cfvo type="percentile" val="50"/>
        <cfvo type="max"/>
        <color rgb="FFE9E5EB"/>
        <color rgb="FFBFB4C4"/>
        <color rgb="FF75627D"/>
      </colorScale>
    </cfRule>
  </conditionalFormatting>
  <conditionalFormatting sqref="B27:AF29">
    <cfRule type="colorScale" priority="4">
      <colorScale>
        <cfvo type="min"/>
        <cfvo type="max"/>
        <color theme="0" tint="-0.14999847407452621"/>
        <color theme="1" tint="0.249977111117893"/>
      </colorScale>
    </cfRule>
    <cfRule type="colorScale" priority="5">
      <colorScale>
        <cfvo type="min"/>
        <cfvo type="max"/>
        <color theme="0" tint="-0.14999847407452621"/>
        <color theme="1" tint="0.499984740745262"/>
      </colorScale>
    </cfRule>
    <cfRule type="colorScale" priority="6">
      <colorScale>
        <cfvo type="min"/>
        <cfvo type="percentile" val="50"/>
        <cfvo type="max"/>
        <color rgb="FFE9E5EB"/>
        <color rgb="FFBFB4C4"/>
        <color rgb="FF75627D"/>
      </colorScale>
    </cfRule>
  </conditionalFormatting>
  <conditionalFormatting sqref="P27:AF29">
    <cfRule type="colorScale" priority="1">
      <colorScale>
        <cfvo type="min"/>
        <cfvo type="max"/>
        <color theme="0" tint="-0.14999847407452621"/>
        <color theme="1" tint="0.249977111117893"/>
      </colorScale>
    </cfRule>
    <cfRule type="colorScale" priority="2">
      <colorScale>
        <cfvo type="min"/>
        <cfvo type="max"/>
        <color theme="0" tint="-0.14999847407452621"/>
        <color theme="1" tint="0.499984740745262"/>
      </colorScale>
    </cfRule>
    <cfRule type="colorScale" priority="3">
      <colorScale>
        <cfvo type="min"/>
        <cfvo type="percentile" val="50"/>
        <cfvo type="max"/>
        <color rgb="FFE9E5EB"/>
        <color rgb="FFBFB4C4"/>
        <color rgb="FF75627D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 2022 sem 1</vt:lpstr>
      <vt:lpstr>Enero 2022 sem 01</vt:lpstr>
      <vt:lpstr>Enero 2022 sem 02</vt:lpstr>
      <vt:lpstr>Enero 2022 sem  03</vt:lpstr>
      <vt:lpstr>Enero 2022 sem  04</vt:lpstr>
      <vt:lpstr>ENERO FINAL</vt:lpstr>
      <vt:lpstr>Hoja2</vt:lpstr>
      <vt:lpstr>TABLAS CALOR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8Ipm</dc:creator>
  <cp:lastModifiedBy>Usuario1</cp:lastModifiedBy>
  <cp:lastPrinted>2021-05-11T15:44:02Z</cp:lastPrinted>
  <dcterms:created xsi:type="dcterms:W3CDTF">2021-05-11T15:30:23Z</dcterms:created>
  <dcterms:modified xsi:type="dcterms:W3CDTF">2022-03-22T17:29:45Z</dcterms:modified>
</cp:coreProperties>
</file>