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C:\Users\Usuario1\Documents\FER\REPORTES ATENCIÓN\2022\FEBRERO\"/>
    </mc:Choice>
  </mc:AlternateContent>
  <xr:revisionPtr revIDLastSave="0" documentId="8_{BE038F69-2036-4A31-8D51-1F6DE8AE52D6}" xr6:coauthVersionLast="36" xr6:coauthVersionMax="36" xr10:uidLastSave="{00000000-0000-0000-0000-000000000000}"/>
  <bookViews>
    <workbookView xWindow="0" yWindow="0" windowWidth="24000" windowHeight="9525" firstSheet="1" activeTab="4" xr2:uid="{00000000-000D-0000-FFFF-FFFF00000000}"/>
  </bookViews>
  <sheets>
    <sheet name="Febrero 2022 sem 05" sheetId="1" r:id="rId1"/>
    <sheet name="Febrero 2022 sem 06" sheetId="2" r:id="rId2"/>
    <sheet name="Febrero 2022 sem  07" sheetId="3" r:id="rId3"/>
    <sheet name="Febrero 2022 sem  08" sheetId="4" r:id="rId4"/>
    <sheet name="Febrero final 2022" sheetId="5" r:id="rId5"/>
    <sheet name="Hoja1" sheetId="6" r:id="rId6"/>
  </sheets>
  <calcPr calcId="191029"/>
  <extLst>
    <ext uri="GoogleSheetsCustomDataVersion1">
      <go:sheetsCustomData xmlns:go="http://customooxmlschemas.google.com/" r:id="rId9" roundtripDataSignature="AMtx7mgKuoV68puzRNDtRv3BWh9DhitHXw=="/>
    </ext>
  </extLst>
</workbook>
</file>

<file path=xl/calcChain.xml><?xml version="1.0" encoding="utf-8"?>
<calcChain xmlns="http://schemas.openxmlformats.org/spreadsheetml/2006/main">
  <c r="N33" i="5" l="1"/>
  <c r="J33" i="5"/>
  <c r="E34" i="5"/>
  <c r="E33" i="5"/>
  <c r="D33" i="5"/>
  <c r="F33" i="5"/>
  <c r="C33" i="5"/>
  <c r="O32" i="5"/>
  <c r="N32" i="5"/>
  <c r="J32" i="5"/>
  <c r="E32" i="5"/>
  <c r="D32" i="5"/>
  <c r="C32" i="5"/>
  <c r="F34" i="5" l="1"/>
  <c r="P32" i="5"/>
  <c r="O33" i="5"/>
  <c r="P33" i="5"/>
  <c r="O34" i="5"/>
  <c r="P34" i="5"/>
  <c r="N34" i="5"/>
  <c r="K32" i="5"/>
  <c r="F32" i="5"/>
  <c r="G32" i="5"/>
  <c r="H32" i="5"/>
  <c r="I32" i="5"/>
  <c r="G33" i="5"/>
  <c r="H33" i="5"/>
  <c r="I33" i="5"/>
  <c r="K33" i="5"/>
  <c r="D34" i="5"/>
  <c r="G34" i="5"/>
  <c r="H34" i="5"/>
  <c r="I34" i="5"/>
  <c r="J34" i="5"/>
  <c r="K34" i="5"/>
  <c r="C34" i="5"/>
  <c r="C31" i="5"/>
  <c r="L34" i="5" l="1"/>
  <c r="M34" i="5"/>
  <c r="L33" i="5"/>
  <c r="M33" i="5"/>
  <c r="L32" i="5"/>
  <c r="M32" i="5"/>
  <c r="P31" i="5"/>
  <c r="I31" i="5"/>
  <c r="O31" i="5"/>
  <c r="H31" i="5"/>
  <c r="G31" i="5"/>
  <c r="F31" i="5"/>
  <c r="K31" i="5"/>
  <c r="J31" i="5"/>
  <c r="N31" i="5"/>
  <c r="M31" i="5"/>
  <c r="L31" i="5"/>
  <c r="E31" i="5"/>
  <c r="D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Y16" i="4"/>
  <c r="Y15" i="4"/>
  <c r="Y14" i="4"/>
  <c r="Y13" i="4"/>
  <c r="Y12" i="4"/>
  <c r="Y11" i="4"/>
  <c r="Y10" i="4"/>
  <c r="Y9" i="4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Y12" i="3"/>
  <c r="Y11" i="3"/>
  <c r="Y10" i="3"/>
  <c r="Y9" i="3"/>
  <c r="Y8" i="3"/>
  <c r="Y7" i="3"/>
  <c r="Y6" i="3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Y14" i="2"/>
  <c r="Y13" i="2"/>
  <c r="Y12" i="2"/>
  <c r="Y11" i="2"/>
  <c r="Y10" i="2"/>
  <c r="Y9" i="2"/>
  <c r="Y8" i="2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Y12" i="1" s="1"/>
  <c r="Y11" i="1"/>
  <c r="Y10" i="1"/>
  <c r="Y9" i="1"/>
  <c r="Y8" i="1"/>
  <c r="Y7" i="1"/>
  <c r="Y6" i="1"/>
  <c r="Y13" i="3" l="1"/>
  <c r="Y17" i="4"/>
  <c r="Y15" i="2"/>
  <c r="Q31" i="5"/>
</calcChain>
</file>

<file path=xl/sharedStrings.xml><?xml version="1.0" encoding="utf-8"?>
<sst xmlns="http://schemas.openxmlformats.org/spreadsheetml/2006/main" count="145" uniqueCount="36">
  <si>
    <t xml:space="preserve">SUBSECRETARÍA DE PREVENCIÓN DE LA VIOLENCIA Y DISCRIMINACIÓN </t>
  </si>
  <si>
    <t xml:space="preserve">DIRECCIÓN DE ATENCIÓN A MUJERES VÍCTIMAS DE VIOLENCIA </t>
  </si>
  <si>
    <t xml:space="preserve">REPORTE DE ATENCIONES </t>
  </si>
  <si>
    <t xml:space="preserve">Semana </t>
  </si>
  <si>
    <t xml:space="preserve">Fecha </t>
  </si>
  <si>
    <t>2.1 0</t>
  </si>
  <si>
    <t>Total semanal</t>
  </si>
  <si>
    <t>Atenciones primer contacto presenciales</t>
  </si>
  <si>
    <t xml:space="preserve">Atenciones primer contacto a distancia </t>
  </si>
  <si>
    <t>Atenciones seguimiento psicológico</t>
  </si>
  <si>
    <t xml:space="preserve">Asesorías Telmujer </t>
  </si>
  <si>
    <t xml:space="preserve">  Folios de conocimiento Telmujer </t>
  </si>
  <si>
    <t xml:space="preserve">  Botones de pánico Telmujer </t>
  </si>
  <si>
    <t xml:space="preserve">   Atenciones psicológicas y jurídicas refugio </t>
  </si>
  <si>
    <t xml:space="preserve"> Atenciones de primera vez Centro de Empoderamiento Infantil</t>
  </si>
  <si>
    <t>Atenciones de seguimiento Centro de Empoderamiento Infantil</t>
  </si>
  <si>
    <t xml:space="preserve">Atenciones por medios digitales  (WhatsApp) </t>
  </si>
  <si>
    <t xml:space="preserve">Asesorías jurídicas subsecuentes  </t>
  </si>
  <si>
    <t xml:space="preserve">Acompañamientos jurídicos </t>
  </si>
  <si>
    <t xml:space="preserve">Atención psicológica de primera vez y subsecuente a niñas, niños y adolescentes en Refugio </t>
  </si>
  <si>
    <t xml:space="preserve">Seguimientos de Trabajo Social </t>
  </si>
  <si>
    <t xml:space="preserve">Ingresos al refugio </t>
  </si>
  <si>
    <t>Atenciones seguimiento psicológico UAM</t>
  </si>
  <si>
    <t>Asesorías jurídicas subsecuentes UAM</t>
  </si>
  <si>
    <t>Acompañamientos jurídicos  UAM</t>
  </si>
  <si>
    <t>Atenciones de primera vez y subsecuentes a niñas, niños y adolescentes en UAM</t>
  </si>
  <si>
    <t>Atenciones primer contacto presenciales en UAM</t>
  </si>
  <si>
    <t>Atenciones primer contacto a distancia  en UAM</t>
  </si>
  <si>
    <t>Seguimientos de Trabajo Social en UAM</t>
  </si>
  <si>
    <t xml:space="preserve">Acumulado semanal </t>
  </si>
  <si>
    <t xml:space="preserve"> ATENCIONES DE LA DIRECCIÓN DE ATENCIÓN A MUJERES VÍCTIMAS DE VIOLENCIA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</si>
  <si>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Folios de conocimiento Telmujer </t>
  </si>
  <si>
    <t xml:space="preserve">              Folios de conocimiento Telmujer </t>
  </si>
  <si>
    <t>PROM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</si>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</sst>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</font>
    <font>
      <b/>
      <sz val="16"/>
      <color theme="1"/>
      <name val="Calibri"/>
    </font>
    <font>
      <sz val="11"/>
      <color theme="0"/>
      <name val="Adelle sans light"/>
    </font>
    <font>
      <b/>
      <sz val="11"/>
      <color theme="0"/>
      <name val="Adelle sans light"/>
    </font>
    <font>
      <sz val="11"/>
      <name val="Calibri"/>
    </font>
    <font>
      <sz val="10"/>
      <color theme="0"/>
      <name val="Adelle sans light"/>
    </font>
    <font>
      <sz val="10"/>
      <color theme="1"/>
      <name val="Calibri"/>
    </font>
    <font>
      <sz val="12"/>
      <color theme="1"/>
      <name val="Calibri"/>
    </font>
    <font>
      <b/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660033"/>
        <bgColor rgb="FF660033"/>
      </patternFill>
    </fill>
    <fill>
      <patternFill patternType="solid">
        <fgColor rgb="FFC8C8C8"/>
        <bgColor rgb="FFC8C8C8"/>
      </patternFill>
    </fill>
    <fill>
      <patternFill patternType="solid">
        <fgColor theme="5" tint="0.39997558519241921"/>
        <bgColor rgb="FF66003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3" fillId="2" borderId="6" xfId="0" applyFont="1" applyFill="1" applyBorder="1" applyAlignment="1">
      <alignment horizontal="center" vertical="center" wrapText="1"/>
    </xf>
    <xf numFmtId="0" fontId="0" fillId="0" borderId="0" xfId="0" applyFont="1"/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16" xfId="0" applyFont="1" applyBorder="1" applyAlignment="1">
      <alignment horizontal="center"/>
    </xf>
    <xf numFmtId="14" fontId="7" fillId="0" borderId="17" xfId="0" applyNumberFormat="1" applyFont="1" applyBorder="1" applyAlignment="1">
      <alignment horizontal="center"/>
    </xf>
    <xf numFmtId="0" fontId="0" fillId="0" borderId="17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7" xfId="0" applyFont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 applyAlignment="1"/>
    <xf numFmtId="0" fontId="8" fillId="3" borderId="18" xfId="0" applyFont="1" applyFill="1" applyBorder="1" applyAlignment="1">
      <alignment horizontal="center"/>
    </xf>
    <xf numFmtId="0" fontId="4" fillId="0" borderId="19" xfId="0" applyFont="1" applyBorder="1"/>
    <xf numFmtId="0" fontId="3" fillId="2" borderId="4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2" borderId="2" xfId="0" applyFont="1" applyFill="1" applyBorder="1" applyAlignment="1">
      <alignment horizontal="center" vertical="center"/>
    </xf>
    <xf numFmtId="0" fontId="4" fillId="0" borderId="9" xfId="0" applyFont="1" applyBorder="1"/>
    <xf numFmtId="0" fontId="2" fillId="2" borderId="3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7" xfId="0" applyFont="1" applyBorder="1"/>
    <xf numFmtId="0" fontId="2" fillId="2" borderId="8" xfId="0" applyFont="1" applyFill="1" applyBorder="1" applyAlignment="1">
      <alignment horizontal="center" vertical="center" wrapText="1"/>
    </xf>
    <xf numFmtId="0" fontId="4" fillId="0" borderId="15" xfId="0" applyFont="1" applyBorder="1"/>
    <xf numFmtId="0" fontId="1" fillId="0" borderId="20" xfId="0" applyFont="1" applyBorder="1" applyAlignment="1">
      <alignment horizontal="center" vertical="center" wrapText="1"/>
    </xf>
    <xf numFmtId="0" fontId="4" fillId="0" borderId="21" xfId="0" applyFont="1" applyBorder="1"/>
    <xf numFmtId="0" fontId="4" fillId="0" borderId="2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baseColWidth="10" defaultColWidth="14.42578125" defaultRowHeight="15" customHeight="1"/>
  <cols>
    <col min="1" max="1" width="10.7109375" customWidth="1"/>
    <col min="2" max="2" width="12.7109375" customWidth="1"/>
    <col min="3" max="3" width="13.85546875" customWidth="1"/>
    <col min="4" max="4" width="13" customWidth="1"/>
    <col min="5" max="5" width="13.5703125" customWidth="1"/>
    <col min="6" max="6" width="10.7109375" customWidth="1"/>
    <col min="7" max="7" width="11.42578125" customWidth="1"/>
    <col min="8" max="8" width="10.28515625" customWidth="1"/>
    <col min="9" max="9" width="15" customWidth="1"/>
    <col min="10" max="10" width="13" customWidth="1"/>
    <col min="11" max="11" width="13.28515625" customWidth="1"/>
    <col min="12" max="12" width="12.5703125" customWidth="1"/>
    <col min="13" max="14" width="15.28515625" customWidth="1"/>
    <col min="15" max="15" width="13.5703125" customWidth="1"/>
    <col min="16" max="16" width="14.42578125" customWidth="1"/>
    <col min="17" max="26" width="10.7109375" customWidth="1"/>
  </cols>
  <sheetData>
    <row r="1" spans="1:26" ht="21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6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6" ht="26.25" customHeight="1">
      <c r="A3" s="25" t="s">
        <v>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6">
      <c r="A4" s="27" t="s">
        <v>3</v>
      </c>
      <c r="B4" s="29" t="s">
        <v>4</v>
      </c>
      <c r="C4" s="23">
        <v>2.1</v>
      </c>
      <c r="D4" s="24"/>
      <c r="E4" s="1">
        <v>2.2000000000000002</v>
      </c>
      <c r="F4" s="23">
        <v>2.2999999999999998</v>
      </c>
      <c r="G4" s="31"/>
      <c r="H4" s="24"/>
      <c r="I4" s="1">
        <v>2.4</v>
      </c>
      <c r="J4" s="23">
        <v>2.5</v>
      </c>
      <c r="K4" s="24"/>
      <c r="L4" s="1">
        <v>2.6</v>
      </c>
      <c r="M4" s="23">
        <v>2.7</v>
      </c>
      <c r="N4" s="24"/>
      <c r="O4" s="1">
        <v>2.8</v>
      </c>
      <c r="P4" s="1"/>
      <c r="Q4" s="1"/>
      <c r="R4" s="1">
        <v>2.9</v>
      </c>
      <c r="S4" s="23" t="s">
        <v>5</v>
      </c>
      <c r="T4" s="24"/>
      <c r="U4" s="1">
        <v>2.11</v>
      </c>
      <c r="V4" s="23">
        <v>2.12</v>
      </c>
      <c r="W4" s="24"/>
      <c r="X4" s="1"/>
      <c r="Y4" s="32" t="s">
        <v>6</v>
      </c>
      <c r="Z4" s="2"/>
    </row>
    <row r="5" spans="1:26" ht="102">
      <c r="A5" s="28"/>
      <c r="B5" s="30"/>
      <c r="C5" s="3" t="s">
        <v>7</v>
      </c>
      <c r="D5" s="4" t="s">
        <v>8</v>
      </c>
      <c r="E5" s="5" t="s">
        <v>9</v>
      </c>
      <c r="F5" s="3" t="s">
        <v>10</v>
      </c>
      <c r="G5" s="6" t="s">
        <v>11</v>
      </c>
      <c r="H5" s="4" t="s">
        <v>12</v>
      </c>
      <c r="I5" s="5" t="s">
        <v>13</v>
      </c>
      <c r="J5" s="3" t="s">
        <v>14</v>
      </c>
      <c r="K5" s="4" t="s">
        <v>15</v>
      </c>
      <c r="L5" s="5" t="s">
        <v>16</v>
      </c>
      <c r="M5" s="3" t="s">
        <v>17</v>
      </c>
      <c r="N5" s="4" t="s">
        <v>18</v>
      </c>
      <c r="O5" s="5" t="s">
        <v>19</v>
      </c>
      <c r="P5" s="5" t="s">
        <v>20</v>
      </c>
      <c r="Q5" s="5" t="s">
        <v>21</v>
      </c>
      <c r="R5" s="5" t="s">
        <v>22</v>
      </c>
      <c r="S5" s="3" t="s">
        <v>23</v>
      </c>
      <c r="T5" s="4" t="s">
        <v>24</v>
      </c>
      <c r="U5" s="5" t="s">
        <v>25</v>
      </c>
      <c r="V5" s="3" t="s">
        <v>26</v>
      </c>
      <c r="W5" s="4" t="s">
        <v>27</v>
      </c>
      <c r="X5" s="5" t="s">
        <v>28</v>
      </c>
      <c r="Y5" s="33"/>
      <c r="Z5" s="7"/>
    </row>
    <row r="6" spans="1:26" ht="15.75">
      <c r="A6" s="8">
        <v>5</v>
      </c>
      <c r="B6" s="9">
        <v>44593</v>
      </c>
      <c r="C6" s="10">
        <v>1</v>
      </c>
      <c r="D6" s="10">
        <v>0</v>
      </c>
      <c r="E6" s="10">
        <v>9</v>
      </c>
      <c r="F6" s="10">
        <v>17</v>
      </c>
      <c r="G6" s="10">
        <v>53</v>
      </c>
      <c r="H6" s="10">
        <v>1</v>
      </c>
      <c r="I6" s="10">
        <v>5</v>
      </c>
      <c r="J6" s="10">
        <v>0</v>
      </c>
      <c r="K6" s="10">
        <v>0</v>
      </c>
      <c r="L6" s="10">
        <v>8</v>
      </c>
      <c r="M6" s="10">
        <v>5</v>
      </c>
      <c r="N6" s="10">
        <v>0</v>
      </c>
      <c r="O6" s="11">
        <v>5</v>
      </c>
      <c r="P6" s="11">
        <v>11</v>
      </c>
      <c r="Q6" s="10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f t="shared" ref="Y6:Y12" si="0">SUM(C6:X6)</f>
        <v>115</v>
      </c>
    </row>
    <row r="7" spans="1:26" ht="15.75">
      <c r="A7" s="8">
        <v>5</v>
      </c>
      <c r="B7" s="9">
        <v>44594</v>
      </c>
      <c r="C7" s="10">
        <v>4</v>
      </c>
      <c r="D7" s="10">
        <v>0</v>
      </c>
      <c r="E7" s="10">
        <v>10</v>
      </c>
      <c r="F7" s="10">
        <v>21</v>
      </c>
      <c r="G7" s="10">
        <v>55</v>
      </c>
      <c r="H7" s="10">
        <v>0</v>
      </c>
      <c r="I7" s="10">
        <v>4</v>
      </c>
      <c r="J7" s="10">
        <v>0</v>
      </c>
      <c r="K7" s="10">
        <v>2</v>
      </c>
      <c r="L7" s="10">
        <v>9</v>
      </c>
      <c r="M7" s="10">
        <v>7</v>
      </c>
      <c r="N7" s="10">
        <v>0</v>
      </c>
      <c r="O7" s="11">
        <v>5</v>
      </c>
      <c r="P7" s="11">
        <v>9</v>
      </c>
      <c r="Q7" s="10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f t="shared" si="0"/>
        <v>126</v>
      </c>
    </row>
    <row r="8" spans="1:26" ht="15.75">
      <c r="A8" s="8">
        <v>5</v>
      </c>
      <c r="B8" s="9">
        <v>44595</v>
      </c>
      <c r="C8" s="10">
        <v>4</v>
      </c>
      <c r="D8" s="10">
        <v>0</v>
      </c>
      <c r="E8" s="10">
        <v>10</v>
      </c>
      <c r="F8" s="10">
        <v>22</v>
      </c>
      <c r="G8" s="10">
        <v>55</v>
      </c>
      <c r="H8" s="10">
        <v>1</v>
      </c>
      <c r="I8" s="10">
        <v>6</v>
      </c>
      <c r="J8" s="10">
        <v>0</v>
      </c>
      <c r="K8" s="10">
        <v>1</v>
      </c>
      <c r="L8" s="10">
        <v>7</v>
      </c>
      <c r="M8" s="10">
        <v>5</v>
      </c>
      <c r="N8" s="10">
        <v>1</v>
      </c>
      <c r="O8" s="11">
        <v>4</v>
      </c>
      <c r="P8" s="11">
        <v>13</v>
      </c>
      <c r="Q8" s="10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f t="shared" si="0"/>
        <v>129</v>
      </c>
    </row>
    <row r="9" spans="1:26" ht="15.75">
      <c r="A9" s="8">
        <v>5</v>
      </c>
      <c r="B9" s="9">
        <v>44596</v>
      </c>
      <c r="C9" s="10">
        <v>4</v>
      </c>
      <c r="D9" s="10">
        <v>2</v>
      </c>
      <c r="E9" s="10">
        <v>14</v>
      </c>
      <c r="F9" s="10">
        <v>15</v>
      </c>
      <c r="G9" s="10">
        <v>60</v>
      </c>
      <c r="H9" s="10">
        <v>0</v>
      </c>
      <c r="I9" s="10">
        <v>4</v>
      </c>
      <c r="J9" s="10">
        <v>1</v>
      </c>
      <c r="K9" s="10">
        <v>1</v>
      </c>
      <c r="L9" s="10">
        <v>12</v>
      </c>
      <c r="M9" s="10">
        <v>3</v>
      </c>
      <c r="N9" s="10">
        <v>0</v>
      </c>
      <c r="O9" s="11">
        <v>4</v>
      </c>
      <c r="P9" s="11">
        <v>12</v>
      </c>
      <c r="Q9" s="10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f t="shared" si="0"/>
        <v>132</v>
      </c>
    </row>
    <row r="10" spans="1:26" ht="15.75">
      <c r="A10" s="8">
        <v>5</v>
      </c>
      <c r="B10" s="9">
        <v>44597</v>
      </c>
      <c r="C10" s="11">
        <v>0</v>
      </c>
      <c r="D10" s="11">
        <v>0</v>
      </c>
      <c r="E10" s="11">
        <v>0</v>
      </c>
      <c r="F10" s="11">
        <v>23</v>
      </c>
      <c r="G10" s="11">
        <v>64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f t="shared" si="0"/>
        <v>87</v>
      </c>
    </row>
    <row r="11" spans="1:26" ht="15.75">
      <c r="A11" s="8">
        <v>5</v>
      </c>
      <c r="B11" s="9">
        <v>44598</v>
      </c>
      <c r="C11" s="10">
        <v>0</v>
      </c>
      <c r="D11" s="10">
        <v>0</v>
      </c>
      <c r="E11" s="10">
        <v>0</v>
      </c>
      <c r="F11" s="10">
        <v>27</v>
      </c>
      <c r="G11" s="10">
        <v>115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1">
        <v>0</v>
      </c>
      <c r="P11" s="11">
        <v>0</v>
      </c>
      <c r="Q11" s="10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f t="shared" si="0"/>
        <v>142</v>
      </c>
    </row>
    <row r="12" spans="1:26">
      <c r="A12" s="21" t="s">
        <v>29</v>
      </c>
      <c r="B12" s="22"/>
      <c r="C12" s="12">
        <f t="shared" ref="C12:X12" si="1">SUM(C6:C11)</f>
        <v>13</v>
      </c>
      <c r="D12" s="12">
        <f t="shared" si="1"/>
        <v>2</v>
      </c>
      <c r="E12" s="12">
        <f t="shared" si="1"/>
        <v>43</v>
      </c>
      <c r="F12" s="12">
        <f t="shared" si="1"/>
        <v>125</v>
      </c>
      <c r="G12" s="12">
        <f t="shared" si="1"/>
        <v>402</v>
      </c>
      <c r="H12" s="12">
        <f t="shared" si="1"/>
        <v>2</v>
      </c>
      <c r="I12" s="12">
        <f t="shared" si="1"/>
        <v>19</v>
      </c>
      <c r="J12" s="12">
        <f t="shared" si="1"/>
        <v>1</v>
      </c>
      <c r="K12" s="12">
        <f t="shared" si="1"/>
        <v>4</v>
      </c>
      <c r="L12" s="12">
        <f t="shared" si="1"/>
        <v>36</v>
      </c>
      <c r="M12" s="12">
        <f t="shared" si="1"/>
        <v>20</v>
      </c>
      <c r="N12" s="12">
        <f t="shared" si="1"/>
        <v>1</v>
      </c>
      <c r="O12" s="12">
        <f t="shared" si="1"/>
        <v>18</v>
      </c>
      <c r="P12" s="12">
        <f t="shared" si="1"/>
        <v>45</v>
      </c>
      <c r="Q12" s="12">
        <f t="shared" si="1"/>
        <v>0</v>
      </c>
      <c r="R12" s="12">
        <f t="shared" si="1"/>
        <v>0</v>
      </c>
      <c r="S12" s="12">
        <f t="shared" si="1"/>
        <v>0</v>
      </c>
      <c r="T12" s="12">
        <f t="shared" si="1"/>
        <v>0</v>
      </c>
      <c r="U12" s="12">
        <f t="shared" si="1"/>
        <v>0</v>
      </c>
      <c r="V12" s="12">
        <f t="shared" si="1"/>
        <v>0</v>
      </c>
      <c r="W12" s="12">
        <f t="shared" si="1"/>
        <v>0</v>
      </c>
      <c r="X12" s="12">
        <f t="shared" si="1"/>
        <v>0</v>
      </c>
      <c r="Y12" s="12">
        <f t="shared" si="0"/>
        <v>731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12:B12"/>
    <mergeCell ref="S4:T4"/>
    <mergeCell ref="V4:W4"/>
    <mergeCell ref="A1:Y1"/>
    <mergeCell ref="A2:Y2"/>
    <mergeCell ref="A3:Y3"/>
    <mergeCell ref="A4:A5"/>
    <mergeCell ref="B4:B5"/>
    <mergeCell ref="C4:D4"/>
    <mergeCell ref="F4:H4"/>
    <mergeCell ref="Y4:Y5"/>
    <mergeCell ref="J4:K4"/>
    <mergeCell ref="M4:N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1000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baseColWidth="10" defaultColWidth="14.42578125" defaultRowHeight="15" customHeight="1"/>
  <cols>
    <col min="1" max="1" width="7.140625" customWidth="1"/>
    <col min="2" max="2" width="12.5703125" customWidth="1"/>
    <col min="3" max="26" width="10.7109375" customWidth="1"/>
  </cols>
  <sheetData>
    <row r="2" spans="1:26">
      <c r="A2" s="34" t="s">
        <v>30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6"/>
    </row>
    <row r="3" spans="1:26" ht="21.75" customHeight="1">
      <c r="A3" s="25" t="s">
        <v>0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6">
      <c r="A4" s="25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 spans="1:26" ht="26.25" customHeight="1">
      <c r="A5" s="25" t="s">
        <v>2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6">
      <c r="A6" s="27" t="s">
        <v>3</v>
      </c>
      <c r="B6" s="29" t="s">
        <v>4</v>
      </c>
      <c r="C6" s="23">
        <v>2.1</v>
      </c>
      <c r="D6" s="24"/>
      <c r="E6" s="1">
        <v>2.2000000000000002</v>
      </c>
      <c r="F6" s="23">
        <v>2.2999999999999998</v>
      </c>
      <c r="G6" s="31"/>
      <c r="H6" s="24"/>
      <c r="I6" s="1">
        <v>2.4</v>
      </c>
      <c r="J6" s="23">
        <v>2.5</v>
      </c>
      <c r="K6" s="24"/>
      <c r="L6" s="1">
        <v>2.6</v>
      </c>
      <c r="M6" s="23">
        <v>2.7</v>
      </c>
      <c r="N6" s="24"/>
      <c r="O6" s="1">
        <v>2.8</v>
      </c>
      <c r="P6" s="1"/>
      <c r="Q6" s="1"/>
      <c r="R6" s="1">
        <v>2.9</v>
      </c>
      <c r="S6" s="23" t="s">
        <v>5</v>
      </c>
      <c r="T6" s="24"/>
      <c r="U6" s="1">
        <v>2.11</v>
      </c>
      <c r="V6" s="23">
        <v>2.12</v>
      </c>
      <c r="W6" s="24"/>
      <c r="X6" s="1"/>
      <c r="Y6" s="32" t="s">
        <v>6</v>
      </c>
      <c r="Z6" s="2"/>
    </row>
    <row r="7" spans="1:26" ht="127.5">
      <c r="A7" s="28"/>
      <c r="B7" s="30"/>
      <c r="C7" s="3" t="s">
        <v>7</v>
      </c>
      <c r="D7" s="4" t="s">
        <v>8</v>
      </c>
      <c r="E7" s="5" t="s">
        <v>9</v>
      </c>
      <c r="F7" s="3" t="s">
        <v>10</v>
      </c>
      <c r="G7" s="6" t="s">
        <v>31</v>
      </c>
      <c r="H7" s="4" t="s">
        <v>12</v>
      </c>
      <c r="I7" s="5" t="s">
        <v>13</v>
      </c>
      <c r="J7" s="3" t="s">
        <v>14</v>
      </c>
      <c r="K7" s="4" t="s">
        <v>15</v>
      </c>
      <c r="L7" s="5" t="s">
        <v>16</v>
      </c>
      <c r="M7" s="3" t="s">
        <v>17</v>
      </c>
      <c r="N7" s="4" t="s">
        <v>18</v>
      </c>
      <c r="O7" s="5" t="s">
        <v>19</v>
      </c>
      <c r="P7" s="5" t="s">
        <v>20</v>
      </c>
      <c r="Q7" s="5" t="s">
        <v>21</v>
      </c>
      <c r="R7" s="5" t="s">
        <v>22</v>
      </c>
      <c r="S7" s="3" t="s">
        <v>23</v>
      </c>
      <c r="T7" s="4" t="s">
        <v>24</v>
      </c>
      <c r="U7" s="5" t="s">
        <v>25</v>
      </c>
      <c r="V7" s="3" t="s">
        <v>26</v>
      </c>
      <c r="W7" s="4" t="s">
        <v>27</v>
      </c>
      <c r="X7" s="5" t="s">
        <v>28</v>
      </c>
      <c r="Y7" s="33"/>
      <c r="Z7" s="7"/>
    </row>
    <row r="8" spans="1:26" ht="15.75">
      <c r="A8" s="8">
        <v>6</v>
      </c>
      <c r="B8" s="9">
        <v>44599</v>
      </c>
      <c r="C8" s="10">
        <v>0</v>
      </c>
      <c r="D8" s="10">
        <v>0</v>
      </c>
      <c r="E8" s="10">
        <v>0</v>
      </c>
      <c r="F8" s="10">
        <v>18</v>
      </c>
      <c r="G8" s="10">
        <v>79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1">
        <v>0</v>
      </c>
      <c r="P8" s="11">
        <v>0</v>
      </c>
      <c r="Q8" s="10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f t="shared" ref="Y8:Y15" si="0">SUM(C8:X8)</f>
        <v>97</v>
      </c>
    </row>
    <row r="9" spans="1:26" ht="15.75">
      <c r="A9" s="8">
        <v>6</v>
      </c>
      <c r="B9" s="9">
        <v>44600</v>
      </c>
      <c r="C9" s="10">
        <v>2</v>
      </c>
      <c r="D9" s="10">
        <v>1</v>
      </c>
      <c r="E9" s="10">
        <v>8</v>
      </c>
      <c r="F9" s="10">
        <v>11</v>
      </c>
      <c r="G9" s="10">
        <v>53</v>
      </c>
      <c r="H9" s="10">
        <v>0</v>
      </c>
      <c r="I9" s="10">
        <v>7</v>
      </c>
      <c r="J9" s="10">
        <v>3</v>
      </c>
      <c r="K9" s="10">
        <v>0</v>
      </c>
      <c r="L9" s="10">
        <v>14</v>
      </c>
      <c r="M9" s="10">
        <v>8</v>
      </c>
      <c r="N9" s="10">
        <v>0</v>
      </c>
      <c r="O9" s="11">
        <v>0</v>
      </c>
      <c r="P9" s="11">
        <v>10</v>
      </c>
      <c r="Q9" s="10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f t="shared" si="0"/>
        <v>117</v>
      </c>
    </row>
    <row r="10" spans="1:26" ht="15.75">
      <c r="A10" s="8">
        <v>6</v>
      </c>
      <c r="B10" s="9">
        <v>44601</v>
      </c>
      <c r="C10" s="10">
        <v>5</v>
      </c>
      <c r="D10" s="10">
        <v>0</v>
      </c>
      <c r="E10" s="10">
        <v>13</v>
      </c>
      <c r="F10" s="10">
        <v>19</v>
      </c>
      <c r="G10" s="10">
        <v>50</v>
      </c>
      <c r="H10" s="10">
        <v>0</v>
      </c>
      <c r="I10" s="10">
        <v>1</v>
      </c>
      <c r="J10" s="10">
        <v>5</v>
      </c>
      <c r="K10" s="10">
        <v>3</v>
      </c>
      <c r="L10" s="10">
        <v>0</v>
      </c>
      <c r="M10" s="10">
        <v>7</v>
      </c>
      <c r="N10" s="10">
        <v>0</v>
      </c>
      <c r="O10" s="11">
        <v>8</v>
      </c>
      <c r="P10" s="11">
        <v>16</v>
      </c>
      <c r="Q10" s="10">
        <v>4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f t="shared" si="0"/>
        <v>131</v>
      </c>
    </row>
    <row r="11" spans="1:26" ht="15.75">
      <c r="A11" s="8">
        <v>6</v>
      </c>
      <c r="B11" s="9">
        <v>44602</v>
      </c>
      <c r="C11" s="10">
        <v>2</v>
      </c>
      <c r="D11" s="10">
        <v>0</v>
      </c>
      <c r="E11" s="10">
        <v>7</v>
      </c>
      <c r="F11" s="10">
        <v>15</v>
      </c>
      <c r="G11" s="10">
        <v>56</v>
      </c>
      <c r="H11" s="10">
        <v>0</v>
      </c>
      <c r="I11" s="10">
        <v>3</v>
      </c>
      <c r="J11" s="10">
        <v>0</v>
      </c>
      <c r="K11" s="10">
        <v>0</v>
      </c>
      <c r="L11" s="10">
        <v>3</v>
      </c>
      <c r="M11" s="10">
        <v>6</v>
      </c>
      <c r="N11" s="10">
        <v>1</v>
      </c>
      <c r="O11" s="11">
        <v>8</v>
      </c>
      <c r="P11" s="11">
        <v>22</v>
      </c>
      <c r="Q11" s="10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f t="shared" si="0"/>
        <v>123</v>
      </c>
    </row>
    <row r="12" spans="1:26" ht="15.75">
      <c r="A12" s="8">
        <v>6</v>
      </c>
      <c r="B12" s="9">
        <v>44603</v>
      </c>
      <c r="C12" s="11">
        <v>4</v>
      </c>
      <c r="D12" s="11">
        <v>0</v>
      </c>
      <c r="E12" s="11">
        <v>7</v>
      </c>
      <c r="F12" s="11">
        <v>12</v>
      </c>
      <c r="G12" s="11">
        <v>56</v>
      </c>
      <c r="H12" s="11">
        <v>0</v>
      </c>
      <c r="I12" s="11">
        <v>6</v>
      </c>
      <c r="J12" s="11">
        <v>0</v>
      </c>
      <c r="K12" s="11">
        <v>0</v>
      </c>
      <c r="L12" s="11">
        <v>12</v>
      </c>
      <c r="M12" s="11">
        <v>7</v>
      </c>
      <c r="N12" s="11">
        <v>0</v>
      </c>
      <c r="O12" s="11">
        <v>0</v>
      </c>
      <c r="P12" s="11">
        <v>21</v>
      </c>
      <c r="Q12" s="13">
        <v>2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f t="shared" si="0"/>
        <v>127</v>
      </c>
    </row>
    <row r="13" spans="1:26" ht="15.75">
      <c r="A13" s="8">
        <v>6</v>
      </c>
      <c r="B13" s="9">
        <v>44604</v>
      </c>
      <c r="C13" s="11">
        <v>0</v>
      </c>
      <c r="D13" s="11">
        <v>0</v>
      </c>
      <c r="E13" s="11">
        <v>0</v>
      </c>
      <c r="F13" s="11">
        <v>22</v>
      </c>
      <c r="G13" s="11">
        <v>77</v>
      </c>
      <c r="H13" s="11">
        <v>0</v>
      </c>
      <c r="I13" s="11">
        <v>0</v>
      </c>
      <c r="J13" s="11">
        <v>0</v>
      </c>
      <c r="K13" s="10">
        <v>0</v>
      </c>
      <c r="L13" s="10">
        <v>0</v>
      </c>
      <c r="M13" s="10">
        <v>0</v>
      </c>
      <c r="N13" s="10">
        <v>0</v>
      </c>
      <c r="O13" s="11">
        <v>0</v>
      </c>
      <c r="P13" s="11">
        <v>0</v>
      </c>
      <c r="Q13" s="10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f t="shared" si="0"/>
        <v>99</v>
      </c>
    </row>
    <row r="14" spans="1:26" ht="15.75">
      <c r="A14" s="8">
        <v>6</v>
      </c>
      <c r="B14" s="9">
        <v>44605</v>
      </c>
      <c r="C14" s="11">
        <v>0</v>
      </c>
      <c r="D14" s="11">
        <v>0</v>
      </c>
      <c r="E14" s="11">
        <v>0</v>
      </c>
      <c r="F14" s="11">
        <v>15</v>
      </c>
      <c r="G14" s="11">
        <v>124</v>
      </c>
      <c r="H14" s="11">
        <v>0</v>
      </c>
      <c r="I14" s="11">
        <v>0</v>
      </c>
      <c r="J14" s="11">
        <v>0</v>
      </c>
      <c r="K14" s="10">
        <v>0</v>
      </c>
      <c r="L14" s="10">
        <v>0</v>
      </c>
      <c r="M14" s="10">
        <v>0</v>
      </c>
      <c r="N14" s="10">
        <v>0</v>
      </c>
      <c r="O14" s="11">
        <v>0</v>
      </c>
      <c r="P14" s="11">
        <v>0</v>
      </c>
      <c r="Q14" s="10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f t="shared" si="0"/>
        <v>139</v>
      </c>
    </row>
    <row r="15" spans="1:26">
      <c r="A15" s="21" t="s">
        <v>29</v>
      </c>
      <c r="B15" s="22"/>
      <c r="C15" s="12">
        <f t="shared" ref="C15:X15" si="1">SUM(C8:C14)</f>
        <v>13</v>
      </c>
      <c r="D15" s="12">
        <f t="shared" si="1"/>
        <v>1</v>
      </c>
      <c r="E15" s="12">
        <f t="shared" si="1"/>
        <v>35</v>
      </c>
      <c r="F15" s="12">
        <f t="shared" si="1"/>
        <v>112</v>
      </c>
      <c r="G15" s="12">
        <f t="shared" si="1"/>
        <v>495</v>
      </c>
      <c r="H15" s="12">
        <f t="shared" si="1"/>
        <v>0</v>
      </c>
      <c r="I15" s="12">
        <f t="shared" si="1"/>
        <v>17</v>
      </c>
      <c r="J15" s="12">
        <f t="shared" si="1"/>
        <v>8</v>
      </c>
      <c r="K15" s="12">
        <f t="shared" si="1"/>
        <v>3</v>
      </c>
      <c r="L15" s="12">
        <f t="shared" si="1"/>
        <v>29</v>
      </c>
      <c r="M15" s="12">
        <f t="shared" si="1"/>
        <v>28</v>
      </c>
      <c r="N15" s="12">
        <f t="shared" si="1"/>
        <v>1</v>
      </c>
      <c r="O15" s="12">
        <f t="shared" si="1"/>
        <v>16</v>
      </c>
      <c r="P15" s="12">
        <f t="shared" si="1"/>
        <v>69</v>
      </c>
      <c r="Q15" s="12">
        <f t="shared" si="1"/>
        <v>6</v>
      </c>
      <c r="R15" s="12">
        <f t="shared" si="1"/>
        <v>0</v>
      </c>
      <c r="S15" s="12">
        <f t="shared" si="1"/>
        <v>0</v>
      </c>
      <c r="T15" s="12">
        <f t="shared" si="1"/>
        <v>0</v>
      </c>
      <c r="U15" s="12">
        <f t="shared" si="1"/>
        <v>0</v>
      </c>
      <c r="V15" s="12">
        <f t="shared" si="1"/>
        <v>0</v>
      </c>
      <c r="W15" s="12">
        <f t="shared" si="1"/>
        <v>0</v>
      </c>
      <c r="X15" s="12">
        <f t="shared" si="1"/>
        <v>0</v>
      </c>
      <c r="Y15" s="12">
        <f t="shared" si="0"/>
        <v>833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2:P2"/>
    <mergeCell ref="A3:Y3"/>
    <mergeCell ref="A4:Y4"/>
    <mergeCell ref="A5:Y5"/>
    <mergeCell ref="A6:A7"/>
    <mergeCell ref="B6:B7"/>
    <mergeCell ref="C6:D6"/>
    <mergeCell ref="F6:H6"/>
    <mergeCell ref="J6:K6"/>
    <mergeCell ref="A15:B15"/>
    <mergeCell ref="M6:N6"/>
    <mergeCell ref="S6:T6"/>
    <mergeCell ref="V6:W6"/>
    <mergeCell ref="Y6:Y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baseColWidth="10" defaultColWidth="14.42578125" defaultRowHeight="15" customHeight="1"/>
  <cols>
    <col min="1" max="1" width="5.85546875" customWidth="1"/>
    <col min="2" max="2" width="12.42578125" customWidth="1"/>
    <col min="3" max="26" width="10.7109375" customWidth="1"/>
  </cols>
  <sheetData>
    <row r="1" spans="1:26" ht="21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6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6" ht="26.25" customHeight="1">
      <c r="A3" s="25" t="s">
        <v>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6">
      <c r="A4" s="27" t="s">
        <v>3</v>
      </c>
      <c r="B4" s="29" t="s">
        <v>4</v>
      </c>
      <c r="C4" s="23">
        <v>2.1</v>
      </c>
      <c r="D4" s="24"/>
      <c r="E4" s="1">
        <v>2.2000000000000002</v>
      </c>
      <c r="F4" s="23">
        <v>2.2999999999999998</v>
      </c>
      <c r="G4" s="31"/>
      <c r="H4" s="24"/>
      <c r="I4" s="1">
        <v>2.4</v>
      </c>
      <c r="J4" s="23">
        <v>2.5</v>
      </c>
      <c r="K4" s="24"/>
      <c r="L4" s="1">
        <v>2.6</v>
      </c>
      <c r="M4" s="23">
        <v>2.7</v>
      </c>
      <c r="N4" s="24"/>
      <c r="O4" s="1">
        <v>2.8</v>
      </c>
      <c r="P4" s="1"/>
      <c r="Q4" s="1"/>
      <c r="R4" s="1">
        <v>2.9</v>
      </c>
      <c r="S4" s="23" t="s">
        <v>5</v>
      </c>
      <c r="T4" s="24"/>
      <c r="U4" s="1">
        <v>2.11</v>
      </c>
      <c r="V4" s="23">
        <v>2.12</v>
      </c>
      <c r="W4" s="24"/>
      <c r="X4" s="1"/>
      <c r="Y4" s="32" t="s">
        <v>6</v>
      </c>
      <c r="Z4" s="2"/>
    </row>
    <row r="5" spans="1:26" ht="127.5">
      <c r="A5" s="28"/>
      <c r="B5" s="30"/>
      <c r="C5" s="3" t="s">
        <v>7</v>
      </c>
      <c r="D5" s="4" t="s">
        <v>8</v>
      </c>
      <c r="E5" s="5" t="s">
        <v>9</v>
      </c>
      <c r="F5" s="3" t="s">
        <v>10</v>
      </c>
      <c r="G5" s="6" t="s">
        <v>32</v>
      </c>
      <c r="H5" s="4" t="s">
        <v>12</v>
      </c>
      <c r="I5" s="5" t="s">
        <v>13</v>
      </c>
      <c r="J5" s="3" t="s">
        <v>14</v>
      </c>
      <c r="K5" s="4" t="s">
        <v>15</v>
      </c>
      <c r="L5" s="5" t="s">
        <v>16</v>
      </c>
      <c r="M5" s="3" t="s">
        <v>17</v>
      </c>
      <c r="N5" s="4" t="s">
        <v>18</v>
      </c>
      <c r="O5" s="5" t="s">
        <v>19</v>
      </c>
      <c r="P5" s="5" t="s">
        <v>20</v>
      </c>
      <c r="Q5" s="5" t="s">
        <v>21</v>
      </c>
      <c r="R5" s="5" t="s">
        <v>22</v>
      </c>
      <c r="S5" s="3" t="s">
        <v>23</v>
      </c>
      <c r="T5" s="4" t="s">
        <v>24</v>
      </c>
      <c r="U5" s="5" t="s">
        <v>25</v>
      </c>
      <c r="V5" s="3" t="s">
        <v>26</v>
      </c>
      <c r="W5" s="4" t="s">
        <v>27</v>
      </c>
      <c r="X5" s="5" t="s">
        <v>28</v>
      </c>
      <c r="Y5" s="33"/>
      <c r="Z5" s="7"/>
    </row>
    <row r="6" spans="1:26" ht="15.75">
      <c r="A6" s="8">
        <v>7</v>
      </c>
      <c r="B6" s="9">
        <v>44606</v>
      </c>
      <c r="C6" s="10">
        <v>4</v>
      </c>
      <c r="D6" s="10">
        <v>0</v>
      </c>
      <c r="E6" s="10">
        <v>10</v>
      </c>
      <c r="F6" s="10">
        <v>22</v>
      </c>
      <c r="G6" s="10">
        <v>82</v>
      </c>
      <c r="H6" s="10">
        <v>0</v>
      </c>
      <c r="I6" s="10">
        <v>2</v>
      </c>
      <c r="J6" s="10">
        <v>0</v>
      </c>
      <c r="K6" s="10">
        <v>2</v>
      </c>
      <c r="L6" s="10">
        <v>10</v>
      </c>
      <c r="M6" s="10">
        <v>6</v>
      </c>
      <c r="N6" s="10">
        <v>1</v>
      </c>
      <c r="O6" s="11">
        <v>9</v>
      </c>
      <c r="P6" s="11">
        <v>8</v>
      </c>
      <c r="Q6" s="10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f t="shared" ref="Y6:Y13" si="0">SUM(C6:X6)</f>
        <v>156</v>
      </c>
    </row>
    <row r="7" spans="1:26" ht="15.75">
      <c r="A7" s="8">
        <v>7</v>
      </c>
      <c r="B7" s="9">
        <v>44607</v>
      </c>
      <c r="C7" s="10">
        <v>2</v>
      </c>
      <c r="D7" s="10">
        <v>0</v>
      </c>
      <c r="E7" s="10">
        <v>11</v>
      </c>
      <c r="F7" s="10">
        <v>17</v>
      </c>
      <c r="G7" s="10">
        <v>71</v>
      </c>
      <c r="H7" s="10">
        <v>0</v>
      </c>
      <c r="I7" s="10">
        <v>2</v>
      </c>
      <c r="J7" s="10">
        <v>0</v>
      </c>
      <c r="K7" s="10">
        <v>3</v>
      </c>
      <c r="L7" s="10">
        <v>10</v>
      </c>
      <c r="M7" s="10">
        <v>8</v>
      </c>
      <c r="N7" s="10">
        <v>0</v>
      </c>
      <c r="O7" s="11">
        <v>7</v>
      </c>
      <c r="P7" s="11">
        <v>15</v>
      </c>
      <c r="Q7" s="10">
        <v>1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f t="shared" si="0"/>
        <v>147</v>
      </c>
    </row>
    <row r="8" spans="1:26" ht="15.75">
      <c r="A8" s="8">
        <v>7</v>
      </c>
      <c r="B8" s="9">
        <v>44608</v>
      </c>
      <c r="C8" s="10">
        <v>1</v>
      </c>
      <c r="D8" s="10">
        <v>0</v>
      </c>
      <c r="E8" s="10">
        <v>14</v>
      </c>
      <c r="F8" s="10">
        <v>21</v>
      </c>
      <c r="G8" s="10">
        <v>82</v>
      </c>
      <c r="H8" s="10">
        <v>0</v>
      </c>
      <c r="I8" s="10">
        <v>3</v>
      </c>
      <c r="J8" s="10">
        <v>0</v>
      </c>
      <c r="K8" s="10">
        <v>0</v>
      </c>
      <c r="L8" s="10">
        <v>3</v>
      </c>
      <c r="M8" s="10">
        <v>9</v>
      </c>
      <c r="N8" s="10">
        <v>1</v>
      </c>
      <c r="O8" s="11">
        <v>7</v>
      </c>
      <c r="P8" s="11">
        <v>16</v>
      </c>
      <c r="Q8" s="10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f t="shared" si="0"/>
        <v>157</v>
      </c>
    </row>
    <row r="9" spans="1:26" ht="15.75">
      <c r="A9" s="8">
        <v>7</v>
      </c>
      <c r="B9" s="9">
        <v>44609</v>
      </c>
      <c r="C9" s="10">
        <v>3</v>
      </c>
      <c r="D9" s="10">
        <v>1</v>
      </c>
      <c r="E9" s="10">
        <v>13</v>
      </c>
      <c r="F9" s="10">
        <v>25</v>
      </c>
      <c r="G9" s="10">
        <v>79</v>
      </c>
      <c r="H9" s="10">
        <v>0</v>
      </c>
      <c r="I9" s="10">
        <v>3</v>
      </c>
      <c r="J9" s="10">
        <v>1</v>
      </c>
      <c r="K9" s="10">
        <v>2</v>
      </c>
      <c r="L9" s="10">
        <v>9</v>
      </c>
      <c r="M9" s="10">
        <v>9</v>
      </c>
      <c r="N9" s="10">
        <v>0</v>
      </c>
      <c r="O9" s="11">
        <v>6</v>
      </c>
      <c r="P9" s="11">
        <v>13</v>
      </c>
      <c r="Q9" s="10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f t="shared" si="0"/>
        <v>164</v>
      </c>
    </row>
    <row r="10" spans="1:26" ht="15.75">
      <c r="A10" s="8">
        <v>7</v>
      </c>
      <c r="B10" s="9">
        <v>44610</v>
      </c>
      <c r="C10" s="11">
        <v>1</v>
      </c>
      <c r="D10" s="11">
        <v>2</v>
      </c>
      <c r="E10" s="11">
        <v>9</v>
      </c>
      <c r="F10" s="11">
        <v>20</v>
      </c>
      <c r="G10" s="11">
        <v>72</v>
      </c>
      <c r="H10" s="11">
        <v>0</v>
      </c>
      <c r="I10" s="11">
        <v>5</v>
      </c>
      <c r="J10" s="11">
        <v>0</v>
      </c>
      <c r="K10" s="11">
        <v>0</v>
      </c>
      <c r="L10" s="11">
        <v>13</v>
      </c>
      <c r="M10" s="11">
        <v>7</v>
      </c>
      <c r="N10" s="11">
        <v>0</v>
      </c>
      <c r="O10" s="11">
        <v>6</v>
      </c>
      <c r="P10" s="11">
        <v>18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f t="shared" si="0"/>
        <v>153</v>
      </c>
    </row>
    <row r="11" spans="1:26" ht="15.75">
      <c r="A11" s="8">
        <v>7</v>
      </c>
      <c r="B11" s="9">
        <v>44611</v>
      </c>
      <c r="C11" s="11">
        <v>0</v>
      </c>
      <c r="D11" s="11">
        <v>0</v>
      </c>
      <c r="E11" s="11">
        <v>0</v>
      </c>
      <c r="F11" s="11">
        <v>24</v>
      </c>
      <c r="G11" s="11">
        <v>66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f t="shared" si="0"/>
        <v>90</v>
      </c>
    </row>
    <row r="12" spans="1:26" ht="15.75">
      <c r="A12" s="8">
        <v>7</v>
      </c>
      <c r="B12" s="9">
        <v>44612</v>
      </c>
      <c r="C12" s="11">
        <v>0</v>
      </c>
      <c r="D12" s="11">
        <v>0</v>
      </c>
      <c r="E12" s="11">
        <v>0</v>
      </c>
      <c r="F12" s="11">
        <v>17</v>
      </c>
      <c r="G12" s="11">
        <v>150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f t="shared" si="0"/>
        <v>167</v>
      </c>
    </row>
    <row r="13" spans="1:26">
      <c r="A13" s="21" t="s">
        <v>29</v>
      </c>
      <c r="B13" s="22"/>
      <c r="C13" s="12">
        <f t="shared" ref="C13:X13" si="1">SUM(C6:C12)</f>
        <v>11</v>
      </c>
      <c r="D13" s="12">
        <f t="shared" si="1"/>
        <v>3</v>
      </c>
      <c r="E13" s="12">
        <f t="shared" si="1"/>
        <v>57</v>
      </c>
      <c r="F13" s="12">
        <f t="shared" si="1"/>
        <v>146</v>
      </c>
      <c r="G13" s="12">
        <f t="shared" si="1"/>
        <v>602</v>
      </c>
      <c r="H13" s="12">
        <f t="shared" si="1"/>
        <v>0</v>
      </c>
      <c r="I13" s="12">
        <f t="shared" si="1"/>
        <v>15</v>
      </c>
      <c r="J13" s="12">
        <f t="shared" si="1"/>
        <v>1</v>
      </c>
      <c r="K13" s="12">
        <f t="shared" si="1"/>
        <v>7</v>
      </c>
      <c r="L13" s="12">
        <f t="shared" si="1"/>
        <v>45</v>
      </c>
      <c r="M13" s="12">
        <f t="shared" si="1"/>
        <v>39</v>
      </c>
      <c r="N13" s="12">
        <f t="shared" si="1"/>
        <v>2</v>
      </c>
      <c r="O13" s="12">
        <f t="shared" si="1"/>
        <v>35</v>
      </c>
      <c r="P13" s="12">
        <f t="shared" si="1"/>
        <v>70</v>
      </c>
      <c r="Q13" s="12">
        <f t="shared" si="1"/>
        <v>1</v>
      </c>
      <c r="R13" s="12">
        <f t="shared" si="1"/>
        <v>0</v>
      </c>
      <c r="S13" s="12">
        <f t="shared" si="1"/>
        <v>0</v>
      </c>
      <c r="T13" s="12">
        <f t="shared" si="1"/>
        <v>0</v>
      </c>
      <c r="U13" s="12">
        <f t="shared" si="1"/>
        <v>0</v>
      </c>
      <c r="V13" s="12">
        <f t="shared" si="1"/>
        <v>0</v>
      </c>
      <c r="W13" s="12">
        <f t="shared" si="1"/>
        <v>0</v>
      </c>
      <c r="X13" s="12">
        <f t="shared" si="1"/>
        <v>0</v>
      </c>
      <c r="Y13" s="12">
        <f t="shared" si="0"/>
        <v>1034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13:B13"/>
    <mergeCell ref="S4:T4"/>
    <mergeCell ref="V4:W4"/>
    <mergeCell ref="A1:Y1"/>
    <mergeCell ref="A2:Y2"/>
    <mergeCell ref="A3:Y3"/>
    <mergeCell ref="A4:A5"/>
    <mergeCell ref="B4:B5"/>
    <mergeCell ref="C4:D4"/>
    <mergeCell ref="F4:H4"/>
    <mergeCell ref="Y4:Y5"/>
    <mergeCell ref="J4:K4"/>
    <mergeCell ref="M4:N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baseColWidth="10" defaultColWidth="14.42578125" defaultRowHeight="15" customHeight="1"/>
  <cols>
    <col min="1" max="1" width="9.7109375" customWidth="1"/>
    <col min="2" max="2" width="13.42578125" customWidth="1"/>
    <col min="3" max="26" width="10.7109375" customWidth="1"/>
  </cols>
  <sheetData>
    <row r="1" spans="1:26" ht="21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6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6" ht="26.25" customHeight="1">
      <c r="A3" s="25" t="s">
        <v>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6" ht="21.75" customHeight="1">
      <c r="A4" s="25" t="s">
        <v>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 spans="1:26">
      <c r="A5" s="25" t="s">
        <v>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6" ht="26.25" customHeight="1">
      <c r="A6" s="25" t="s">
        <v>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6">
      <c r="A7" s="27" t="s">
        <v>3</v>
      </c>
      <c r="B7" s="29" t="s">
        <v>4</v>
      </c>
      <c r="C7" s="23">
        <v>2.1</v>
      </c>
      <c r="D7" s="24"/>
      <c r="E7" s="1">
        <v>2.2000000000000002</v>
      </c>
      <c r="F7" s="23">
        <v>2.2999999999999998</v>
      </c>
      <c r="G7" s="31"/>
      <c r="H7" s="24"/>
      <c r="I7" s="1">
        <v>2.4</v>
      </c>
      <c r="J7" s="23">
        <v>2.5</v>
      </c>
      <c r="K7" s="24"/>
      <c r="L7" s="1">
        <v>2.6</v>
      </c>
      <c r="M7" s="23">
        <v>2.7</v>
      </c>
      <c r="N7" s="24"/>
      <c r="O7" s="1">
        <v>2.8</v>
      </c>
      <c r="P7" s="1"/>
      <c r="Q7" s="1"/>
      <c r="R7" s="1">
        <v>2.9</v>
      </c>
      <c r="S7" s="23" t="s">
        <v>5</v>
      </c>
      <c r="T7" s="24"/>
      <c r="U7" s="1">
        <v>2.11</v>
      </c>
      <c r="V7" s="23">
        <v>2.12</v>
      </c>
      <c r="W7" s="24"/>
      <c r="X7" s="1"/>
      <c r="Y7" s="32" t="s">
        <v>6</v>
      </c>
      <c r="Z7" s="2"/>
    </row>
    <row r="8" spans="1:26" ht="127.5">
      <c r="A8" s="28"/>
      <c r="B8" s="30"/>
      <c r="C8" s="3" t="s">
        <v>7</v>
      </c>
      <c r="D8" s="4" t="s">
        <v>8</v>
      </c>
      <c r="E8" s="5" t="s">
        <v>9</v>
      </c>
      <c r="F8" s="3" t="s">
        <v>10</v>
      </c>
      <c r="G8" s="6" t="s">
        <v>32</v>
      </c>
      <c r="H8" s="4" t="s">
        <v>12</v>
      </c>
      <c r="I8" s="5" t="s">
        <v>13</v>
      </c>
      <c r="J8" s="3" t="s">
        <v>14</v>
      </c>
      <c r="K8" s="4" t="s">
        <v>15</v>
      </c>
      <c r="L8" s="5" t="s">
        <v>16</v>
      </c>
      <c r="M8" s="3" t="s">
        <v>17</v>
      </c>
      <c r="N8" s="4" t="s">
        <v>18</v>
      </c>
      <c r="O8" s="5" t="s">
        <v>19</v>
      </c>
      <c r="P8" s="5" t="s">
        <v>20</v>
      </c>
      <c r="Q8" s="5" t="s">
        <v>21</v>
      </c>
      <c r="R8" s="5" t="s">
        <v>22</v>
      </c>
      <c r="S8" s="3" t="s">
        <v>23</v>
      </c>
      <c r="T8" s="4" t="s">
        <v>24</v>
      </c>
      <c r="U8" s="5" t="s">
        <v>25</v>
      </c>
      <c r="V8" s="3" t="s">
        <v>26</v>
      </c>
      <c r="W8" s="4" t="s">
        <v>27</v>
      </c>
      <c r="X8" s="5" t="s">
        <v>28</v>
      </c>
      <c r="Y8" s="33"/>
      <c r="Z8" s="7"/>
    </row>
    <row r="9" spans="1:26" ht="15.75">
      <c r="A9" s="8">
        <v>8</v>
      </c>
      <c r="B9" s="9">
        <v>44613</v>
      </c>
      <c r="C9" s="10">
        <v>2</v>
      </c>
      <c r="D9" s="10">
        <v>0</v>
      </c>
      <c r="E9" s="10">
        <v>10</v>
      </c>
      <c r="F9" s="10">
        <v>26</v>
      </c>
      <c r="G9" s="10">
        <v>107</v>
      </c>
      <c r="H9" s="10">
        <v>0</v>
      </c>
      <c r="I9" s="10">
        <v>1</v>
      </c>
      <c r="J9" s="10">
        <v>0</v>
      </c>
      <c r="K9" s="10">
        <v>3</v>
      </c>
      <c r="L9" s="14">
        <v>25</v>
      </c>
      <c r="M9" s="10">
        <v>7</v>
      </c>
      <c r="N9" s="10">
        <v>0</v>
      </c>
      <c r="O9" s="11">
        <v>3</v>
      </c>
      <c r="P9" s="11">
        <v>14</v>
      </c>
      <c r="Q9" s="10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f t="shared" ref="Y9:Y17" si="0">SUM(C9:X9)</f>
        <v>198</v>
      </c>
    </row>
    <row r="10" spans="1:26" ht="15.75">
      <c r="A10" s="8">
        <v>8</v>
      </c>
      <c r="B10" s="9">
        <v>44614</v>
      </c>
      <c r="C10" s="10">
        <v>2</v>
      </c>
      <c r="D10" s="10">
        <v>1</v>
      </c>
      <c r="E10" s="10">
        <v>13</v>
      </c>
      <c r="F10" s="10">
        <v>23</v>
      </c>
      <c r="G10" s="10">
        <v>76</v>
      </c>
      <c r="H10" s="10">
        <v>0</v>
      </c>
      <c r="I10" s="10">
        <v>3</v>
      </c>
      <c r="J10" s="10">
        <v>1</v>
      </c>
      <c r="K10" s="10">
        <v>1</v>
      </c>
      <c r="L10" s="10">
        <v>27</v>
      </c>
      <c r="M10" s="10">
        <v>4</v>
      </c>
      <c r="N10" s="10">
        <v>0</v>
      </c>
      <c r="O10" s="11">
        <v>8</v>
      </c>
      <c r="P10" s="11">
        <v>20</v>
      </c>
      <c r="Q10" s="10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f t="shared" si="0"/>
        <v>179</v>
      </c>
    </row>
    <row r="11" spans="1:26" ht="15.75">
      <c r="A11" s="8">
        <v>8</v>
      </c>
      <c r="B11" s="9">
        <v>44615</v>
      </c>
      <c r="C11" s="10">
        <v>4</v>
      </c>
      <c r="D11" s="10">
        <v>1</v>
      </c>
      <c r="E11" s="10">
        <v>18</v>
      </c>
      <c r="F11" s="10">
        <v>17</v>
      </c>
      <c r="G11" s="10">
        <v>75</v>
      </c>
      <c r="H11" s="10">
        <v>0</v>
      </c>
      <c r="I11" s="10">
        <v>1</v>
      </c>
      <c r="J11" s="10">
        <v>1</v>
      </c>
      <c r="K11" s="10">
        <v>0</v>
      </c>
      <c r="L11" s="10">
        <v>9</v>
      </c>
      <c r="M11" s="10">
        <v>6</v>
      </c>
      <c r="N11" s="10">
        <v>1</v>
      </c>
      <c r="O11" s="11">
        <v>7</v>
      </c>
      <c r="P11" s="11">
        <v>12</v>
      </c>
      <c r="Q11" s="10">
        <v>1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f t="shared" si="0"/>
        <v>153</v>
      </c>
    </row>
    <row r="12" spans="1:26" ht="15.75">
      <c r="A12" s="8">
        <v>8</v>
      </c>
      <c r="B12" s="9">
        <v>44616</v>
      </c>
      <c r="C12" s="10">
        <v>4</v>
      </c>
      <c r="D12" s="10">
        <v>0</v>
      </c>
      <c r="E12" s="10">
        <v>13</v>
      </c>
      <c r="F12" s="10">
        <v>24</v>
      </c>
      <c r="G12" s="10">
        <v>69</v>
      </c>
      <c r="H12" s="10">
        <v>0</v>
      </c>
      <c r="I12" s="10">
        <v>12</v>
      </c>
      <c r="J12" s="10">
        <v>4</v>
      </c>
      <c r="K12" s="10">
        <v>2</v>
      </c>
      <c r="L12" s="10">
        <v>19</v>
      </c>
      <c r="M12" s="10">
        <v>8</v>
      </c>
      <c r="N12" s="10">
        <v>1</v>
      </c>
      <c r="O12" s="11">
        <v>7</v>
      </c>
      <c r="P12" s="11">
        <v>14</v>
      </c>
      <c r="Q12" s="10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f t="shared" si="0"/>
        <v>177</v>
      </c>
    </row>
    <row r="13" spans="1:26" ht="15.75">
      <c r="A13" s="8">
        <v>8</v>
      </c>
      <c r="B13" s="9">
        <v>44617</v>
      </c>
      <c r="C13" s="11">
        <v>3</v>
      </c>
      <c r="D13" s="11">
        <v>0</v>
      </c>
      <c r="E13" s="11">
        <v>7</v>
      </c>
      <c r="F13" s="11">
        <v>22</v>
      </c>
      <c r="G13" s="11">
        <v>74</v>
      </c>
      <c r="H13" s="11">
        <v>0</v>
      </c>
      <c r="I13" s="11">
        <v>6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7</v>
      </c>
      <c r="P13" s="11">
        <v>0</v>
      </c>
      <c r="Q13" s="11">
        <v>1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f t="shared" si="0"/>
        <v>120</v>
      </c>
    </row>
    <row r="14" spans="1:26" ht="15.75">
      <c r="A14" s="8">
        <v>8</v>
      </c>
      <c r="B14" s="9">
        <v>44618</v>
      </c>
      <c r="C14" s="11">
        <v>0</v>
      </c>
      <c r="D14" s="11">
        <v>0</v>
      </c>
      <c r="E14" s="11">
        <v>0</v>
      </c>
      <c r="F14" s="11">
        <v>19</v>
      </c>
      <c r="G14" s="11">
        <v>94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f t="shared" si="0"/>
        <v>113</v>
      </c>
    </row>
    <row r="15" spans="1:26" ht="15.75">
      <c r="A15" s="8">
        <v>8</v>
      </c>
      <c r="B15" s="9">
        <v>44619</v>
      </c>
      <c r="C15" s="11">
        <v>0</v>
      </c>
      <c r="D15" s="11">
        <v>0</v>
      </c>
      <c r="E15" s="11">
        <v>0</v>
      </c>
      <c r="F15" s="11">
        <v>22</v>
      </c>
      <c r="G15" s="11">
        <v>163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f t="shared" si="0"/>
        <v>185</v>
      </c>
    </row>
    <row r="16" spans="1:26" ht="15.75">
      <c r="A16" s="8">
        <v>9</v>
      </c>
      <c r="B16" s="9">
        <v>44620</v>
      </c>
      <c r="C16" s="11">
        <v>5</v>
      </c>
      <c r="D16" s="11">
        <v>0</v>
      </c>
      <c r="E16" s="11">
        <v>13</v>
      </c>
      <c r="F16" s="11">
        <v>16</v>
      </c>
      <c r="G16" s="11">
        <v>91</v>
      </c>
      <c r="H16" s="11">
        <v>0</v>
      </c>
      <c r="I16" s="11">
        <v>6</v>
      </c>
      <c r="J16" s="11">
        <v>0</v>
      </c>
      <c r="K16" s="11">
        <v>2</v>
      </c>
      <c r="L16" s="11">
        <v>3</v>
      </c>
      <c r="M16" s="11">
        <v>4</v>
      </c>
      <c r="N16" s="11">
        <v>0</v>
      </c>
      <c r="O16" s="11">
        <v>4</v>
      </c>
      <c r="P16" s="11">
        <v>12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f t="shared" si="0"/>
        <v>156</v>
      </c>
    </row>
    <row r="17" spans="1:25">
      <c r="A17" s="21" t="s">
        <v>29</v>
      </c>
      <c r="B17" s="22"/>
      <c r="C17" s="12">
        <f t="shared" ref="C17:X17" si="1">SUM(C9:C16)</f>
        <v>20</v>
      </c>
      <c r="D17" s="12">
        <f t="shared" si="1"/>
        <v>2</v>
      </c>
      <c r="E17" s="12">
        <f t="shared" si="1"/>
        <v>74</v>
      </c>
      <c r="F17" s="12">
        <f t="shared" si="1"/>
        <v>169</v>
      </c>
      <c r="G17" s="12">
        <f t="shared" si="1"/>
        <v>749</v>
      </c>
      <c r="H17" s="12">
        <f t="shared" si="1"/>
        <v>0</v>
      </c>
      <c r="I17" s="12">
        <f t="shared" si="1"/>
        <v>29</v>
      </c>
      <c r="J17" s="12">
        <f t="shared" si="1"/>
        <v>6</v>
      </c>
      <c r="K17" s="12">
        <f t="shared" si="1"/>
        <v>8</v>
      </c>
      <c r="L17" s="12">
        <f t="shared" si="1"/>
        <v>83</v>
      </c>
      <c r="M17" s="12">
        <f t="shared" si="1"/>
        <v>29</v>
      </c>
      <c r="N17" s="12">
        <f t="shared" si="1"/>
        <v>2</v>
      </c>
      <c r="O17" s="12">
        <f t="shared" si="1"/>
        <v>36</v>
      </c>
      <c r="P17" s="12">
        <f t="shared" si="1"/>
        <v>72</v>
      </c>
      <c r="Q17" s="12">
        <f t="shared" si="1"/>
        <v>2</v>
      </c>
      <c r="R17" s="12">
        <f t="shared" si="1"/>
        <v>0</v>
      </c>
      <c r="S17" s="12">
        <f t="shared" si="1"/>
        <v>0</v>
      </c>
      <c r="T17" s="12">
        <f t="shared" si="1"/>
        <v>0</v>
      </c>
      <c r="U17" s="12">
        <f t="shared" si="1"/>
        <v>0</v>
      </c>
      <c r="V17" s="12">
        <f t="shared" si="1"/>
        <v>0</v>
      </c>
      <c r="W17" s="12">
        <f t="shared" si="1"/>
        <v>0</v>
      </c>
      <c r="X17" s="12">
        <f t="shared" si="1"/>
        <v>0</v>
      </c>
      <c r="Y17" s="12">
        <f t="shared" si="0"/>
        <v>1281</v>
      </c>
    </row>
    <row r="21" spans="1:25" ht="15.75" customHeight="1"/>
    <row r="22" spans="1:25" ht="15.75" customHeight="1"/>
    <row r="23" spans="1:25" ht="15.75" customHeight="1"/>
    <row r="24" spans="1:25" ht="15.75" customHeight="1"/>
    <row r="25" spans="1:25" ht="15.75" customHeight="1"/>
    <row r="26" spans="1:25" ht="15.75" customHeight="1"/>
    <row r="27" spans="1:25" ht="15.75" customHeight="1"/>
    <row r="28" spans="1:25" ht="15.75" customHeight="1"/>
    <row r="29" spans="1:25" ht="15.75" customHeight="1"/>
    <row r="30" spans="1:25" ht="15.75" customHeight="1"/>
    <row r="31" spans="1:25" ht="15.75" customHeight="1"/>
    <row r="32" spans="1:2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V7:W7"/>
    <mergeCell ref="Y7:Y8"/>
    <mergeCell ref="A1:Y1"/>
    <mergeCell ref="A2:Y2"/>
    <mergeCell ref="A3:Y3"/>
    <mergeCell ref="A4:Y4"/>
    <mergeCell ref="A5:Y5"/>
    <mergeCell ref="A6:Y6"/>
    <mergeCell ref="A7:A8"/>
    <mergeCell ref="B7:B8"/>
    <mergeCell ref="C7:D7"/>
    <mergeCell ref="A17:B17"/>
    <mergeCell ref="F7:H7"/>
    <mergeCell ref="J7:K7"/>
    <mergeCell ref="M7:N7"/>
    <mergeCell ref="S7:T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97"/>
  <sheetViews>
    <sheetView tabSelected="1" workbookViewId="0">
      <pane xSplit="2" ySplit="2" topLeftCell="C18" activePane="bottomRight" state="frozen"/>
      <selection pane="topRight" activeCell="C1" sqref="C1"/>
      <selection pane="bottomLeft" activeCell="A6" sqref="A6"/>
      <selection pane="bottomRight" activeCell="N34" sqref="N34"/>
    </sheetView>
  </sheetViews>
  <sheetFormatPr baseColWidth="10" defaultColWidth="14.42578125" defaultRowHeight="15" customHeight="1"/>
  <cols>
    <col min="1" max="1" width="9.7109375" customWidth="1"/>
    <col min="2" max="2" width="13.140625" customWidth="1"/>
    <col min="3" max="18" width="10.7109375" customWidth="1"/>
  </cols>
  <sheetData>
    <row r="1" spans="1:18">
      <c r="A1" s="27" t="s">
        <v>3</v>
      </c>
      <c r="B1" s="29" t="s">
        <v>4</v>
      </c>
      <c r="C1" s="23">
        <v>2.1</v>
      </c>
      <c r="D1" s="24"/>
      <c r="E1" s="1">
        <v>2.2000000000000002</v>
      </c>
      <c r="F1" s="1">
        <v>2.6</v>
      </c>
      <c r="G1" s="23">
        <v>2.7</v>
      </c>
      <c r="H1" s="24"/>
      <c r="I1" s="1"/>
      <c r="J1" s="23">
        <v>2.5</v>
      </c>
      <c r="K1" s="24"/>
      <c r="L1" s="23">
        <v>2.2999999999999998</v>
      </c>
      <c r="M1" s="31"/>
      <c r="N1" s="1">
        <v>2.4</v>
      </c>
      <c r="O1" s="1">
        <v>2.8</v>
      </c>
      <c r="P1" s="1"/>
      <c r="Q1" s="32" t="s">
        <v>6</v>
      </c>
      <c r="R1" s="2"/>
    </row>
    <row r="2" spans="1:18" ht="127.5">
      <c r="A2" s="28"/>
      <c r="B2" s="30"/>
      <c r="C2" s="3" t="s">
        <v>7</v>
      </c>
      <c r="D2" s="4" t="s">
        <v>8</v>
      </c>
      <c r="E2" s="5" t="s">
        <v>9</v>
      </c>
      <c r="F2" s="5" t="s">
        <v>16</v>
      </c>
      <c r="G2" s="3" t="s">
        <v>17</v>
      </c>
      <c r="H2" s="4" t="s">
        <v>18</v>
      </c>
      <c r="I2" s="5" t="s">
        <v>20</v>
      </c>
      <c r="J2" s="15" t="s">
        <v>14</v>
      </c>
      <c r="K2" s="16" t="s">
        <v>15</v>
      </c>
      <c r="L2" s="3" t="s">
        <v>10</v>
      </c>
      <c r="M2" s="6" t="s">
        <v>31</v>
      </c>
      <c r="N2" s="17" t="s">
        <v>13</v>
      </c>
      <c r="O2" s="17" t="s">
        <v>19</v>
      </c>
      <c r="P2" s="17" t="s">
        <v>21</v>
      </c>
      <c r="Q2" s="33"/>
      <c r="R2" s="7"/>
    </row>
    <row r="3" spans="1:18" ht="15.75">
      <c r="A3" s="8">
        <v>5</v>
      </c>
      <c r="B3" s="9">
        <v>44593</v>
      </c>
      <c r="C3" s="10">
        <v>1</v>
      </c>
      <c r="D3" s="10">
        <v>0</v>
      </c>
      <c r="E3" s="10">
        <v>9</v>
      </c>
      <c r="F3" s="10">
        <v>8</v>
      </c>
      <c r="G3" s="10">
        <v>5</v>
      </c>
      <c r="H3" s="10">
        <v>0</v>
      </c>
      <c r="I3" s="11">
        <v>11</v>
      </c>
      <c r="J3" s="10">
        <v>0</v>
      </c>
      <c r="K3" s="10">
        <v>0</v>
      </c>
      <c r="L3" s="10">
        <v>17</v>
      </c>
      <c r="M3" s="10">
        <v>53</v>
      </c>
      <c r="N3" s="10">
        <v>5</v>
      </c>
      <c r="O3" s="11">
        <v>5</v>
      </c>
      <c r="P3" s="10">
        <v>0</v>
      </c>
      <c r="Q3" s="11">
        <f t="shared" ref="Q3:Q30" si="0">SUM(C3:P3)</f>
        <v>114</v>
      </c>
    </row>
    <row r="4" spans="1:18" ht="15.75">
      <c r="A4" s="8">
        <v>5</v>
      </c>
      <c r="B4" s="9">
        <v>44594</v>
      </c>
      <c r="C4" s="10">
        <v>4</v>
      </c>
      <c r="D4" s="10">
        <v>0</v>
      </c>
      <c r="E4" s="10">
        <v>10</v>
      </c>
      <c r="F4" s="10">
        <v>9</v>
      </c>
      <c r="G4" s="10">
        <v>7</v>
      </c>
      <c r="H4" s="10">
        <v>0</v>
      </c>
      <c r="I4" s="11">
        <v>9</v>
      </c>
      <c r="J4" s="10">
        <v>0</v>
      </c>
      <c r="K4" s="10">
        <v>2</v>
      </c>
      <c r="L4" s="10">
        <v>21</v>
      </c>
      <c r="M4" s="10">
        <v>55</v>
      </c>
      <c r="N4" s="10">
        <v>4</v>
      </c>
      <c r="O4" s="11">
        <v>5</v>
      </c>
      <c r="P4" s="10">
        <v>0</v>
      </c>
      <c r="Q4" s="11">
        <f t="shared" si="0"/>
        <v>126</v>
      </c>
    </row>
    <row r="5" spans="1:18" ht="15.75">
      <c r="A5" s="8">
        <v>5</v>
      </c>
      <c r="B5" s="9">
        <v>44595</v>
      </c>
      <c r="C5" s="10">
        <v>4</v>
      </c>
      <c r="D5" s="10">
        <v>0</v>
      </c>
      <c r="E5" s="10">
        <v>10</v>
      </c>
      <c r="F5" s="10">
        <v>7</v>
      </c>
      <c r="G5" s="10">
        <v>5</v>
      </c>
      <c r="H5" s="10">
        <v>1</v>
      </c>
      <c r="I5" s="11">
        <v>13</v>
      </c>
      <c r="J5" s="10">
        <v>0</v>
      </c>
      <c r="K5" s="10">
        <v>1</v>
      </c>
      <c r="L5" s="10">
        <v>22</v>
      </c>
      <c r="M5" s="10">
        <v>55</v>
      </c>
      <c r="N5" s="10">
        <v>6</v>
      </c>
      <c r="O5" s="11">
        <v>4</v>
      </c>
      <c r="P5" s="10">
        <v>0</v>
      </c>
      <c r="Q5" s="11">
        <f t="shared" si="0"/>
        <v>128</v>
      </c>
    </row>
    <row r="6" spans="1:18" ht="15.75">
      <c r="A6" s="8">
        <v>5</v>
      </c>
      <c r="B6" s="9">
        <v>44596</v>
      </c>
      <c r="C6" s="10">
        <v>4</v>
      </c>
      <c r="D6" s="10">
        <v>2</v>
      </c>
      <c r="E6" s="10">
        <v>14</v>
      </c>
      <c r="F6" s="10">
        <v>12</v>
      </c>
      <c r="G6" s="10">
        <v>3</v>
      </c>
      <c r="H6" s="10">
        <v>0</v>
      </c>
      <c r="I6" s="11">
        <v>12</v>
      </c>
      <c r="J6" s="10">
        <v>1</v>
      </c>
      <c r="K6" s="10">
        <v>1</v>
      </c>
      <c r="L6" s="10">
        <v>15</v>
      </c>
      <c r="M6" s="10">
        <v>60</v>
      </c>
      <c r="N6" s="10">
        <v>4</v>
      </c>
      <c r="O6" s="11">
        <v>4</v>
      </c>
      <c r="P6" s="10">
        <v>0</v>
      </c>
      <c r="Q6" s="11">
        <f t="shared" si="0"/>
        <v>132</v>
      </c>
    </row>
    <row r="7" spans="1:18" ht="15.75">
      <c r="A7" s="8">
        <v>5</v>
      </c>
      <c r="B7" s="9">
        <v>44597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23</v>
      </c>
      <c r="M7" s="11">
        <v>64</v>
      </c>
      <c r="N7" s="11">
        <v>0</v>
      </c>
      <c r="O7" s="11">
        <v>0</v>
      </c>
      <c r="P7" s="11">
        <v>0</v>
      </c>
      <c r="Q7" s="11">
        <f t="shared" si="0"/>
        <v>87</v>
      </c>
    </row>
    <row r="8" spans="1:18" ht="15.75">
      <c r="A8" s="8">
        <v>5</v>
      </c>
      <c r="B8" s="9">
        <v>44598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1">
        <v>0</v>
      </c>
      <c r="J8" s="10">
        <v>0</v>
      </c>
      <c r="K8" s="10">
        <v>0</v>
      </c>
      <c r="L8" s="10">
        <v>27</v>
      </c>
      <c r="M8" s="10">
        <v>115</v>
      </c>
      <c r="N8" s="10">
        <v>0</v>
      </c>
      <c r="O8" s="11">
        <v>0</v>
      </c>
      <c r="P8" s="10">
        <v>0</v>
      </c>
      <c r="Q8" s="11">
        <f t="shared" si="0"/>
        <v>142</v>
      </c>
    </row>
    <row r="9" spans="1:18" ht="15.75">
      <c r="A9" s="8">
        <v>6</v>
      </c>
      <c r="B9" s="9">
        <v>44599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1">
        <v>0</v>
      </c>
      <c r="J9" s="10">
        <v>0</v>
      </c>
      <c r="K9" s="10">
        <v>0</v>
      </c>
      <c r="L9" s="10">
        <v>18</v>
      </c>
      <c r="M9" s="10">
        <v>79</v>
      </c>
      <c r="N9" s="10">
        <v>0</v>
      </c>
      <c r="O9" s="11">
        <v>0</v>
      </c>
      <c r="P9" s="10">
        <v>0</v>
      </c>
      <c r="Q9" s="11">
        <f t="shared" si="0"/>
        <v>97</v>
      </c>
    </row>
    <row r="10" spans="1:18" ht="15.75">
      <c r="A10" s="8">
        <v>6</v>
      </c>
      <c r="B10" s="9">
        <v>44600</v>
      </c>
      <c r="C10" s="10">
        <v>2</v>
      </c>
      <c r="D10" s="10">
        <v>1</v>
      </c>
      <c r="E10" s="10">
        <v>8</v>
      </c>
      <c r="F10" s="10">
        <v>14</v>
      </c>
      <c r="G10" s="10">
        <v>8</v>
      </c>
      <c r="H10" s="10">
        <v>0</v>
      </c>
      <c r="I10" s="11">
        <v>10</v>
      </c>
      <c r="J10" s="10">
        <v>3</v>
      </c>
      <c r="K10" s="10">
        <v>0</v>
      </c>
      <c r="L10" s="10">
        <v>11</v>
      </c>
      <c r="M10" s="10">
        <v>53</v>
      </c>
      <c r="N10" s="10">
        <v>7</v>
      </c>
      <c r="O10" s="11">
        <v>0</v>
      </c>
      <c r="P10" s="10">
        <v>0</v>
      </c>
      <c r="Q10" s="11">
        <f t="shared" si="0"/>
        <v>117</v>
      </c>
    </row>
    <row r="11" spans="1:18" ht="15.75">
      <c r="A11" s="8">
        <v>6</v>
      </c>
      <c r="B11" s="9">
        <v>44601</v>
      </c>
      <c r="C11" s="10">
        <v>5</v>
      </c>
      <c r="D11" s="10">
        <v>0</v>
      </c>
      <c r="E11" s="10">
        <v>13</v>
      </c>
      <c r="F11" s="10">
        <v>0</v>
      </c>
      <c r="G11" s="10">
        <v>7</v>
      </c>
      <c r="H11" s="10">
        <v>0</v>
      </c>
      <c r="I11" s="11">
        <v>16</v>
      </c>
      <c r="J11" s="10">
        <v>5</v>
      </c>
      <c r="K11" s="10">
        <v>3</v>
      </c>
      <c r="L11" s="10">
        <v>19</v>
      </c>
      <c r="M11" s="10">
        <v>50</v>
      </c>
      <c r="N11" s="10">
        <v>1</v>
      </c>
      <c r="O11" s="11">
        <v>8</v>
      </c>
      <c r="P11" s="10">
        <v>4</v>
      </c>
      <c r="Q11" s="11">
        <f t="shared" si="0"/>
        <v>131</v>
      </c>
    </row>
    <row r="12" spans="1:18" ht="15.75">
      <c r="A12" s="8">
        <v>6</v>
      </c>
      <c r="B12" s="9">
        <v>44602</v>
      </c>
      <c r="C12" s="10">
        <v>2</v>
      </c>
      <c r="D12" s="10">
        <v>0</v>
      </c>
      <c r="E12" s="10">
        <v>7</v>
      </c>
      <c r="F12" s="10">
        <v>3</v>
      </c>
      <c r="G12" s="10">
        <v>6</v>
      </c>
      <c r="H12" s="10">
        <v>1</v>
      </c>
      <c r="I12" s="11">
        <v>22</v>
      </c>
      <c r="J12" s="10">
        <v>0</v>
      </c>
      <c r="K12" s="10">
        <v>0</v>
      </c>
      <c r="L12" s="10">
        <v>15</v>
      </c>
      <c r="M12" s="10">
        <v>56</v>
      </c>
      <c r="N12" s="10">
        <v>3</v>
      </c>
      <c r="O12" s="11">
        <v>8</v>
      </c>
      <c r="P12" s="10">
        <v>0</v>
      </c>
      <c r="Q12" s="11">
        <f t="shared" si="0"/>
        <v>123</v>
      </c>
    </row>
    <row r="13" spans="1:18" ht="15.75">
      <c r="A13" s="8">
        <v>6</v>
      </c>
      <c r="B13" s="9">
        <v>44603</v>
      </c>
      <c r="C13" s="11">
        <v>4</v>
      </c>
      <c r="D13" s="11">
        <v>0</v>
      </c>
      <c r="E13" s="11">
        <v>7</v>
      </c>
      <c r="F13" s="11">
        <v>12</v>
      </c>
      <c r="G13" s="11">
        <v>7</v>
      </c>
      <c r="H13" s="11">
        <v>0</v>
      </c>
      <c r="I13" s="11">
        <v>21</v>
      </c>
      <c r="J13" s="11">
        <v>0</v>
      </c>
      <c r="K13" s="11">
        <v>0</v>
      </c>
      <c r="L13" s="11">
        <v>12</v>
      </c>
      <c r="M13" s="11">
        <v>56</v>
      </c>
      <c r="N13" s="11">
        <v>6</v>
      </c>
      <c r="O13" s="11">
        <v>0</v>
      </c>
      <c r="P13" s="13">
        <v>2</v>
      </c>
      <c r="Q13" s="11">
        <f t="shared" si="0"/>
        <v>127</v>
      </c>
    </row>
    <row r="14" spans="1:18" ht="15.75">
      <c r="A14" s="8">
        <v>6</v>
      </c>
      <c r="B14" s="9">
        <v>44604</v>
      </c>
      <c r="C14" s="11">
        <v>0</v>
      </c>
      <c r="D14" s="11">
        <v>0</v>
      </c>
      <c r="E14" s="11">
        <v>0</v>
      </c>
      <c r="F14" s="10">
        <v>0</v>
      </c>
      <c r="G14" s="10">
        <v>0</v>
      </c>
      <c r="H14" s="10">
        <v>0</v>
      </c>
      <c r="I14" s="11">
        <v>0</v>
      </c>
      <c r="J14" s="11">
        <v>0</v>
      </c>
      <c r="K14" s="10">
        <v>0</v>
      </c>
      <c r="L14" s="11">
        <v>22</v>
      </c>
      <c r="M14" s="11">
        <v>77</v>
      </c>
      <c r="N14" s="11">
        <v>0</v>
      </c>
      <c r="O14" s="11">
        <v>0</v>
      </c>
      <c r="P14" s="10">
        <v>0</v>
      </c>
      <c r="Q14" s="11">
        <f t="shared" si="0"/>
        <v>99</v>
      </c>
    </row>
    <row r="15" spans="1:18" ht="15.75">
      <c r="A15" s="8">
        <v>6</v>
      </c>
      <c r="B15" s="9">
        <v>44605</v>
      </c>
      <c r="C15" s="11">
        <v>0</v>
      </c>
      <c r="D15" s="11">
        <v>0</v>
      </c>
      <c r="E15" s="11">
        <v>0</v>
      </c>
      <c r="F15" s="10">
        <v>0</v>
      </c>
      <c r="G15" s="10">
        <v>0</v>
      </c>
      <c r="H15" s="10">
        <v>0</v>
      </c>
      <c r="I15" s="11">
        <v>0</v>
      </c>
      <c r="J15" s="11">
        <v>0</v>
      </c>
      <c r="K15" s="10">
        <v>0</v>
      </c>
      <c r="L15" s="11">
        <v>15</v>
      </c>
      <c r="M15" s="11">
        <v>124</v>
      </c>
      <c r="N15" s="11">
        <v>0</v>
      </c>
      <c r="O15" s="11">
        <v>0</v>
      </c>
      <c r="P15" s="10">
        <v>0</v>
      </c>
      <c r="Q15" s="11">
        <f t="shared" si="0"/>
        <v>139</v>
      </c>
    </row>
    <row r="16" spans="1:18" ht="15.75">
      <c r="A16" s="8">
        <v>7</v>
      </c>
      <c r="B16" s="9">
        <v>44606</v>
      </c>
      <c r="C16" s="10">
        <v>4</v>
      </c>
      <c r="D16" s="10">
        <v>0</v>
      </c>
      <c r="E16" s="10">
        <v>10</v>
      </c>
      <c r="F16" s="10">
        <v>10</v>
      </c>
      <c r="G16" s="10">
        <v>6</v>
      </c>
      <c r="H16" s="10">
        <v>1</v>
      </c>
      <c r="I16" s="11">
        <v>8</v>
      </c>
      <c r="J16" s="10">
        <v>0</v>
      </c>
      <c r="K16" s="10">
        <v>2</v>
      </c>
      <c r="L16" s="10">
        <v>22</v>
      </c>
      <c r="M16" s="10">
        <v>82</v>
      </c>
      <c r="N16" s="10">
        <v>2</v>
      </c>
      <c r="O16" s="11">
        <v>9</v>
      </c>
      <c r="P16" s="10">
        <v>0</v>
      </c>
      <c r="Q16" s="11">
        <f t="shared" si="0"/>
        <v>156</v>
      </c>
    </row>
    <row r="17" spans="1:17" ht="15.75">
      <c r="A17" s="8">
        <v>7</v>
      </c>
      <c r="B17" s="9">
        <v>44607</v>
      </c>
      <c r="C17" s="10">
        <v>2</v>
      </c>
      <c r="D17" s="10">
        <v>0</v>
      </c>
      <c r="E17" s="10">
        <v>11</v>
      </c>
      <c r="F17" s="10">
        <v>10</v>
      </c>
      <c r="G17" s="10">
        <v>8</v>
      </c>
      <c r="H17" s="10">
        <v>0</v>
      </c>
      <c r="I17" s="11">
        <v>15</v>
      </c>
      <c r="J17" s="10">
        <v>0</v>
      </c>
      <c r="K17" s="10">
        <v>3</v>
      </c>
      <c r="L17" s="10">
        <v>17</v>
      </c>
      <c r="M17" s="10">
        <v>71</v>
      </c>
      <c r="N17" s="10">
        <v>2</v>
      </c>
      <c r="O17" s="11">
        <v>7</v>
      </c>
      <c r="P17" s="10">
        <v>1</v>
      </c>
      <c r="Q17" s="11">
        <f t="shared" si="0"/>
        <v>147</v>
      </c>
    </row>
    <row r="18" spans="1:17" ht="15.75" customHeight="1">
      <c r="A18" s="8">
        <v>7</v>
      </c>
      <c r="B18" s="9">
        <v>44608</v>
      </c>
      <c r="C18" s="10">
        <v>1</v>
      </c>
      <c r="D18" s="10">
        <v>0</v>
      </c>
      <c r="E18" s="10">
        <v>14</v>
      </c>
      <c r="F18" s="10">
        <v>3</v>
      </c>
      <c r="G18" s="10">
        <v>9</v>
      </c>
      <c r="H18" s="10">
        <v>1</v>
      </c>
      <c r="I18" s="11">
        <v>16</v>
      </c>
      <c r="J18" s="10">
        <v>0</v>
      </c>
      <c r="K18" s="10">
        <v>0</v>
      </c>
      <c r="L18" s="10">
        <v>21</v>
      </c>
      <c r="M18" s="10">
        <v>82</v>
      </c>
      <c r="N18" s="10">
        <v>3</v>
      </c>
      <c r="O18" s="11">
        <v>7</v>
      </c>
      <c r="P18" s="10">
        <v>0</v>
      </c>
      <c r="Q18" s="11">
        <f t="shared" si="0"/>
        <v>157</v>
      </c>
    </row>
    <row r="19" spans="1:17" ht="15.75" customHeight="1">
      <c r="A19" s="8">
        <v>7</v>
      </c>
      <c r="B19" s="9">
        <v>44609</v>
      </c>
      <c r="C19" s="10">
        <v>3</v>
      </c>
      <c r="D19" s="10">
        <v>1</v>
      </c>
      <c r="E19" s="10">
        <v>13</v>
      </c>
      <c r="F19" s="10">
        <v>9</v>
      </c>
      <c r="G19" s="10">
        <v>9</v>
      </c>
      <c r="H19" s="10">
        <v>0</v>
      </c>
      <c r="I19" s="11">
        <v>13</v>
      </c>
      <c r="J19" s="10">
        <v>1</v>
      </c>
      <c r="K19" s="10">
        <v>2</v>
      </c>
      <c r="L19" s="10">
        <v>25</v>
      </c>
      <c r="M19" s="10">
        <v>79</v>
      </c>
      <c r="N19" s="10">
        <v>3</v>
      </c>
      <c r="O19" s="11">
        <v>6</v>
      </c>
      <c r="P19" s="10">
        <v>0</v>
      </c>
      <c r="Q19" s="11">
        <f t="shared" si="0"/>
        <v>164</v>
      </c>
    </row>
    <row r="20" spans="1:17" ht="15.75" customHeight="1">
      <c r="A20" s="8">
        <v>7</v>
      </c>
      <c r="B20" s="9">
        <v>44610</v>
      </c>
      <c r="C20" s="11">
        <v>1</v>
      </c>
      <c r="D20" s="11">
        <v>2</v>
      </c>
      <c r="E20" s="11">
        <v>9</v>
      </c>
      <c r="F20" s="11">
        <v>13</v>
      </c>
      <c r="G20" s="11">
        <v>7</v>
      </c>
      <c r="H20" s="11">
        <v>0</v>
      </c>
      <c r="I20" s="11">
        <v>18</v>
      </c>
      <c r="J20" s="11">
        <v>0</v>
      </c>
      <c r="K20" s="11">
        <v>0</v>
      </c>
      <c r="L20" s="11">
        <v>20</v>
      </c>
      <c r="M20" s="11">
        <v>72</v>
      </c>
      <c r="N20" s="11">
        <v>5</v>
      </c>
      <c r="O20" s="11">
        <v>6</v>
      </c>
      <c r="P20" s="11">
        <v>0</v>
      </c>
      <c r="Q20" s="11">
        <f t="shared" si="0"/>
        <v>153</v>
      </c>
    </row>
    <row r="21" spans="1:17" ht="15.75" customHeight="1">
      <c r="A21" s="8">
        <v>7</v>
      </c>
      <c r="B21" s="9">
        <v>44611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24</v>
      </c>
      <c r="M21" s="11">
        <v>66</v>
      </c>
      <c r="N21" s="11">
        <v>0</v>
      </c>
      <c r="O21" s="11">
        <v>0</v>
      </c>
      <c r="P21" s="11">
        <v>0</v>
      </c>
      <c r="Q21" s="11">
        <f t="shared" si="0"/>
        <v>90</v>
      </c>
    </row>
    <row r="22" spans="1:17" ht="15.75" customHeight="1">
      <c r="A22" s="8">
        <v>7</v>
      </c>
      <c r="B22" s="9">
        <v>44612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17</v>
      </c>
      <c r="M22" s="11">
        <v>150</v>
      </c>
      <c r="N22" s="11">
        <v>0</v>
      </c>
      <c r="O22" s="11">
        <v>0</v>
      </c>
      <c r="P22" s="11">
        <v>0</v>
      </c>
      <c r="Q22" s="11">
        <f t="shared" si="0"/>
        <v>167</v>
      </c>
    </row>
    <row r="23" spans="1:17" ht="15.75" customHeight="1">
      <c r="A23" s="8">
        <v>8</v>
      </c>
      <c r="B23" s="9">
        <v>44613</v>
      </c>
      <c r="C23" s="10">
        <v>2</v>
      </c>
      <c r="D23" s="10">
        <v>0</v>
      </c>
      <c r="E23" s="10">
        <v>10</v>
      </c>
      <c r="F23" s="14">
        <v>25</v>
      </c>
      <c r="G23" s="10">
        <v>7</v>
      </c>
      <c r="H23" s="10">
        <v>0</v>
      </c>
      <c r="I23" s="11">
        <v>14</v>
      </c>
      <c r="J23" s="10">
        <v>0</v>
      </c>
      <c r="K23" s="10">
        <v>3</v>
      </c>
      <c r="L23" s="10">
        <v>26</v>
      </c>
      <c r="M23" s="10">
        <v>107</v>
      </c>
      <c r="N23" s="10">
        <v>1</v>
      </c>
      <c r="O23" s="11">
        <v>3</v>
      </c>
      <c r="P23" s="10">
        <v>0</v>
      </c>
      <c r="Q23" s="11">
        <f t="shared" si="0"/>
        <v>198</v>
      </c>
    </row>
    <row r="24" spans="1:17" ht="15.75" customHeight="1">
      <c r="A24" s="8">
        <v>8</v>
      </c>
      <c r="B24" s="9">
        <v>44614</v>
      </c>
      <c r="C24" s="10">
        <v>2</v>
      </c>
      <c r="D24" s="10">
        <v>1</v>
      </c>
      <c r="E24" s="10">
        <v>13</v>
      </c>
      <c r="F24" s="10">
        <v>27</v>
      </c>
      <c r="G24" s="10">
        <v>4</v>
      </c>
      <c r="H24" s="10">
        <v>0</v>
      </c>
      <c r="I24" s="11">
        <v>20</v>
      </c>
      <c r="J24" s="10">
        <v>1</v>
      </c>
      <c r="K24" s="10">
        <v>1</v>
      </c>
      <c r="L24" s="10">
        <v>23</v>
      </c>
      <c r="M24" s="10">
        <v>76</v>
      </c>
      <c r="N24" s="10">
        <v>3</v>
      </c>
      <c r="O24" s="11">
        <v>8</v>
      </c>
      <c r="P24" s="10">
        <v>0</v>
      </c>
      <c r="Q24" s="11">
        <f t="shared" si="0"/>
        <v>179</v>
      </c>
    </row>
    <row r="25" spans="1:17" ht="15.75" customHeight="1">
      <c r="A25" s="8">
        <v>8</v>
      </c>
      <c r="B25" s="9">
        <v>44615</v>
      </c>
      <c r="C25" s="10">
        <v>4</v>
      </c>
      <c r="D25" s="10">
        <v>1</v>
      </c>
      <c r="E25" s="10">
        <v>18</v>
      </c>
      <c r="F25" s="10">
        <v>9</v>
      </c>
      <c r="G25" s="10">
        <v>6</v>
      </c>
      <c r="H25" s="10">
        <v>1</v>
      </c>
      <c r="I25" s="11">
        <v>12</v>
      </c>
      <c r="J25" s="10">
        <v>1</v>
      </c>
      <c r="K25" s="10">
        <v>0</v>
      </c>
      <c r="L25" s="10">
        <v>17</v>
      </c>
      <c r="M25" s="10">
        <v>75</v>
      </c>
      <c r="N25" s="10">
        <v>1</v>
      </c>
      <c r="O25" s="11">
        <v>7</v>
      </c>
      <c r="P25" s="10">
        <v>1</v>
      </c>
      <c r="Q25" s="11">
        <f t="shared" si="0"/>
        <v>153</v>
      </c>
    </row>
    <row r="26" spans="1:17" ht="15.75" customHeight="1">
      <c r="A26" s="8">
        <v>8</v>
      </c>
      <c r="B26" s="9">
        <v>44616</v>
      </c>
      <c r="C26" s="10">
        <v>4</v>
      </c>
      <c r="D26" s="10">
        <v>0</v>
      </c>
      <c r="E26" s="10">
        <v>13</v>
      </c>
      <c r="F26" s="10">
        <v>19</v>
      </c>
      <c r="G26" s="10">
        <v>8</v>
      </c>
      <c r="H26" s="10">
        <v>1</v>
      </c>
      <c r="I26" s="11">
        <v>14</v>
      </c>
      <c r="J26" s="10">
        <v>4</v>
      </c>
      <c r="K26" s="10">
        <v>2</v>
      </c>
      <c r="L26" s="10">
        <v>24</v>
      </c>
      <c r="M26" s="10">
        <v>69</v>
      </c>
      <c r="N26" s="10">
        <v>12</v>
      </c>
      <c r="O26" s="11">
        <v>7</v>
      </c>
      <c r="P26" s="10">
        <v>0</v>
      </c>
      <c r="Q26" s="11">
        <f t="shared" si="0"/>
        <v>177</v>
      </c>
    </row>
    <row r="27" spans="1:17" ht="15.75" customHeight="1">
      <c r="A27" s="8">
        <v>8</v>
      </c>
      <c r="B27" s="9">
        <v>44617</v>
      </c>
      <c r="C27" s="11">
        <v>3</v>
      </c>
      <c r="D27" s="11">
        <v>0</v>
      </c>
      <c r="E27" s="11">
        <v>7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22</v>
      </c>
      <c r="M27" s="11">
        <v>74</v>
      </c>
      <c r="N27" s="11">
        <v>6</v>
      </c>
      <c r="O27" s="11">
        <v>7</v>
      </c>
      <c r="P27" s="11">
        <v>1</v>
      </c>
      <c r="Q27" s="11">
        <f t="shared" si="0"/>
        <v>120</v>
      </c>
    </row>
    <row r="28" spans="1:17" ht="15.75" customHeight="1">
      <c r="A28" s="8">
        <v>8</v>
      </c>
      <c r="B28" s="9">
        <v>44618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19</v>
      </c>
      <c r="M28" s="11">
        <v>94</v>
      </c>
      <c r="N28" s="11">
        <v>0</v>
      </c>
      <c r="O28" s="11">
        <v>0</v>
      </c>
      <c r="P28" s="11">
        <v>0</v>
      </c>
      <c r="Q28" s="11">
        <f t="shared" si="0"/>
        <v>113</v>
      </c>
    </row>
    <row r="29" spans="1:17" ht="15.75" customHeight="1">
      <c r="A29" s="8">
        <v>8</v>
      </c>
      <c r="B29" s="9">
        <v>44619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22</v>
      </c>
      <c r="M29" s="11">
        <v>163</v>
      </c>
      <c r="N29" s="11">
        <v>0</v>
      </c>
      <c r="O29" s="11">
        <v>0</v>
      </c>
      <c r="P29" s="11">
        <v>0</v>
      </c>
      <c r="Q29" s="11">
        <f t="shared" si="0"/>
        <v>185</v>
      </c>
    </row>
    <row r="30" spans="1:17" ht="15.75" customHeight="1">
      <c r="A30" s="8">
        <v>9</v>
      </c>
      <c r="B30" s="9">
        <v>44620</v>
      </c>
      <c r="C30" s="11">
        <v>5</v>
      </c>
      <c r="D30" s="11">
        <v>0</v>
      </c>
      <c r="E30" s="11">
        <v>13</v>
      </c>
      <c r="F30" s="11">
        <v>3</v>
      </c>
      <c r="G30" s="11">
        <v>4</v>
      </c>
      <c r="H30" s="11">
        <v>0</v>
      </c>
      <c r="I30" s="11">
        <v>12</v>
      </c>
      <c r="J30" s="11">
        <v>0</v>
      </c>
      <c r="K30" s="11">
        <v>2</v>
      </c>
      <c r="L30" s="11">
        <v>16</v>
      </c>
      <c r="M30" s="11">
        <v>91</v>
      </c>
      <c r="N30" s="11">
        <v>6</v>
      </c>
      <c r="O30" s="11">
        <v>4</v>
      </c>
      <c r="P30" s="11">
        <v>0</v>
      </c>
      <c r="Q30" s="11">
        <f t="shared" si="0"/>
        <v>156</v>
      </c>
    </row>
    <row r="31" spans="1:17" ht="15.75" customHeight="1">
      <c r="A31" s="21" t="s">
        <v>29</v>
      </c>
      <c r="B31" s="22"/>
      <c r="C31" s="12">
        <f>SUM(C3:C30)</f>
        <v>57</v>
      </c>
      <c r="D31" s="12">
        <f t="shared" ref="D31:Q31" si="1">SUM(D3:D30)</f>
        <v>8</v>
      </c>
      <c r="E31" s="12">
        <f t="shared" si="1"/>
        <v>209</v>
      </c>
      <c r="F31" s="12">
        <f t="shared" ref="F31:K31" si="2">SUM(F3:F30)</f>
        <v>193</v>
      </c>
      <c r="G31" s="12">
        <f t="shared" si="2"/>
        <v>116</v>
      </c>
      <c r="H31" s="12">
        <f t="shared" si="2"/>
        <v>6</v>
      </c>
      <c r="I31" s="12">
        <f t="shared" si="2"/>
        <v>256</v>
      </c>
      <c r="J31" s="12">
        <f t="shared" si="2"/>
        <v>16</v>
      </c>
      <c r="K31" s="12">
        <f t="shared" si="2"/>
        <v>22</v>
      </c>
      <c r="L31" s="12">
        <f t="shared" si="1"/>
        <v>552</v>
      </c>
      <c r="M31" s="12">
        <f t="shared" si="1"/>
        <v>2248</v>
      </c>
      <c r="N31" s="12">
        <f t="shared" si="1"/>
        <v>80</v>
      </c>
      <c r="O31" s="12">
        <f t="shared" si="1"/>
        <v>105</v>
      </c>
      <c r="P31" s="12">
        <f t="shared" si="1"/>
        <v>9</v>
      </c>
      <c r="Q31" s="12">
        <f t="shared" si="1"/>
        <v>3877</v>
      </c>
    </row>
    <row r="32" spans="1:17" s="18" customFormat="1" ht="15.75" customHeight="1">
      <c r="B32" s="18" t="s">
        <v>33</v>
      </c>
      <c r="C32" s="18">
        <f>AVERAGE(C3:C6,C9:C13,C16:C20,C23:C27,C30)</f>
        <v>2.85</v>
      </c>
      <c r="D32" s="18">
        <f>AVERAGE(D3:D6,D9:D13,D16:D20,D23:D27,D30)</f>
        <v>0.4</v>
      </c>
      <c r="E32" s="18">
        <f t="shared" ref="D32:J32" si="3">AVERAGE(E3:E6,E9:E13,E16:E20,E23:E27,E30)</f>
        <v>10.45</v>
      </c>
      <c r="F32" s="18">
        <f t="shared" si="3"/>
        <v>9.65</v>
      </c>
      <c r="G32" s="18">
        <f t="shared" si="3"/>
        <v>5.8</v>
      </c>
      <c r="H32" s="18">
        <f t="shared" si="3"/>
        <v>0.3</v>
      </c>
      <c r="I32" s="18">
        <f t="shared" si="3"/>
        <v>12.8</v>
      </c>
      <c r="J32" s="18">
        <f>AVERAGE(J3:J6,J9:J13,J16:J20,J23:J27,J30)</f>
        <v>0.8</v>
      </c>
      <c r="K32" s="18">
        <f>AVERAGE(K3:K6,K9:K13,K16:K20,K23:K27,K30)</f>
        <v>1.1000000000000001</v>
      </c>
      <c r="L32" s="18">
        <f t="shared" ref="L32:M32" si="4">AVERAGE(L3:L30)</f>
        <v>19.714285714285715</v>
      </c>
      <c r="M32" s="18">
        <f t="shared" si="4"/>
        <v>80.285714285714292</v>
      </c>
      <c r="N32" s="18">
        <f>AVERAGE(N3:N6,N9:N13,N16:N20,N23:N27,N30)</f>
        <v>4</v>
      </c>
      <c r="O32" s="18">
        <f>AVERAGE(O3:O6,O9:O13,O16:O20,O23:O27,O30)</f>
        <v>5.25</v>
      </c>
      <c r="P32" s="18">
        <f t="shared" ref="O32:P32" si="5">AVERAGE(P3:P6,P9:P13,P16:P20,P23:P27,P30)</f>
        <v>0.45</v>
      </c>
    </row>
    <row r="33" spans="2:16" s="19" customFormat="1" ht="15.75" customHeight="1">
      <c r="B33" s="19" t="s">
        <v>34</v>
      </c>
      <c r="C33" s="19">
        <f>MAX(C3:C6,C9:C13,C16:C20,C23:C27,C30)</f>
        <v>5</v>
      </c>
      <c r="D33" s="19">
        <f>MAX(D3:D6,D9:D13,D16:D20,D23:D27,D30)</f>
        <v>2</v>
      </c>
      <c r="E33" s="19">
        <f>MAX(E3:E6,E9:E13,E16:E20,E23:E27,E30)</f>
        <v>18</v>
      </c>
      <c r="F33" s="19">
        <f>MAX(F3:F6,F9:F13,F16:F20,F23:F27,F30)</f>
        <v>27</v>
      </c>
      <c r="G33" s="19">
        <f t="shared" ref="D33:K33" si="6">MAX(G3:G6,G9:G13,G16:G20,G23:G27,G30)</f>
        <v>9</v>
      </c>
      <c r="H33" s="19">
        <f t="shared" si="6"/>
        <v>1</v>
      </c>
      <c r="I33" s="19">
        <f t="shared" si="6"/>
        <v>22</v>
      </c>
      <c r="J33" s="19">
        <f>MAX(J3:J6,J9:J13,J16:J20,J23:J27,J30)</f>
        <v>5</v>
      </c>
      <c r="K33" s="19">
        <f t="shared" si="6"/>
        <v>3</v>
      </c>
      <c r="L33" s="19">
        <f t="shared" ref="L33:M33" si="7">MAX(L3:L30)</f>
        <v>27</v>
      </c>
      <c r="M33" s="19">
        <f t="shared" si="7"/>
        <v>163</v>
      </c>
      <c r="N33" s="19">
        <f>MAX(N3:N6,N9:N13,N16:N20,N23:N27,N30)</f>
        <v>12</v>
      </c>
      <c r="O33" s="19">
        <f t="shared" ref="N33:P33" si="8">MAX(O3:O6,O9:O13,O16:O20,O23:O27,O30)</f>
        <v>9</v>
      </c>
      <c r="P33" s="19">
        <f t="shared" si="8"/>
        <v>4</v>
      </c>
    </row>
    <row r="34" spans="2:16" s="20" customFormat="1" ht="15.75" customHeight="1">
      <c r="B34" s="20" t="s">
        <v>35</v>
      </c>
      <c r="C34" s="20">
        <f>MIN(C3:C6,C9:C13,C16:C20,C23:C27,C30)</f>
        <v>0</v>
      </c>
      <c r="D34" s="20">
        <f t="shared" ref="D34:K34" si="9">MIN(D3:D6,D9:D13,D16:D20,D23:D27,D30)</f>
        <v>0</v>
      </c>
      <c r="E34" s="20">
        <f>MIN(E3:E6,E9:E13,E16:E20,E23:E27,E30)</f>
        <v>0</v>
      </c>
      <c r="F34" s="20">
        <f>MIN(F3:F6,F9:F13,F16:F20,F23:F27,F30)</f>
        <v>0</v>
      </c>
      <c r="G34" s="20">
        <f t="shared" si="9"/>
        <v>0</v>
      </c>
      <c r="H34" s="20">
        <f t="shared" si="9"/>
        <v>0</v>
      </c>
      <c r="I34" s="20">
        <f t="shared" si="9"/>
        <v>0</v>
      </c>
      <c r="J34" s="20">
        <f t="shared" si="9"/>
        <v>0</v>
      </c>
      <c r="K34" s="20">
        <f t="shared" si="9"/>
        <v>0</v>
      </c>
      <c r="L34" s="20">
        <f t="shared" ref="L34:M34" si="10">MIN(L3:L30)</f>
        <v>11</v>
      </c>
      <c r="M34" s="20">
        <f t="shared" si="10"/>
        <v>50</v>
      </c>
      <c r="N34" s="20">
        <f t="shared" ref="N34:P34" si="11">MIN(N3:N6,N9:N13,N16:N20,N23:N27,N30)</f>
        <v>0</v>
      </c>
      <c r="O34" s="20">
        <f t="shared" si="11"/>
        <v>0</v>
      </c>
      <c r="P34" s="20">
        <f t="shared" si="11"/>
        <v>0</v>
      </c>
    </row>
    <row r="35" spans="2:16" ht="15.75" customHeight="1"/>
    <row r="36" spans="2:16" ht="15.75" customHeight="1"/>
    <row r="37" spans="2:16" ht="15.75" customHeight="1"/>
    <row r="38" spans="2:16" ht="15.75" customHeight="1"/>
    <row r="39" spans="2:16" ht="15.75" customHeight="1"/>
    <row r="40" spans="2:16" ht="15.75" customHeight="1"/>
    <row r="41" spans="2:16" ht="15.75" customHeight="1"/>
    <row r="42" spans="2:16" ht="15.75" customHeight="1"/>
    <row r="43" spans="2:16" ht="15.75" customHeight="1"/>
    <row r="44" spans="2:16" ht="15.75" customHeight="1"/>
    <row r="45" spans="2:16" ht="15.75" customHeight="1"/>
    <row r="46" spans="2:16" ht="15.75" customHeight="1"/>
    <row r="47" spans="2:16" ht="15.75" customHeight="1"/>
    <row r="48" spans="2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8">
    <mergeCell ref="Q1:Q2"/>
    <mergeCell ref="J1:K1"/>
    <mergeCell ref="G1:H1"/>
    <mergeCell ref="A31:B31"/>
    <mergeCell ref="A1:A2"/>
    <mergeCell ref="B1:B2"/>
    <mergeCell ref="C1:D1"/>
    <mergeCell ref="L1:M1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57587-128A-4E92-9ADE-CF7AB3EC5EC4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Febrero 2022 sem 05</vt:lpstr>
      <vt:lpstr>Febrero 2022 sem 06</vt:lpstr>
      <vt:lpstr>Febrero 2022 sem  07</vt:lpstr>
      <vt:lpstr>Febrero 2022 sem  08</vt:lpstr>
      <vt:lpstr>Febrero final 2022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8Ipm</dc:creator>
  <cp:lastModifiedBy>Usuario1</cp:lastModifiedBy>
  <dcterms:created xsi:type="dcterms:W3CDTF">2021-05-11T15:30:23Z</dcterms:created>
  <dcterms:modified xsi:type="dcterms:W3CDTF">2022-03-22T17:14:22Z</dcterms:modified>
</cp:coreProperties>
</file>