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MARZO\"/>
    </mc:Choice>
  </mc:AlternateContent>
  <xr:revisionPtr revIDLastSave="0" documentId="13_ncr:1_{3C021815-440A-45E9-BF30-BF2FA71F14D7}" xr6:coauthVersionLast="36" xr6:coauthVersionMax="36" xr10:uidLastSave="{00000000-0000-0000-0000-000000000000}"/>
  <bookViews>
    <workbookView xWindow="0" yWindow="0" windowWidth="24000" windowHeight="9525" firstSheet="4" activeTab="7" xr2:uid="{00000000-000D-0000-FFFF-FFFF00000000}"/>
  </bookViews>
  <sheets>
    <sheet name="Marzo 2022 sem 09" sheetId="12" r:id="rId1"/>
    <sheet name="Marzo 2022 sem 10" sheetId="14" r:id="rId2"/>
    <sheet name="Marzo 2022 sem  11" sheetId="15" r:id="rId3"/>
    <sheet name="Marzo 2022 sem 12 " sheetId="18" r:id="rId4"/>
    <sheet name="Marzo 2022 sem  13" sheetId="17" r:id="rId5"/>
    <sheet name="Marzo final 2022" sheetId="8" r:id="rId6"/>
    <sheet name="Hoja3" sheetId="21" r:id="rId7"/>
    <sheet name="Hoja2" sheetId="20" r:id="rId8"/>
  </sheets>
  <calcPr calcId="191029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8" l="1"/>
  <c r="V9" i="8"/>
  <c r="V38" i="8"/>
  <c r="Y39" i="8"/>
  <c r="R39" i="8"/>
  <c r="Y38" i="8"/>
  <c r="Y33" i="8"/>
  <c r="Y25" i="8"/>
  <c r="Y17" i="8"/>
  <c r="Y9" i="8"/>
  <c r="S38" i="8"/>
  <c r="T38" i="8"/>
  <c r="U38" i="8"/>
  <c r="W38" i="8"/>
  <c r="S33" i="8"/>
  <c r="T33" i="8"/>
  <c r="U33" i="8"/>
  <c r="V33" i="8"/>
  <c r="W33" i="8"/>
  <c r="R33" i="8"/>
  <c r="X32" i="8"/>
  <c r="X3" i="8"/>
  <c r="S25" i="8"/>
  <c r="T25" i="8"/>
  <c r="U25" i="8"/>
  <c r="V25" i="8"/>
  <c r="W25" i="8"/>
  <c r="S17" i="8"/>
  <c r="T17" i="8"/>
  <c r="U17" i="8"/>
  <c r="W17" i="8"/>
  <c r="R17" i="8"/>
  <c r="X6" i="8"/>
  <c r="S9" i="8"/>
  <c r="T9" i="8"/>
  <c r="U9" i="8"/>
  <c r="W9" i="8"/>
  <c r="R9" i="8"/>
  <c r="AG45" i="8"/>
  <c r="AG46" i="8"/>
  <c r="AG47" i="8"/>
  <c r="AG48" i="8"/>
  <c r="AG49" i="8"/>
  <c r="AG44" i="8"/>
  <c r="AF49" i="8"/>
  <c r="AA49" i="8"/>
  <c r="AC49" i="8"/>
  <c r="AD49" i="8"/>
  <c r="AE49" i="8"/>
  <c r="AB49" i="8"/>
  <c r="Z49" i="8"/>
  <c r="X49" i="8"/>
  <c r="Y49" i="8"/>
  <c r="W49" i="8"/>
  <c r="U49" i="8"/>
  <c r="V45" i="8"/>
  <c r="V46" i="8"/>
  <c r="V47" i="8"/>
  <c r="V48" i="8"/>
  <c r="V49" i="8"/>
  <c r="T49" i="8"/>
  <c r="V44" i="8"/>
  <c r="R49" i="8"/>
  <c r="Q49" i="8"/>
  <c r="S49" i="8"/>
  <c r="S45" i="8"/>
  <c r="S46" i="8"/>
  <c r="S47" i="8"/>
  <c r="S48" i="8"/>
  <c r="S44" i="8"/>
  <c r="J49" i="8"/>
  <c r="K49" i="8"/>
  <c r="L49" i="8"/>
  <c r="M49" i="8"/>
  <c r="N49" i="8"/>
  <c r="O49" i="8"/>
  <c r="I49" i="8"/>
  <c r="P45" i="8"/>
  <c r="P46" i="8"/>
  <c r="P47" i="8"/>
  <c r="P48" i="8"/>
  <c r="P49" i="8"/>
  <c r="P44" i="8"/>
  <c r="G39" i="8"/>
  <c r="I39" i="8"/>
  <c r="C39" i="8"/>
  <c r="X8" i="8"/>
  <c r="Z8" i="8" s="1"/>
  <c r="J4" i="8"/>
  <c r="J5" i="8"/>
  <c r="J6" i="8"/>
  <c r="J7" i="8"/>
  <c r="J8" i="8"/>
  <c r="J10" i="8"/>
  <c r="J11" i="8"/>
  <c r="J12" i="8"/>
  <c r="J13" i="8"/>
  <c r="J14" i="8"/>
  <c r="J15" i="8"/>
  <c r="J16" i="8"/>
  <c r="J18" i="8"/>
  <c r="J19" i="8"/>
  <c r="J20" i="8"/>
  <c r="J21" i="8"/>
  <c r="J22" i="8"/>
  <c r="J23" i="8"/>
  <c r="J24" i="8"/>
  <c r="J26" i="8"/>
  <c r="J27" i="8"/>
  <c r="J28" i="8"/>
  <c r="J29" i="8"/>
  <c r="J30" i="8"/>
  <c r="J31" i="8"/>
  <c r="J32" i="8"/>
  <c r="J34" i="8"/>
  <c r="J35" i="8"/>
  <c r="J36" i="8"/>
  <c r="J37" i="8"/>
  <c r="J3" i="8"/>
  <c r="C33" i="8"/>
  <c r="E33" i="8"/>
  <c r="I33" i="8"/>
  <c r="M33" i="8"/>
  <c r="C25" i="8"/>
  <c r="D17" i="8"/>
  <c r="J17" i="8" s="1"/>
  <c r="E17" i="8"/>
  <c r="F17" i="8"/>
  <c r="G17" i="8"/>
  <c r="H17" i="8"/>
  <c r="I17" i="8"/>
  <c r="K17" i="8"/>
  <c r="L17" i="8"/>
  <c r="M17" i="8"/>
  <c r="N17" i="8"/>
  <c r="O17" i="8"/>
  <c r="P17" i="8"/>
  <c r="Q17" i="8"/>
  <c r="C17" i="8"/>
  <c r="C38" i="8"/>
  <c r="D9" i="8"/>
  <c r="D39" i="8" s="1"/>
  <c r="E9" i="8"/>
  <c r="F9" i="8"/>
  <c r="F39" i="8" s="1"/>
  <c r="G9" i="8"/>
  <c r="H9" i="8"/>
  <c r="H39" i="8" s="1"/>
  <c r="I9" i="8"/>
  <c r="K9" i="8"/>
  <c r="K39" i="8" s="1"/>
  <c r="L9" i="8"/>
  <c r="L39" i="8" s="1"/>
  <c r="M9" i="8"/>
  <c r="M39" i="8" s="1"/>
  <c r="N9" i="8"/>
  <c r="N39" i="8" s="1"/>
  <c r="O9" i="8"/>
  <c r="O39" i="8" s="1"/>
  <c r="P9" i="8"/>
  <c r="P39" i="8" s="1"/>
  <c r="Q9" i="8"/>
  <c r="Q39" i="8" s="1"/>
  <c r="S39" i="8"/>
  <c r="C9" i="8"/>
  <c r="D25" i="8"/>
  <c r="J25" i="8" s="1"/>
  <c r="E25" i="8"/>
  <c r="F25" i="8"/>
  <c r="G25" i="8"/>
  <c r="H25" i="8"/>
  <c r="I25" i="8"/>
  <c r="K25" i="8"/>
  <c r="L25" i="8"/>
  <c r="M25" i="8"/>
  <c r="N25" i="8"/>
  <c r="O25" i="8"/>
  <c r="P25" i="8"/>
  <c r="Q25" i="8"/>
  <c r="R25" i="8"/>
  <c r="D33" i="8"/>
  <c r="F33" i="8"/>
  <c r="J33" i="8" s="1"/>
  <c r="G33" i="8"/>
  <c r="H33" i="8"/>
  <c r="K33" i="8"/>
  <c r="L33" i="8"/>
  <c r="N33" i="8"/>
  <c r="O33" i="8"/>
  <c r="P33" i="8"/>
  <c r="Q33" i="8"/>
  <c r="D38" i="8"/>
  <c r="J38" i="8" s="1"/>
  <c r="E38" i="8"/>
  <c r="E39" i="8" s="1"/>
  <c r="F38" i="8"/>
  <c r="G38" i="8"/>
  <c r="H38" i="8"/>
  <c r="I38" i="8"/>
  <c r="K38" i="8"/>
  <c r="L38" i="8"/>
  <c r="M38" i="8"/>
  <c r="N38" i="8"/>
  <c r="O38" i="8"/>
  <c r="P38" i="8"/>
  <c r="Q38" i="8"/>
  <c r="R38" i="8"/>
  <c r="W39" i="8" l="1"/>
  <c r="U39" i="8"/>
  <c r="V39" i="8"/>
  <c r="T39" i="8"/>
  <c r="J9" i="8"/>
  <c r="J39" i="8" s="1"/>
  <c r="X4" i="8"/>
  <c r="Z4" i="8" s="1"/>
  <c r="X5" i="8"/>
  <c r="Z5" i="8" s="1"/>
  <c r="Z6" i="8"/>
  <c r="X7" i="8"/>
  <c r="Z7" i="8" s="1"/>
  <c r="X10" i="8"/>
  <c r="X11" i="8"/>
  <c r="Z11" i="8" s="1"/>
  <c r="X12" i="8"/>
  <c r="Z12" i="8" s="1"/>
  <c r="X13" i="8"/>
  <c r="Z13" i="8" s="1"/>
  <c r="X14" i="8"/>
  <c r="Z14" i="8" s="1"/>
  <c r="X15" i="8"/>
  <c r="Z15" i="8" s="1"/>
  <c r="X16" i="8"/>
  <c r="Z16" i="8" s="1"/>
  <c r="X18" i="8"/>
  <c r="X19" i="8"/>
  <c r="Z19" i="8" s="1"/>
  <c r="X20" i="8"/>
  <c r="Z20" i="8" s="1"/>
  <c r="X21" i="8"/>
  <c r="Z21" i="8" s="1"/>
  <c r="X22" i="8"/>
  <c r="Z22" i="8" s="1"/>
  <c r="X23" i="8"/>
  <c r="Z23" i="8" s="1"/>
  <c r="X24" i="8"/>
  <c r="Z24" i="8" s="1"/>
  <c r="X26" i="8"/>
  <c r="X27" i="8"/>
  <c r="Z27" i="8" s="1"/>
  <c r="X28" i="8"/>
  <c r="Z28" i="8" s="1"/>
  <c r="X29" i="8"/>
  <c r="Z29" i="8" s="1"/>
  <c r="X30" i="8"/>
  <c r="Z30" i="8" s="1"/>
  <c r="X31" i="8"/>
  <c r="Z31" i="8" s="1"/>
  <c r="Z32" i="8"/>
  <c r="X34" i="8"/>
  <c r="X35" i="8"/>
  <c r="Z35" i="8" s="1"/>
  <c r="X36" i="8"/>
  <c r="Z36" i="8" s="1"/>
  <c r="X37" i="8"/>
  <c r="Z37" i="8" s="1"/>
  <c r="X33" i="8" l="1"/>
  <c r="Z33" i="8" s="1"/>
  <c r="X25" i="8"/>
  <c r="Z25" i="8" s="1"/>
  <c r="X17" i="8"/>
  <c r="Z17" i="8" s="1"/>
  <c r="X9" i="8"/>
  <c r="X38" i="8"/>
  <c r="Z38" i="8"/>
  <c r="Z34" i="8"/>
  <c r="Z26" i="8"/>
  <c r="Z10" i="8"/>
  <c r="Z18" i="8"/>
  <c r="Z3" i="8"/>
  <c r="Z9" i="8" s="1"/>
  <c r="Y12" i="17"/>
  <c r="Y11" i="12"/>
  <c r="Y10" i="12"/>
  <c r="Y9" i="12"/>
  <c r="Y8" i="12"/>
  <c r="Y7" i="12"/>
  <c r="Y6" i="12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4" i="18"/>
  <c r="Y13" i="18"/>
  <c r="Y12" i="18"/>
  <c r="Y11" i="18"/>
  <c r="Y10" i="18"/>
  <c r="Y9" i="18"/>
  <c r="R13" i="15"/>
  <c r="S13" i="15"/>
  <c r="T13" i="15"/>
  <c r="U13" i="15"/>
  <c r="V13" i="15"/>
  <c r="W13" i="15"/>
  <c r="X13" i="15"/>
  <c r="Y6" i="15"/>
  <c r="Y7" i="15"/>
  <c r="Y8" i="15"/>
  <c r="Y9" i="15"/>
  <c r="Y10" i="15"/>
  <c r="Y11" i="15"/>
  <c r="Y12" i="15"/>
  <c r="Y8" i="14"/>
  <c r="Y9" i="14"/>
  <c r="Y10" i="14"/>
  <c r="Y11" i="14"/>
  <c r="Y12" i="14"/>
  <c r="Y13" i="14"/>
  <c r="Y14" i="14"/>
  <c r="R15" i="14"/>
  <c r="S15" i="14"/>
  <c r="T15" i="14"/>
  <c r="U15" i="14"/>
  <c r="V15" i="14"/>
  <c r="W15" i="14"/>
  <c r="X15" i="14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Y11" i="17"/>
  <c r="Y10" i="17"/>
  <c r="Y9" i="17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Q15" i="14"/>
  <c r="P15" i="14"/>
  <c r="O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X39" i="8" l="1"/>
  <c r="Z39" i="8"/>
  <c r="Y15" i="14"/>
  <c r="Y16" i="18"/>
  <c r="Y13" i="15"/>
  <c r="Y12" i="12"/>
  <c r="Y13" i="17"/>
</calcChain>
</file>

<file path=xl/sharedStrings.xml><?xml version="1.0" encoding="utf-8"?>
<sst xmlns="http://schemas.openxmlformats.org/spreadsheetml/2006/main" count="541" uniqueCount="144">
  <si>
    <t xml:space="preserve">Semana </t>
  </si>
  <si>
    <t xml:space="preserve">Fecha </t>
  </si>
  <si>
    <t>Atenciones primer contacto presenciales</t>
  </si>
  <si>
    <t xml:space="preserve">Atenciones primer contacto a distancia </t>
  </si>
  <si>
    <t>Atenciones seguimiento psicológico</t>
  </si>
  <si>
    <t xml:space="preserve">Asesorías Telmujer </t>
  </si>
  <si>
    <t xml:space="preserve"> ATENCIONES DE LA DIRECCIÓN DE ATENCIÓN A MUJERES VÍCTIMAS DE VIOLENCIA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</si>
  <si>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Acumulado semanal </t>
  </si>
  <si>
    <t xml:space="preserve">SUBSECRETARÍA DE PREVENCIÓN DE LA VIOLENCIA Y DISCRIMINACIÓN </t>
  </si>
  <si>
    <t xml:space="preserve">DIRECCIÓN DE ATENCIÓN A MUJERES VÍCTIMAS DE VIOLENCIA </t>
  </si>
  <si>
    <t xml:space="preserve">REPORTE DE ATENCIONES </t>
  </si>
  <si>
    <t>2.1 0</t>
  </si>
  <si>
    <t>Total semanal</t>
  </si>
  <si>
    <t xml:space="preserve">              Folios de conocimiento Telmujer </t>
  </si>
  <si>
    <t xml:space="preserve">  Botones de pánico Telmujer </t>
  </si>
  <si>
    <t xml:space="preserve">   Atenciones psicológicas y jurídicas refugio </t>
  </si>
  <si>
    <t xml:space="preserve"> Atenciones de primera vez Centro de Empoderamiento Infantil</t>
  </si>
  <si>
    <t>Atenciones de seguimiento Centro de Empoderamiento Infantil</t>
  </si>
  <si>
    <t xml:space="preserve">Atenciones por medios digitales  (WhatsApp) </t>
  </si>
  <si>
    <t xml:space="preserve">Asesorías jurídicas subsecuentes  </t>
  </si>
  <si>
    <t xml:space="preserve">Acompañamientos jurídicos </t>
  </si>
  <si>
    <t xml:space="preserve">Atención psicológica de primera vez y subsecuente a niñas, niños y adolescentes en Refugio </t>
  </si>
  <si>
    <t xml:space="preserve">Seguimientos de Trabajo Social </t>
  </si>
  <si>
    <t xml:space="preserve">Ingresos al refugio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</si>
  <si>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</si>
  <si>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</si>
  <si>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</si>
  <si>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</si>
  <si>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</si>
  <si>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</si>
  <si>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</si>
  <si>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 xml:space="preserve">  Folios de conocimiento Telmujer </t>
  </si>
  <si>
    <t xml:space="preserve">   Folios de conocimiento Telmujer 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</si>
  <si>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</si>
  <si>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</si>
  <si>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</si>
  <si>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</si>
  <si>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</si>
  <si>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</si>
  <si>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</si>
  <si>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</si>
  <si>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</si>
  <si>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</si>
  <si>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</si>
  <si>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</si>
  <si>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</si>
  <si>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</si>
  <si>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</si>
  <si>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</si>
  <si>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</si>
  <si>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</si>
  <si>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20/03/2022</t>
  </si>
  <si>
    <t>19/03/2022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</si>
  <si>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</si>
  <si>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</si>
  <si>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</si>
  <si>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</si>
  <si>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</si>
  <si>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</si>
  <si>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</si>
  <si>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</si>
  <si>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</si>
  <si>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</si>
  <si>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</si>
  <si>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Atenciones vía WhatsApp</t>
  </si>
  <si>
    <t xml:space="preserve"> Atenciones de primera vez (Centro de Empoderamiento)</t>
  </si>
  <si>
    <t>Atenciones de seguimiento (Centro de Empoderamiento)</t>
  </si>
  <si>
    <t xml:space="preserve">  Incidentes de conocimiento Telmujer </t>
  </si>
  <si>
    <t xml:space="preserve">   Atenciones psicológicas y jurídicas Refugio </t>
  </si>
  <si>
    <t xml:space="preserve">Ingresos al Refugio </t>
  </si>
  <si>
    <t>01
MA</t>
  </si>
  <si>
    <t>02
MI</t>
  </si>
  <si>
    <t>03
J</t>
  </si>
  <si>
    <t>04
V</t>
  </si>
  <si>
    <t>05
S</t>
  </si>
  <si>
    <t>06
D</t>
  </si>
  <si>
    <t>07
L</t>
  </si>
  <si>
    <t>08
MA</t>
  </si>
  <si>
    <t>09
MI</t>
  </si>
  <si>
    <t>10
J</t>
  </si>
  <si>
    <t>11
V</t>
  </si>
  <si>
    <t>12
S</t>
  </si>
  <si>
    <t>13
D</t>
  </si>
  <si>
    <t>14
L</t>
  </si>
  <si>
    <t>15
MA</t>
  </si>
  <si>
    <t>16
MI</t>
  </si>
  <si>
    <t>17
J</t>
  </si>
  <si>
    <t>18
V</t>
  </si>
  <si>
    <t>19
S</t>
  </si>
  <si>
    <t>20
D</t>
  </si>
  <si>
    <t>21
L</t>
  </si>
  <si>
    <t>22
MA</t>
  </si>
  <si>
    <t>23
MI</t>
  </si>
  <si>
    <t>24
J</t>
  </si>
  <si>
    <t>25
V</t>
  </si>
  <si>
    <t>26
S</t>
  </si>
  <si>
    <t>27
D</t>
  </si>
  <si>
    <t>28
L</t>
  </si>
  <si>
    <t>29
MA</t>
  </si>
  <si>
    <t>30
MI</t>
  </si>
  <si>
    <t>31
J</t>
  </si>
  <si>
    <t>Semana 1
01 al 06</t>
  </si>
  <si>
    <t>Semana 2
07 al 13</t>
  </si>
  <si>
    <t>Semana 3
14 al 20</t>
  </si>
  <si>
    <t>Semana 4
21 al 27</t>
  </si>
  <si>
    <t>Semana 5
28 al 31</t>
  </si>
  <si>
    <t>Total de atenciones en Centro Integral</t>
  </si>
  <si>
    <t>Total de atenciones en Centro de Empoderamiento</t>
  </si>
  <si>
    <t xml:space="preserve">Atención psicológica de primera vez y subsecuente a NNyA en Refugio </t>
  </si>
  <si>
    <t>Atenciones primer contacto presenciales  (UAM)</t>
  </si>
  <si>
    <t>Atenciones primer contacto a distancia  (UAM)</t>
  </si>
  <si>
    <t>Atenciones seguimiento psicológico (UAM)</t>
  </si>
  <si>
    <t>Asesorías jurídicas subsecuentes (UAM)</t>
  </si>
  <si>
    <t>Acompañamientos jurídicos  (UAM)</t>
  </si>
  <si>
    <t>Seguimientos de Trabajo Social  (UAM)</t>
  </si>
  <si>
    <t>Atenciones de primera vez y subsecuentes a NNyA (UAM)</t>
  </si>
  <si>
    <t>MA</t>
  </si>
  <si>
    <t>MI</t>
  </si>
  <si>
    <t>J</t>
  </si>
  <si>
    <t>V</t>
  </si>
  <si>
    <t>S</t>
  </si>
  <si>
    <t>D</t>
  </si>
  <si>
    <t>L</t>
  </si>
  <si>
    <t xml:space="preserve">Atenciones de primera vez y subsecuentes a NNyA </t>
  </si>
  <si>
    <t xml:space="preserve">Acompañamientos jurídicos  </t>
  </si>
  <si>
    <t xml:space="preserve">Asesorías jurídicas subsecuentes </t>
  </si>
  <si>
    <t xml:space="preserve">Seguimientos de Trabajo Social en </t>
  </si>
  <si>
    <t xml:space="preserve">Atenciones primer contacto presenciales </t>
  </si>
  <si>
    <t xml:space="preserve"> Incidentes de conocimiento Telmujer </t>
  </si>
  <si>
    <t>Etiquetas de fila</t>
  </si>
  <si>
    <t>Total general</t>
  </si>
  <si>
    <t>Fecha</t>
  </si>
  <si>
    <t>Domingo</t>
  </si>
  <si>
    <t>Sábado</t>
  </si>
  <si>
    <t>Viernes</t>
  </si>
  <si>
    <t>Jueves</t>
  </si>
  <si>
    <t>Miércoles</t>
  </si>
  <si>
    <t>Martes</t>
  </si>
  <si>
    <t>Lunes</t>
  </si>
  <si>
    <t>Atenciones a mujeres en Centro Integral</t>
  </si>
  <si>
    <t>Atenciones a niñas, niños y adolescentes en Centro de Empoderamiento</t>
  </si>
  <si>
    <t xml:space="preserve">Suma de    Atenciones psicológicas y jurídicas Refugio </t>
  </si>
  <si>
    <t xml:space="preserve">Suma de Atención psicológica de primera vez y subsecuente a NNyA en Refugio </t>
  </si>
  <si>
    <t xml:space="preserve">Suma de Ingresos al Refugio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</si>
</sst>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Adelle Sans Light"/>
      <family val="3"/>
    </font>
    <font>
      <b/>
      <sz val="11"/>
      <name val="Adelle Sans Light"/>
      <family val="3"/>
    </font>
    <font>
      <b/>
      <sz val="10"/>
      <name val="Adelle Sans Light"/>
      <family val="3"/>
    </font>
  </fonts>
  <fills count="9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rgb="FF660033"/>
      </patternFill>
    </fill>
    <fill>
      <patternFill patternType="solid">
        <fgColor theme="4" tint="0.79998168889431442"/>
        <bgColor rgb="FF66003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0" fillId="0" borderId="0" xfId="0" applyFont="1"/>
    <xf numFmtId="0" fontId="7" fillId="2" borderId="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7" fillId="6" borderId="20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2" borderId="16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center" vertical="center" wrapText="1" readingOrder="1"/>
    </xf>
    <xf numFmtId="0" fontId="12" fillId="0" borderId="22" xfId="0" applyFont="1" applyBorder="1" applyAlignment="1">
      <alignment horizontal="center" vertical="center" wrapText="1" readingOrder="1"/>
    </xf>
    <xf numFmtId="0" fontId="12" fillId="0" borderId="23" xfId="0" applyFont="1" applyBorder="1" applyAlignment="1">
      <alignment horizontal="center" vertical="center" wrapText="1" readingOrder="1"/>
    </xf>
    <xf numFmtId="0" fontId="12" fillId="0" borderId="21" xfId="0" applyFont="1" applyBorder="1" applyAlignment="1">
      <alignment horizontal="center" vertical="center" wrapText="1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002A"/>
      <color rgb="FF990033"/>
      <color rgb="FF9A004D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310-9D59-0AC5B60AAEA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AA2-4310-9D59-0AC5B60AAEA6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310-9D59-0AC5B60AAEA6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AA2-4310-9D59-0AC5B60AAEA6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310-9D59-0AC5B60AAEA6}"/>
              </c:ext>
            </c:extLst>
          </c:dPt>
          <c:dPt>
            <c:idx val="5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AA2-4310-9D59-0AC5B60AAEA6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310-9D59-0AC5B60AAEA6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AA2-4310-9D59-0AC5B60AAE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AA2-4310-9D59-0AC5B60AAE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'Marzo final 2022'!$C$2:$I$2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'Marzo final 2022'!$C$39:$I$39</c:f>
              <c:numCache>
                <c:formatCode>General</c:formatCode>
                <c:ptCount val="7"/>
                <c:pt idx="0">
                  <c:v>111</c:v>
                </c:pt>
                <c:pt idx="1">
                  <c:v>14</c:v>
                </c:pt>
                <c:pt idx="2">
                  <c:v>382</c:v>
                </c:pt>
                <c:pt idx="3">
                  <c:v>151</c:v>
                </c:pt>
                <c:pt idx="4">
                  <c:v>155</c:v>
                </c:pt>
                <c:pt idx="5">
                  <c:v>13</c:v>
                </c:pt>
                <c:pt idx="6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2-4310-9D59-0AC5B60AAEA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'Marzo final 2022'!$M$53</c:f>
              <c:strCache>
                <c:ptCount val="1"/>
                <c:pt idx="0">
                  <c:v>   Atenciones psicológicas y jurídicas Refugio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2022'!$H$54:$H$84</c:f>
              <c:strCache>
                <c:ptCount val="31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MA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  <c:pt idx="28">
                  <c:v>29
MA</c:v>
                </c:pt>
                <c:pt idx="29">
                  <c:v>30
MI</c:v>
                </c:pt>
                <c:pt idx="30">
                  <c:v>31
J</c:v>
                </c:pt>
              </c:strCache>
            </c:strRef>
          </c:cat>
          <c:val>
            <c:numRef>
              <c:f>'Marzo final 2022'!$M$54:$M$84</c:f>
              <c:numCache>
                <c:formatCode>General</c:formatCode>
                <c:ptCount val="31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18</c:v>
                </c:pt>
                <c:pt idx="15">
                  <c:v>7</c:v>
                </c:pt>
                <c:pt idx="16">
                  <c:v>1</c:v>
                </c:pt>
                <c:pt idx="17">
                  <c:v>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11</c:v>
                </c:pt>
                <c:pt idx="28">
                  <c:v>1</c:v>
                </c:pt>
                <c:pt idx="29">
                  <c:v>0</c:v>
                </c:pt>
                <c:pt idx="3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7-498E-A42F-7E3DFA596380}"/>
            </c:ext>
          </c:extLst>
        </c:ser>
        <c:ser>
          <c:idx val="1"/>
          <c:order val="1"/>
          <c:tx>
            <c:strRef>
              <c:f>'Marzo final 2022'!$N$53</c:f>
              <c:strCache>
                <c:ptCount val="1"/>
                <c:pt idx="0">
                  <c:v>Atención psicológica de primera vez y subsecuente a NNyA en Refugio 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2022'!$H$54:$H$84</c:f>
              <c:strCache>
                <c:ptCount val="31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MA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  <c:pt idx="28">
                  <c:v>29
MA</c:v>
                </c:pt>
                <c:pt idx="29">
                  <c:v>30
MI</c:v>
                </c:pt>
                <c:pt idx="30">
                  <c:v>31
J</c:v>
                </c:pt>
              </c:strCache>
            </c:strRef>
          </c:cat>
          <c:val>
            <c:numRef>
              <c:f>'Marzo final 2022'!$N$54:$N$84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9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5</c:v>
                </c:pt>
                <c:pt idx="15">
                  <c:v>9</c:v>
                </c:pt>
                <c:pt idx="16">
                  <c:v>0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7-498E-A42F-7E3DFA596380}"/>
            </c:ext>
          </c:extLst>
        </c:ser>
        <c:ser>
          <c:idx val="2"/>
          <c:order val="2"/>
          <c:tx>
            <c:strRef>
              <c:f>'Marzo final 2022'!$O$53</c:f>
              <c:strCache>
                <c:ptCount val="1"/>
                <c:pt idx="0">
                  <c:v>Ingresos al Refugio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2022'!$H$54:$H$84</c:f>
              <c:strCache>
                <c:ptCount val="31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MA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  <c:pt idx="28">
                  <c:v>29
MA</c:v>
                </c:pt>
                <c:pt idx="29">
                  <c:v>30
MI</c:v>
                </c:pt>
                <c:pt idx="30">
                  <c:v>31
J</c:v>
                </c:pt>
              </c:strCache>
            </c:strRef>
          </c:cat>
          <c:val>
            <c:numRef>
              <c:f>'Marzo final 2022'!$O$54:$O$84</c:f>
              <c:numCache>
                <c:formatCode>General</c:formatCode>
                <c:ptCount val="3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7-498E-A42F-7E3DFA5963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1640735"/>
        <c:axId val="1024482479"/>
      </c:lineChart>
      <c:catAx>
        <c:axId val="11416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4482479"/>
        <c:crosses val="autoZero"/>
        <c:auto val="1"/>
        <c:lblAlgn val="ctr"/>
        <c:lblOffset val="100"/>
        <c:noMultiLvlLbl val="0"/>
      </c:catAx>
      <c:valAx>
        <c:axId val="10244824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1200" b="1" i="0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14164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6-4A3C-ADD8-6B5D01B5C805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C6-4A3C-ADD8-6B5D01B5C805}"/>
              </c:ext>
            </c:extLst>
          </c:dPt>
          <c:dPt>
            <c:idx val="2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6-4A3C-ADD8-6B5D01B5C805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EC6-4A3C-ADD8-6B5D01B5C805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6-4A3C-ADD8-6B5D01B5C805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EC6-4A3C-ADD8-6B5D01B5C805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EC6-4A3C-ADD8-6B5D01B5C80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EC6-4A3C-ADD8-6B5D01B5C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'Marzo final 2022'!$R$2:$W$2</c:f>
              <c:strCache>
                <c:ptCount val="6"/>
                <c:pt idx="0">
                  <c:v>Atenciones primer contacto presenciales en UAM</c:v>
                </c:pt>
                <c:pt idx="1">
                  <c:v>Atenciones primer contacto a distancia  en UAM</c:v>
                </c:pt>
                <c:pt idx="2">
                  <c:v>Seguimientos de Trabajo Social en UAM</c:v>
                </c:pt>
                <c:pt idx="3">
                  <c:v>Atenciones seguimiento psicológico UAM</c:v>
                </c:pt>
                <c:pt idx="4">
                  <c:v>Asesorías jurídicas subsecuentes UAM</c:v>
                </c:pt>
                <c:pt idx="5">
                  <c:v>Acompañamientos jurídicos  UAM</c:v>
                </c:pt>
              </c:strCache>
            </c:strRef>
          </c:cat>
          <c:val>
            <c:numRef>
              <c:f>'Marzo final 2022'!$R$39:$W$39</c:f>
              <c:numCache>
                <c:formatCode>General</c:formatCode>
                <c:ptCount val="6"/>
                <c:pt idx="0">
                  <c:v>244</c:v>
                </c:pt>
                <c:pt idx="1">
                  <c:v>0</c:v>
                </c:pt>
                <c:pt idx="2">
                  <c:v>201</c:v>
                </c:pt>
                <c:pt idx="3">
                  <c:v>280</c:v>
                </c:pt>
                <c:pt idx="4">
                  <c:v>148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6-4A3C-ADD8-6B5D01B5C8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final 2022'!$H$44</c:f>
              <c:strCache>
                <c:ptCount val="1"/>
                <c:pt idx="0">
                  <c:v>Semana 1
01 al 06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2022'!$Z$43:$AF$43</c:f>
              <c:strCache>
                <c:ptCount val="7"/>
                <c:pt idx="0">
                  <c:v>Atenciones primer contacto presenciales  (UAM)</c:v>
                </c:pt>
                <c:pt idx="1">
                  <c:v>Atenciones primer contacto a distancia 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final 2022'!$Z$44:$AF$44</c:f>
              <c:numCache>
                <c:formatCode>General</c:formatCode>
                <c:ptCount val="7"/>
                <c:pt idx="0">
                  <c:v>17</c:v>
                </c:pt>
                <c:pt idx="1">
                  <c:v>0</c:v>
                </c:pt>
                <c:pt idx="2">
                  <c:v>19</c:v>
                </c:pt>
                <c:pt idx="3">
                  <c:v>13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5-481F-A33C-88D67A5FE2CF}"/>
            </c:ext>
          </c:extLst>
        </c:ser>
        <c:ser>
          <c:idx val="1"/>
          <c:order val="1"/>
          <c:tx>
            <c:strRef>
              <c:f>'Marzo final 2022'!$H$45</c:f>
              <c:strCache>
                <c:ptCount val="1"/>
                <c:pt idx="0">
                  <c:v>Semana 2
07 al 13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2022'!$Z$43:$AF$43</c:f>
              <c:strCache>
                <c:ptCount val="7"/>
                <c:pt idx="0">
                  <c:v>Atenciones primer contacto presenciales  (UAM)</c:v>
                </c:pt>
                <c:pt idx="1">
                  <c:v>Atenciones primer contacto a distancia 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final 2022'!$Z$45:$AF$45</c:f>
              <c:numCache>
                <c:formatCode>General</c:formatCode>
                <c:ptCount val="7"/>
                <c:pt idx="0">
                  <c:v>50</c:v>
                </c:pt>
                <c:pt idx="1">
                  <c:v>0</c:v>
                </c:pt>
                <c:pt idx="2">
                  <c:v>25</c:v>
                </c:pt>
                <c:pt idx="3">
                  <c:v>52</c:v>
                </c:pt>
                <c:pt idx="4">
                  <c:v>36</c:v>
                </c:pt>
                <c:pt idx="5">
                  <c:v>1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5-481F-A33C-88D67A5FE2CF}"/>
            </c:ext>
          </c:extLst>
        </c:ser>
        <c:ser>
          <c:idx val="2"/>
          <c:order val="2"/>
          <c:tx>
            <c:strRef>
              <c:f>'Marzo final 2022'!$H$46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2022'!$Z$43:$AF$43</c:f>
              <c:strCache>
                <c:ptCount val="7"/>
                <c:pt idx="0">
                  <c:v>Atenciones primer contacto presenciales  (UAM)</c:v>
                </c:pt>
                <c:pt idx="1">
                  <c:v>Atenciones primer contacto a distancia 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final 2022'!$Z$46:$AF$46</c:f>
              <c:numCache>
                <c:formatCode>General</c:formatCode>
                <c:ptCount val="7"/>
                <c:pt idx="0">
                  <c:v>77</c:v>
                </c:pt>
                <c:pt idx="1">
                  <c:v>0</c:v>
                </c:pt>
                <c:pt idx="2">
                  <c:v>56</c:v>
                </c:pt>
                <c:pt idx="3">
                  <c:v>81</c:v>
                </c:pt>
                <c:pt idx="4">
                  <c:v>39</c:v>
                </c:pt>
                <c:pt idx="5">
                  <c:v>15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5-481F-A33C-88D67A5FE2CF}"/>
            </c:ext>
          </c:extLst>
        </c:ser>
        <c:ser>
          <c:idx val="3"/>
          <c:order val="3"/>
          <c:tx>
            <c:strRef>
              <c:f>'Marzo final 2022'!$H$47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2022'!$Z$43:$AF$43</c:f>
              <c:strCache>
                <c:ptCount val="7"/>
                <c:pt idx="0">
                  <c:v>Atenciones primer contacto presenciales  (UAM)</c:v>
                </c:pt>
                <c:pt idx="1">
                  <c:v>Atenciones primer contacto a distancia 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final 2022'!$Z$47:$AF$47</c:f>
              <c:numCache>
                <c:formatCode>General</c:formatCode>
                <c:ptCount val="7"/>
                <c:pt idx="0">
                  <c:v>46</c:v>
                </c:pt>
                <c:pt idx="1">
                  <c:v>0</c:v>
                </c:pt>
                <c:pt idx="2">
                  <c:v>48</c:v>
                </c:pt>
                <c:pt idx="3">
                  <c:v>77</c:v>
                </c:pt>
                <c:pt idx="4">
                  <c:v>43</c:v>
                </c:pt>
                <c:pt idx="5">
                  <c:v>13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5-481F-A33C-88D67A5FE2CF}"/>
            </c:ext>
          </c:extLst>
        </c:ser>
        <c:ser>
          <c:idx val="4"/>
          <c:order val="4"/>
          <c:tx>
            <c:strRef>
              <c:f>'Marzo final 2022'!$H$48</c:f>
              <c:strCache>
                <c:ptCount val="1"/>
                <c:pt idx="0">
                  <c:v>Semana 5
28 al 31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2022'!$Z$43:$AF$43</c:f>
              <c:strCache>
                <c:ptCount val="7"/>
                <c:pt idx="0">
                  <c:v>Atenciones primer contacto presenciales  (UAM)</c:v>
                </c:pt>
                <c:pt idx="1">
                  <c:v>Atenciones primer contacto a distancia 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final 2022'!$Z$48:$AF$48</c:f>
              <c:numCache>
                <c:formatCode>General</c:formatCode>
                <c:ptCount val="7"/>
                <c:pt idx="0">
                  <c:v>54</c:v>
                </c:pt>
                <c:pt idx="1">
                  <c:v>0</c:v>
                </c:pt>
                <c:pt idx="2">
                  <c:v>53</c:v>
                </c:pt>
                <c:pt idx="3">
                  <c:v>57</c:v>
                </c:pt>
                <c:pt idx="4">
                  <c:v>24</c:v>
                </c:pt>
                <c:pt idx="5">
                  <c:v>9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15-481F-A33C-88D67A5FE2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5267215"/>
        <c:axId val="1024523343"/>
      </c:barChart>
      <c:catAx>
        <c:axId val="103526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4523343"/>
        <c:crosses val="autoZero"/>
        <c:auto val="1"/>
        <c:lblAlgn val="ctr"/>
        <c:lblOffset val="100"/>
        <c:noMultiLvlLbl val="0"/>
      </c:catAx>
      <c:valAx>
        <c:axId val="1024523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52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4E-4318-A030-AAE0318600CF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4E-4318-A030-AAE0318600CF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4E-4318-A030-AAE0318600CF}"/>
              </c:ext>
            </c:extLst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44E-4318-A030-AAE0318600CF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4E-4318-A030-AAE0318600CF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44E-4318-A030-AAE0318600CF}"/>
              </c:ext>
            </c:extLst>
          </c:dPt>
          <c:dPt>
            <c:idx val="6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4E-4318-A030-AAE0318600CF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44E-4318-A030-AAE0318600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'Marzo final 2022'!$Z$43:$AF$43</c:f>
              <c:strCache>
                <c:ptCount val="7"/>
                <c:pt idx="0">
                  <c:v>Atenciones primer contacto presenciales  (UAM)</c:v>
                </c:pt>
                <c:pt idx="1">
                  <c:v>Atenciones primer contacto a distancia 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final 2022'!$Z$49:$AF$49</c:f>
              <c:numCache>
                <c:formatCode>General</c:formatCode>
                <c:ptCount val="7"/>
                <c:pt idx="0">
                  <c:v>244</c:v>
                </c:pt>
                <c:pt idx="1">
                  <c:v>0</c:v>
                </c:pt>
                <c:pt idx="2">
                  <c:v>201</c:v>
                </c:pt>
                <c:pt idx="3">
                  <c:v>280</c:v>
                </c:pt>
                <c:pt idx="4">
                  <c:v>148</c:v>
                </c:pt>
                <c:pt idx="5">
                  <c:v>40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E-4318-A030-AAE0318600C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 sz="1200" b="1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Hoja2!$B$49</c:f>
              <c:strCache>
                <c:ptCount val="1"/>
                <c:pt idx="0">
                  <c:v>Atenciones a mujeres en Centro Integral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Hoja2!$A$50:$A$56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Hoja2!$B$50:$B$56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217</c:v>
                </c:pt>
                <c:pt idx="3">
                  <c:v>284</c:v>
                </c:pt>
                <c:pt idx="4">
                  <c:v>294</c:v>
                </c:pt>
                <c:pt idx="5">
                  <c:v>290</c:v>
                </c:pt>
                <c:pt idx="6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D-4CA4-BF64-9ADA7DD49728}"/>
            </c:ext>
          </c:extLst>
        </c:ser>
        <c:ser>
          <c:idx val="1"/>
          <c:order val="1"/>
          <c:tx>
            <c:strRef>
              <c:f>Hoja2!$C$49</c:f>
              <c:strCache>
                <c:ptCount val="1"/>
                <c:pt idx="0">
                  <c:v>Atenciones a niñas, niños y adolescentes en Centro de Empoderamiento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ABD-4CA4-BF64-9ADA7DD4972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ABD-4CA4-BF64-9ADA7DD49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Hoja2!$A$50:$A$56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Hoja2!$C$50:$C$56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34</c:v>
                </c:pt>
                <c:pt idx="4">
                  <c:v>20</c:v>
                </c:pt>
                <c:pt idx="5">
                  <c:v>32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D-4CA4-BF64-9ADA7DD4972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3093535"/>
        <c:axId val="1024474159"/>
      </c:barChart>
      <c:catAx>
        <c:axId val="102309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4474159"/>
        <c:crosses val="autoZero"/>
        <c:auto val="1"/>
        <c:lblAlgn val="ctr"/>
        <c:lblOffset val="100"/>
        <c:noMultiLvlLbl val="0"/>
      </c:catAx>
      <c:valAx>
        <c:axId val="10244741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0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153240460327079E-3"/>
          <c:y val="0.72833903516355269"/>
          <c:w val="0.85810761154855641"/>
          <c:h val="0.27166096483644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 sz="1200" b="1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Hoja2!$D$49</c:f>
              <c:strCache>
                <c:ptCount val="1"/>
                <c:pt idx="0">
                  <c:v>Asesorías Telmujer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Hoja2!$A$50:$A$56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Hoja2!$D$50:$D$56</c:f>
              <c:numCache>
                <c:formatCode>General</c:formatCode>
                <c:ptCount val="7"/>
                <c:pt idx="0">
                  <c:v>87</c:v>
                </c:pt>
                <c:pt idx="1">
                  <c:v>80</c:v>
                </c:pt>
                <c:pt idx="2">
                  <c:v>87</c:v>
                </c:pt>
                <c:pt idx="3">
                  <c:v>118</c:v>
                </c:pt>
                <c:pt idx="4">
                  <c:v>118</c:v>
                </c:pt>
                <c:pt idx="5">
                  <c:v>106</c:v>
                </c:pt>
                <c:pt idx="6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5-4EBB-A6C3-3492B55818D4}"/>
            </c:ext>
          </c:extLst>
        </c:ser>
        <c:ser>
          <c:idx val="1"/>
          <c:order val="1"/>
          <c:tx>
            <c:strRef>
              <c:f>Hoja2!$E$49</c:f>
              <c:strCache>
                <c:ptCount val="1"/>
                <c:pt idx="0">
                  <c:v>  Incidentes de conocimiento Telmujer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Hoja2!$A$50:$A$56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Hoja2!$E$50:$E$56</c:f>
              <c:numCache>
                <c:formatCode>General</c:formatCode>
                <c:ptCount val="7"/>
                <c:pt idx="0">
                  <c:v>495</c:v>
                </c:pt>
                <c:pt idx="1">
                  <c:v>355</c:v>
                </c:pt>
                <c:pt idx="2">
                  <c:v>301</c:v>
                </c:pt>
                <c:pt idx="3">
                  <c:v>348</c:v>
                </c:pt>
                <c:pt idx="4">
                  <c:v>397</c:v>
                </c:pt>
                <c:pt idx="5">
                  <c:v>374</c:v>
                </c:pt>
                <c:pt idx="6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5-4EBB-A6C3-3492B55818D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3091135"/>
        <c:axId val="1089302911"/>
      </c:barChart>
      <c:catAx>
        <c:axId val="102309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89302911"/>
        <c:crosses val="autoZero"/>
        <c:auto val="1"/>
        <c:lblAlgn val="ctr"/>
        <c:lblOffset val="100"/>
        <c:noMultiLvlLbl val="0"/>
      </c:catAx>
      <c:valAx>
        <c:axId val="10893029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0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 sz="1200" b="1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Hoja2!$F$49</c:f>
              <c:strCache>
                <c:ptCount val="1"/>
                <c:pt idx="0">
                  <c:v>   Atenciones psicológicas y jurídicas Refugio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Hoja2!$A$50:$A$56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Hoja2!$F$50:$F$56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28</c:v>
                </c:pt>
                <c:pt idx="4">
                  <c:v>20</c:v>
                </c:pt>
                <c:pt idx="5">
                  <c:v>31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A-4361-BCAF-8A82F4E66829}"/>
            </c:ext>
          </c:extLst>
        </c:ser>
        <c:ser>
          <c:idx val="1"/>
          <c:order val="1"/>
          <c:tx>
            <c:strRef>
              <c:f>Hoja2!$G$49</c:f>
              <c:strCache>
                <c:ptCount val="1"/>
                <c:pt idx="0">
                  <c:v>Atención psicológica de primera vez y subsecuente a NNyA en Refugio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Hoja2!$A$50:$A$56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Hoja2!$G$50:$G$56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23</c:v>
                </c:pt>
                <c:pt idx="4">
                  <c:v>37</c:v>
                </c:pt>
                <c:pt idx="5">
                  <c:v>24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A-4361-BCAF-8A82F4E66829}"/>
            </c:ext>
          </c:extLst>
        </c:ser>
        <c:ser>
          <c:idx val="2"/>
          <c:order val="2"/>
          <c:tx>
            <c:strRef>
              <c:f>Hoja2!$H$49</c:f>
              <c:strCache>
                <c:ptCount val="1"/>
                <c:pt idx="0">
                  <c:v>Ingresos al Refugio 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Hoja2!$A$50:$A$56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Hoja2!$H$50:$H$56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A-4361-BCAF-8A82F4E6682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7331647"/>
        <c:axId val="1139104735"/>
      </c:barChart>
      <c:catAx>
        <c:axId val="86733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39104735"/>
        <c:crosses val="autoZero"/>
        <c:auto val="1"/>
        <c:lblAlgn val="ctr"/>
        <c:lblOffset val="100"/>
        <c:noMultiLvlLbl val="0"/>
      </c:catAx>
      <c:valAx>
        <c:axId val="11391047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733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final 2022'!$H$44</c:f>
              <c:strCache>
                <c:ptCount val="1"/>
                <c:pt idx="0">
                  <c:v>Semana 1
01 al 06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2022'!$I$43:$O$43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'Marzo final 2022'!$I$44:$O$44</c:f>
              <c:numCache>
                <c:formatCode>General</c:formatCode>
                <c:ptCount val="7"/>
                <c:pt idx="0">
                  <c:v>28</c:v>
                </c:pt>
                <c:pt idx="1">
                  <c:v>1</c:v>
                </c:pt>
                <c:pt idx="2">
                  <c:v>65</c:v>
                </c:pt>
                <c:pt idx="3">
                  <c:v>27</c:v>
                </c:pt>
                <c:pt idx="4">
                  <c:v>20</c:v>
                </c:pt>
                <c:pt idx="5">
                  <c:v>3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F-42EB-BD56-75879EC5075F}"/>
            </c:ext>
          </c:extLst>
        </c:ser>
        <c:ser>
          <c:idx val="1"/>
          <c:order val="1"/>
          <c:tx>
            <c:strRef>
              <c:f>'Marzo final 2022'!$H$45</c:f>
              <c:strCache>
                <c:ptCount val="1"/>
                <c:pt idx="0">
                  <c:v>Semana 2
07 al 13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2022'!$I$43:$O$43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'Marzo final 2022'!$I$45:$O$45</c:f>
              <c:numCache>
                <c:formatCode>General</c:formatCode>
                <c:ptCount val="7"/>
                <c:pt idx="0">
                  <c:v>24</c:v>
                </c:pt>
                <c:pt idx="1">
                  <c:v>3</c:v>
                </c:pt>
                <c:pt idx="2">
                  <c:v>71</c:v>
                </c:pt>
                <c:pt idx="3">
                  <c:v>29</c:v>
                </c:pt>
                <c:pt idx="4">
                  <c:v>43</c:v>
                </c:pt>
                <c:pt idx="5">
                  <c:v>1</c:v>
                </c:pt>
                <c:pt idx="6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F-42EB-BD56-75879EC5075F}"/>
            </c:ext>
          </c:extLst>
        </c:ser>
        <c:ser>
          <c:idx val="2"/>
          <c:order val="2"/>
          <c:tx>
            <c:strRef>
              <c:f>'Marzo final 2022'!$H$46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2022'!$I$43:$O$43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'Marzo final 2022'!$I$46:$O$46</c:f>
              <c:numCache>
                <c:formatCode>General</c:formatCode>
                <c:ptCount val="7"/>
                <c:pt idx="0">
                  <c:v>18</c:v>
                </c:pt>
                <c:pt idx="1">
                  <c:v>6</c:v>
                </c:pt>
                <c:pt idx="2">
                  <c:v>87</c:v>
                </c:pt>
                <c:pt idx="3">
                  <c:v>25</c:v>
                </c:pt>
                <c:pt idx="4">
                  <c:v>40</c:v>
                </c:pt>
                <c:pt idx="5">
                  <c:v>2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F-42EB-BD56-75879EC5075F}"/>
            </c:ext>
          </c:extLst>
        </c:ser>
        <c:ser>
          <c:idx val="3"/>
          <c:order val="3"/>
          <c:tx>
            <c:strRef>
              <c:f>'Marzo final 2022'!$H$47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2022'!$I$43:$O$43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'Marzo final 2022'!$I$47:$O$47</c:f>
              <c:numCache>
                <c:formatCode>General</c:formatCode>
                <c:ptCount val="7"/>
                <c:pt idx="0">
                  <c:v>24</c:v>
                </c:pt>
                <c:pt idx="1">
                  <c:v>1</c:v>
                </c:pt>
                <c:pt idx="2">
                  <c:v>73</c:v>
                </c:pt>
                <c:pt idx="3">
                  <c:v>42</c:v>
                </c:pt>
                <c:pt idx="4">
                  <c:v>25</c:v>
                </c:pt>
                <c:pt idx="5">
                  <c:v>4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F-42EB-BD56-75879EC5075F}"/>
            </c:ext>
          </c:extLst>
        </c:ser>
        <c:ser>
          <c:idx val="4"/>
          <c:order val="4"/>
          <c:tx>
            <c:strRef>
              <c:f>'Marzo final 2022'!$H$48</c:f>
              <c:strCache>
                <c:ptCount val="1"/>
                <c:pt idx="0">
                  <c:v>Semana 5
28 al 31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2022'!$I$43:$O$43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'Marzo final 2022'!$I$48:$O$48</c:f>
              <c:numCache>
                <c:formatCode>General</c:formatCode>
                <c:ptCount val="7"/>
                <c:pt idx="0">
                  <c:v>17</c:v>
                </c:pt>
                <c:pt idx="1">
                  <c:v>3</c:v>
                </c:pt>
                <c:pt idx="2">
                  <c:v>86</c:v>
                </c:pt>
                <c:pt idx="3">
                  <c:v>28</c:v>
                </c:pt>
                <c:pt idx="4">
                  <c:v>27</c:v>
                </c:pt>
                <c:pt idx="5">
                  <c:v>3</c:v>
                </c:pt>
                <c:pt idx="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F-42EB-BD56-75879EC50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5629871"/>
        <c:axId val="1022303295"/>
      </c:barChart>
      <c:catAx>
        <c:axId val="91562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2303295"/>
        <c:crosses val="autoZero"/>
        <c:auto val="1"/>
        <c:lblAlgn val="ctr"/>
        <c:lblOffset val="100"/>
        <c:noMultiLvlLbl val="0"/>
      </c:catAx>
      <c:valAx>
        <c:axId val="1022303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562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B-4E8F-8AB7-5C657FB95D09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3B-4E8F-8AB7-5C657FB95D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'Marzo final 2022'!$K$2:$L$2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final 2022'!$K$39:$L$39</c:f>
              <c:numCache>
                <c:formatCode>General</c:formatCode>
                <c:ptCount val="2"/>
                <c:pt idx="0">
                  <c:v>43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B-4E8F-8AB7-5C657FB95D0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final 2022'!$H$44</c:f>
              <c:strCache>
                <c:ptCount val="1"/>
                <c:pt idx="0">
                  <c:v>Semana 1
01 al 06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2022'!$Q$43:$R$43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final 2022'!$Q$44:$R$44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D-488C-AE37-0AA500EA86ED}"/>
            </c:ext>
          </c:extLst>
        </c:ser>
        <c:ser>
          <c:idx val="1"/>
          <c:order val="1"/>
          <c:tx>
            <c:strRef>
              <c:f>'Marzo final 2022'!$H$45</c:f>
              <c:strCache>
                <c:ptCount val="1"/>
                <c:pt idx="0">
                  <c:v>Semana 2
07 al 13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2022'!$Q$43:$R$43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final 2022'!$Q$45:$R$45</c:f>
              <c:numCache>
                <c:formatCode>General</c:formatCode>
                <c:ptCount val="2"/>
                <c:pt idx="0">
                  <c:v>9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D-488C-AE37-0AA500EA86ED}"/>
            </c:ext>
          </c:extLst>
        </c:ser>
        <c:ser>
          <c:idx val="2"/>
          <c:order val="2"/>
          <c:tx>
            <c:strRef>
              <c:f>'Marzo final 2022'!$H$46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2022'!$Q$43:$R$43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final 2022'!$Q$46:$R$46</c:f>
              <c:numCache>
                <c:formatCode>General</c:formatCode>
                <c:ptCount val="2"/>
                <c:pt idx="0">
                  <c:v>11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D-488C-AE37-0AA500EA86ED}"/>
            </c:ext>
          </c:extLst>
        </c:ser>
        <c:ser>
          <c:idx val="3"/>
          <c:order val="3"/>
          <c:tx>
            <c:strRef>
              <c:f>'Marzo final 2022'!$H$47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2022'!$Q$43:$R$43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final 2022'!$Q$47:$R$47</c:f>
              <c:numCache>
                <c:formatCode>General</c:formatCode>
                <c:ptCount val="2"/>
                <c:pt idx="0">
                  <c:v>6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D-488C-AE37-0AA500EA86ED}"/>
            </c:ext>
          </c:extLst>
        </c:ser>
        <c:ser>
          <c:idx val="4"/>
          <c:order val="4"/>
          <c:tx>
            <c:strRef>
              <c:f>'Marzo final 2022'!$H$48</c:f>
              <c:strCache>
                <c:ptCount val="1"/>
                <c:pt idx="0">
                  <c:v>Semana 5
28 al 31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2022'!$Q$43:$R$43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final 2022'!$Q$48:$R$48</c:f>
              <c:numCache>
                <c:formatCode>General</c:formatCode>
                <c:ptCount val="2"/>
                <c:pt idx="0">
                  <c:v>7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D-488C-AE37-0AA500EA8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283327"/>
        <c:axId val="1022449871"/>
      </c:barChart>
      <c:catAx>
        <c:axId val="8722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2449871"/>
        <c:crosses val="autoZero"/>
        <c:auto val="1"/>
        <c:lblAlgn val="ctr"/>
        <c:lblOffset val="100"/>
        <c:noMultiLvlLbl val="0"/>
      </c:catAx>
      <c:valAx>
        <c:axId val="1022449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22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'Marzo final 2022'!$I$53</c:f>
              <c:strCache>
                <c:ptCount val="1"/>
                <c:pt idx="0">
                  <c:v>Total de atenciones en Centro Integral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2022'!$H$54:$H$84</c:f>
              <c:strCache>
                <c:ptCount val="31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MA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  <c:pt idx="28">
                  <c:v>29
MA</c:v>
                </c:pt>
                <c:pt idx="29">
                  <c:v>30
MI</c:v>
                </c:pt>
                <c:pt idx="30">
                  <c:v>31
J</c:v>
                </c:pt>
              </c:strCache>
            </c:strRef>
          </c:cat>
          <c:val>
            <c:numRef>
              <c:f>'Marzo final 2022'!$I$54:$I$84</c:f>
              <c:numCache>
                <c:formatCode>General</c:formatCode>
                <c:ptCount val="31"/>
                <c:pt idx="0">
                  <c:v>47</c:v>
                </c:pt>
                <c:pt idx="1">
                  <c:v>42</c:v>
                </c:pt>
                <c:pt idx="2">
                  <c:v>66</c:v>
                </c:pt>
                <c:pt idx="3">
                  <c:v>47</c:v>
                </c:pt>
                <c:pt idx="4">
                  <c:v>0</c:v>
                </c:pt>
                <c:pt idx="5">
                  <c:v>0</c:v>
                </c:pt>
                <c:pt idx="6">
                  <c:v>55</c:v>
                </c:pt>
                <c:pt idx="7">
                  <c:v>50</c:v>
                </c:pt>
                <c:pt idx="8">
                  <c:v>75</c:v>
                </c:pt>
                <c:pt idx="9">
                  <c:v>55</c:v>
                </c:pt>
                <c:pt idx="10">
                  <c:v>55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54</c:v>
                </c:pt>
                <c:pt idx="15">
                  <c:v>50</c:v>
                </c:pt>
                <c:pt idx="16">
                  <c:v>43</c:v>
                </c:pt>
                <c:pt idx="17">
                  <c:v>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68</c:v>
                </c:pt>
                <c:pt idx="22">
                  <c:v>73</c:v>
                </c:pt>
                <c:pt idx="23">
                  <c:v>66</c:v>
                </c:pt>
                <c:pt idx="24">
                  <c:v>62</c:v>
                </c:pt>
                <c:pt idx="25">
                  <c:v>0</c:v>
                </c:pt>
                <c:pt idx="26">
                  <c:v>0</c:v>
                </c:pt>
                <c:pt idx="27">
                  <c:v>59</c:v>
                </c:pt>
                <c:pt idx="28">
                  <c:v>71</c:v>
                </c:pt>
                <c:pt idx="29">
                  <c:v>54</c:v>
                </c:pt>
                <c:pt idx="3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C-4F96-A6F7-40FF52DA2112}"/>
            </c:ext>
          </c:extLst>
        </c:ser>
        <c:ser>
          <c:idx val="1"/>
          <c:order val="1"/>
          <c:tx>
            <c:strRef>
              <c:f>'Marzo final 2022'!$J$53</c:f>
              <c:strCache>
                <c:ptCount val="1"/>
                <c:pt idx="0">
                  <c:v>Total de atenciones en Centro de Empoderamiento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2022'!$H$54:$H$84</c:f>
              <c:strCache>
                <c:ptCount val="31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MA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  <c:pt idx="28">
                  <c:v>29
MA</c:v>
                </c:pt>
                <c:pt idx="29">
                  <c:v>30
MI</c:v>
                </c:pt>
                <c:pt idx="30">
                  <c:v>31
J</c:v>
                </c:pt>
              </c:strCache>
            </c:strRef>
          </c:cat>
          <c:val>
            <c:numRef>
              <c:f>'Marzo final 2022'!$J$54:$J$84</c:f>
              <c:numCache>
                <c:formatCode>General</c:formatCode>
                <c:ptCount val="31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12</c:v>
                </c:pt>
                <c:pt idx="29">
                  <c:v>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C-4F96-A6F7-40FF52DA21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3561439"/>
        <c:axId val="1089311647"/>
      </c:lineChart>
      <c:catAx>
        <c:axId val="110356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89311647"/>
        <c:crosses val="autoZero"/>
        <c:auto val="1"/>
        <c:lblAlgn val="ctr"/>
        <c:lblOffset val="100"/>
        <c:noMultiLvlLbl val="0"/>
      </c:catAx>
      <c:valAx>
        <c:axId val="1089311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1200" b="1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10356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F1-4C7E-8139-76893F8B0547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F1-4C7E-8139-76893F8B05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'Marzo final 2022'!$M$2:$N$2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'Marzo final 2022'!$M$39:$N$39</c:f>
              <c:numCache>
                <c:formatCode>General</c:formatCode>
                <c:ptCount val="2"/>
                <c:pt idx="0">
                  <c:v>710</c:v>
                </c:pt>
                <c:pt idx="1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1-4C7E-8139-76893F8B054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final 2022'!$H$44</c:f>
              <c:strCache>
                <c:ptCount val="1"/>
                <c:pt idx="0">
                  <c:v>Semana 1
01 al 06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2022'!$T$43:$U$43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'Marzo final 2022'!$T$44:$U$44</c:f>
              <c:numCache>
                <c:formatCode>General</c:formatCode>
                <c:ptCount val="2"/>
                <c:pt idx="0">
                  <c:v>124</c:v>
                </c:pt>
                <c:pt idx="1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9-42B3-9894-A43980D0A7CA}"/>
            </c:ext>
          </c:extLst>
        </c:ser>
        <c:ser>
          <c:idx val="1"/>
          <c:order val="1"/>
          <c:tx>
            <c:strRef>
              <c:f>'Marzo final 2022'!$H$45</c:f>
              <c:strCache>
                <c:ptCount val="1"/>
                <c:pt idx="0">
                  <c:v>Semana 2
07 al 13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2022'!$T$43:$U$43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'Marzo final 2022'!$T$45:$U$45</c:f>
              <c:numCache>
                <c:formatCode>General</c:formatCode>
                <c:ptCount val="2"/>
                <c:pt idx="0">
                  <c:v>172</c:v>
                </c:pt>
                <c:pt idx="1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9-42B3-9894-A43980D0A7CA}"/>
            </c:ext>
          </c:extLst>
        </c:ser>
        <c:ser>
          <c:idx val="2"/>
          <c:order val="2"/>
          <c:tx>
            <c:strRef>
              <c:f>'Marzo final 2022'!$H$46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2022'!$T$43:$U$43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'Marzo final 2022'!$T$46:$U$46</c:f>
              <c:numCache>
                <c:formatCode>General</c:formatCode>
                <c:ptCount val="2"/>
                <c:pt idx="0">
                  <c:v>154</c:v>
                </c:pt>
                <c:pt idx="1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9-42B3-9894-A43980D0A7CA}"/>
            </c:ext>
          </c:extLst>
        </c:ser>
        <c:ser>
          <c:idx val="3"/>
          <c:order val="3"/>
          <c:tx>
            <c:strRef>
              <c:f>'Marzo final 2022'!$H$47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2022'!$T$43:$U$43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'Marzo final 2022'!$T$47:$U$47</c:f>
              <c:numCache>
                <c:formatCode>General</c:formatCode>
                <c:ptCount val="2"/>
                <c:pt idx="0">
                  <c:v>172</c:v>
                </c:pt>
                <c:pt idx="1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9-42B3-9894-A43980D0A7CA}"/>
            </c:ext>
          </c:extLst>
        </c:ser>
        <c:ser>
          <c:idx val="4"/>
          <c:order val="4"/>
          <c:tx>
            <c:strRef>
              <c:f>'Marzo final 2022'!$H$48</c:f>
              <c:strCache>
                <c:ptCount val="1"/>
                <c:pt idx="0">
                  <c:v>Semana 5
28 al 31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2022'!$T$43:$U$43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'Marzo final 2022'!$T$48:$U$48</c:f>
              <c:numCache>
                <c:formatCode>General</c:formatCode>
                <c:ptCount val="2"/>
                <c:pt idx="0">
                  <c:v>88</c:v>
                </c:pt>
                <c:pt idx="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9-42B3-9894-A43980D0A7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3888687"/>
        <c:axId val="1089323295"/>
      </c:barChart>
      <c:catAx>
        <c:axId val="11038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89323295"/>
        <c:crosses val="autoZero"/>
        <c:auto val="1"/>
        <c:lblAlgn val="ctr"/>
        <c:lblOffset val="100"/>
        <c:noMultiLvlLbl val="0"/>
      </c:catAx>
      <c:valAx>
        <c:axId val="1089323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38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'Marzo final 2022'!$K$53</c:f>
              <c:strCache>
                <c:ptCount val="1"/>
                <c:pt idx="0">
                  <c:v>Asesorías Telmujer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2022'!$H$54:$H$84</c:f>
              <c:strCache>
                <c:ptCount val="31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MA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  <c:pt idx="28">
                  <c:v>29
MA</c:v>
                </c:pt>
                <c:pt idx="29">
                  <c:v>30
MI</c:v>
                </c:pt>
                <c:pt idx="30">
                  <c:v>31
J</c:v>
                </c:pt>
              </c:strCache>
            </c:strRef>
          </c:cat>
          <c:val>
            <c:numRef>
              <c:f>'Marzo final 2022'!$K$54:$K$84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19</c:v>
                </c:pt>
                <c:pt idx="4">
                  <c:v>13</c:v>
                </c:pt>
                <c:pt idx="5">
                  <c:v>28</c:v>
                </c:pt>
                <c:pt idx="6">
                  <c:v>24</c:v>
                </c:pt>
                <c:pt idx="7">
                  <c:v>28</c:v>
                </c:pt>
                <c:pt idx="8">
                  <c:v>31</c:v>
                </c:pt>
                <c:pt idx="9">
                  <c:v>28</c:v>
                </c:pt>
                <c:pt idx="10">
                  <c:v>28</c:v>
                </c:pt>
                <c:pt idx="11">
                  <c:v>19</c:v>
                </c:pt>
                <c:pt idx="12">
                  <c:v>14</c:v>
                </c:pt>
                <c:pt idx="13">
                  <c:v>34</c:v>
                </c:pt>
                <c:pt idx="14">
                  <c:v>19</c:v>
                </c:pt>
                <c:pt idx="15">
                  <c:v>19</c:v>
                </c:pt>
                <c:pt idx="16">
                  <c:v>15</c:v>
                </c:pt>
                <c:pt idx="17">
                  <c:v>25</c:v>
                </c:pt>
                <c:pt idx="18">
                  <c:v>21</c:v>
                </c:pt>
                <c:pt idx="19">
                  <c:v>21</c:v>
                </c:pt>
                <c:pt idx="20">
                  <c:v>31</c:v>
                </c:pt>
                <c:pt idx="21">
                  <c:v>16</c:v>
                </c:pt>
                <c:pt idx="22">
                  <c:v>31</c:v>
                </c:pt>
                <c:pt idx="23">
                  <c:v>28</c:v>
                </c:pt>
                <c:pt idx="24">
                  <c:v>15</c:v>
                </c:pt>
                <c:pt idx="25">
                  <c:v>27</c:v>
                </c:pt>
                <c:pt idx="26">
                  <c:v>24</c:v>
                </c:pt>
                <c:pt idx="27">
                  <c:v>25</c:v>
                </c:pt>
                <c:pt idx="28">
                  <c:v>23</c:v>
                </c:pt>
                <c:pt idx="29">
                  <c:v>17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4-4342-BA49-8687B011DBA7}"/>
            </c:ext>
          </c:extLst>
        </c:ser>
        <c:ser>
          <c:idx val="1"/>
          <c:order val="1"/>
          <c:tx>
            <c:strRef>
              <c:f>'Marzo final 2022'!$L$53</c:f>
              <c:strCache>
                <c:ptCount val="1"/>
                <c:pt idx="0">
                  <c:v>  Incidentes de conocimiento Telmujer 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2022'!$H$54:$H$84</c:f>
              <c:strCache>
                <c:ptCount val="31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MA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  <c:pt idx="28">
                  <c:v>29
MA</c:v>
                </c:pt>
                <c:pt idx="29">
                  <c:v>30
MI</c:v>
                </c:pt>
                <c:pt idx="30">
                  <c:v>31
J</c:v>
                </c:pt>
              </c:strCache>
            </c:strRef>
          </c:cat>
          <c:val>
            <c:numRef>
              <c:f>'Marzo final 2022'!$L$54:$L$84</c:f>
              <c:numCache>
                <c:formatCode>General</c:formatCode>
                <c:ptCount val="31"/>
                <c:pt idx="0">
                  <c:v>56</c:v>
                </c:pt>
                <c:pt idx="1">
                  <c:v>90</c:v>
                </c:pt>
                <c:pt idx="2">
                  <c:v>70</c:v>
                </c:pt>
                <c:pt idx="3">
                  <c:v>65</c:v>
                </c:pt>
                <c:pt idx="4">
                  <c:v>121</c:v>
                </c:pt>
                <c:pt idx="5">
                  <c:v>158</c:v>
                </c:pt>
                <c:pt idx="6">
                  <c:v>123</c:v>
                </c:pt>
                <c:pt idx="7">
                  <c:v>84</c:v>
                </c:pt>
                <c:pt idx="8">
                  <c:v>71</c:v>
                </c:pt>
                <c:pt idx="9">
                  <c:v>77</c:v>
                </c:pt>
                <c:pt idx="10">
                  <c:v>84</c:v>
                </c:pt>
                <c:pt idx="11">
                  <c:v>92</c:v>
                </c:pt>
                <c:pt idx="12">
                  <c:v>121</c:v>
                </c:pt>
                <c:pt idx="13">
                  <c:v>131</c:v>
                </c:pt>
                <c:pt idx="14">
                  <c:v>68</c:v>
                </c:pt>
                <c:pt idx="15">
                  <c:v>63</c:v>
                </c:pt>
                <c:pt idx="16">
                  <c:v>65</c:v>
                </c:pt>
                <c:pt idx="17">
                  <c:v>80</c:v>
                </c:pt>
                <c:pt idx="18">
                  <c:v>75</c:v>
                </c:pt>
                <c:pt idx="19">
                  <c:v>120</c:v>
                </c:pt>
                <c:pt idx="20">
                  <c:v>119</c:v>
                </c:pt>
                <c:pt idx="21">
                  <c:v>88</c:v>
                </c:pt>
                <c:pt idx="22">
                  <c:v>89</c:v>
                </c:pt>
                <c:pt idx="23">
                  <c:v>67</c:v>
                </c:pt>
                <c:pt idx="24">
                  <c:v>72</c:v>
                </c:pt>
                <c:pt idx="25">
                  <c:v>67</c:v>
                </c:pt>
                <c:pt idx="26">
                  <c:v>96</c:v>
                </c:pt>
                <c:pt idx="27">
                  <c:v>121</c:v>
                </c:pt>
                <c:pt idx="28">
                  <c:v>78</c:v>
                </c:pt>
                <c:pt idx="29">
                  <c:v>84</c:v>
                </c:pt>
                <c:pt idx="3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4-4342-BA49-8687B011DB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1652735"/>
        <c:axId val="1097386975"/>
      </c:lineChart>
      <c:catAx>
        <c:axId val="114165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97386975"/>
        <c:crosses val="autoZero"/>
        <c:auto val="1"/>
        <c:lblAlgn val="ctr"/>
        <c:lblOffset val="100"/>
        <c:noMultiLvlLbl val="0"/>
      </c:catAx>
      <c:valAx>
        <c:axId val="10973869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1200" b="1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1416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final 2022'!$H$44</c:f>
              <c:strCache>
                <c:ptCount val="1"/>
                <c:pt idx="0">
                  <c:v>Semana 1
01 al 06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2022'!$W$43:$Y$43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final 2022'!$W$44:$Y$44</c:f>
              <c:numCache>
                <c:formatCode>General</c:formatCode>
                <c:ptCount val="3"/>
                <c:pt idx="0">
                  <c:v>27</c:v>
                </c:pt>
                <c:pt idx="1">
                  <c:v>26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0-4854-AF41-50A2B806AAD8}"/>
            </c:ext>
          </c:extLst>
        </c:ser>
        <c:ser>
          <c:idx val="1"/>
          <c:order val="1"/>
          <c:tx>
            <c:strRef>
              <c:f>'Marzo final 2022'!$H$45</c:f>
              <c:strCache>
                <c:ptCount val="1"/>
                <c:pt idx="0">
                  <c:v>Semana 2
07 al 13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2022'!$W$43:$Y$43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final 2022'!$W$45:$Y$45</c:f>
              <c:numCache>
                <c:formatCode>General</c:formatCode>
                <c:ptCount val="3"/>
                <c:pt idx="0">
                  <c:v>25</c:v>
                </c:pt>
                <c:pt idx="1">
                  <c:v>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0-4854-AF41-50A2B806AAD8}"/>
            </c:ext>
          </c:extLst>
        </c:ser>
        <c:ser>
          <c:idx val="2"/>
          <c:order val="2"/>
          <c:tx>
            <c:strRef>
              <c:f>'Marzo final 2022'!$H$46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2022'!$W$43:$Y$43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final 2022'!$W$46:$Y$46</c:f>
              <c:numCache>
                <c:formatCode>General</c:formatCode>
                <c:ptCount val="3"/>
                <c:pt idx="0">
                  <c:v>45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0-4854-AF41-50A2B806AAD8}"/>
            </c:ext>
          </c:extLst>
        </c:ser>
        <c:ser>
          <c:idx val="3"/>
          <c:order val="3"/>
          <c:tx>
            <c:strRef>
              <c:f>'Marzo final 2022'!$H$47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2022'!$W$43:$Y$43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final 2022'!$W$47:$Y$47</c:f>
              <c:numCache>
                <c:formatCode>General</c:formatCode>
                <c:ptCount val="3"/>
                <c:pt idx="0">
                  <c:v>5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D0-4854-AF41-50A2B806AAD8}"/>
            </c:ext>
          </c:extLst>
        </c:ser>
        <c:ser>
          <c:idx val="4"/>
          <c:order val="4"/>
          <c:tx>
            <c:strRef>
              <c:f>'Marzo final 2022'!$H$48</c:f>
              <c:strCache>
                <c:ptCount val="1"/>
                <c:pt idx="0">
                  <c:v>Semana 5
28 al 31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final 2022'!$W$43:$Y$43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final 2022'!$W$48:$Y$48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D0-4854-AF41-50A2B806AA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1639935"/>
        <c:axId val="1024524175"/>
      </c:barChart>
      <c:catAx>
        <c:axId val="11416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4524175"/>
        <c:crosses val="autoZero"/>
        <c:auto val="1"/>
        <c:lblAlgn val="ctr"/>
        <c:lblOffset val="100"/>
        <c:noMultiLvlLbl val="0"/>
      </c:catAx>
      <c:valAx>
        <c:axId val="10245241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416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170259</xdr:rowOff>
    </xdr:from>
    <xdr:to>
      <xdr:col>4</xdr:col>
      <xdr:colOff>619125</xdr:colOff>
      <xdr:row>52</xdr:row>
      <xdr:rowOff>1440656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549A2A-8FCC-464D-94EE-A716555C2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750093</xdr:colOff>
      <xdr:row>47</xdr:row>
      <xdr:rowOff>71439</xdr:rowOff>
    </xdr:from>
    <xdr:to>
      <xdr:col>5</xdr:col>
      <xdr:colOff>202405</xdr:colOff>
      <xdr:row>57</xdr:row>
      <xdr:rowOff>71438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39CF04-EC00-44BD-BE8E-BA91A9048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178593</xdr:rowOff>
    </xdr:from>
    <xdr:to>
      <xdr:col>3</xdr:col>
      <xdr:colOff>125016</xdr:colOff>
      <xdr:row>65</xdr:row>
      <xdr:rowOff>107156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637C83-F9EC-4656-9287-CD2F2BE87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35718</xdr:colOff>
      <xdr:row>63</xdr:row>
      <xdr:rowOff>170258</xdr:rowOff>
    </xdr:from>
    <xdr:to>
      <xdr:col>4</xdr:col>
      <xdr:colOff>29764</xdr:colOff>
      <xdr:row>73</xdr:row>
      <xdr:rowOff>154781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C0525B-5901-4C19-88D3-088131A16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59532</xdr:rowOff>
    </xdr:from>
    <xdr:to>
      <xdr:col>5</xdr:col>
      <xdr:colOff>250031</xdr:colOff>
      <xdr:row>77</xdr:row>
      <xdr:rowOff>309562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5C388F-A318-4CF0-AEF5-04A30BCCF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42</xdr:row>
      <xdr:rowOff>23812</xdr:rowOff>
    </xdr:from>
    <xdr:to>
      <xdr:col>3</xdr:col>
      <xdr:colOff>226219</xdr:colOff>
      <xdr:row>43</xdr:row>
      <xdr:rowOff>369093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B87635-C7F4-498A-B4F4-45E9CD79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313132</xdr:rowOff>
    </xdr:from>
    <xdr:to>
      <xdr:col>5</xdr:col>
      <xdr:colOff>631032</xdr:colOff>
      <xdr:row>59</xdr:row>
      <xdr:rowOff>238125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F528AB8-ADF6-48E8-88E3-2504D084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77</xdr:row>
      <xdr:rowOff>71438</xdr:rowOff>
    </xdr:from>
    <xdr:to>
      <xdr:col>4</xdr:col>
      <xdr:colOff>559594</xdr:colOff>
      <xdr:row>81</xdr:row>
      <xdr:rowOff>238126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B5FB60-DB74-486E-BD23-48EF6AA8C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265508</xdr:rowOff>
    </xdr:from>
    <xdr:to>
      <xdr:col>3</xdr:col>
      <xdr:colOff>428624</xdr:colOff>
      <xdr:row>66</xdr:row>
      <xdr:rowOff>321469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B04560D-829F-4D22-A85E-46984E59E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81</xdr:row>
      <xdr:rowOff>95249</xdr:rowOff>
    </xdr:from>
    <xdr:to>
      <xdr:col>5</xdr:col>
      <xdr:colOff>190498</xdr:colOff>
      <xdr:row>86</xdr:row>
      <xdr:rowOff>107157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8060F8E-87A8-4948-B90F-AB3BE0D0E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464345</xdr:colOff>
      <xdr:row>42</xdr:row>
      <xdr:rowOff>432197</xdr:rowOff>
    </xdr:from>
    <xdr:to>
      <xdr:col>6</xdr:col>
      <xdr:colOff>476250</xdr:colOff>
      <xdr:row>43</xdr:row>
      <xdr:rowOff>11907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BF0E8F7-B009-4758-AE62-33267BA47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23812</xdr:colOff>
      <xdr:row>84</xdr:row>
      <xdr:rowOff>51195</xdr:rowOff>
    </xdr:from>
    <xdr:to>
      <xdr:col>29</xdr:col>
      <xdr:colOff>678658</xdr:colOff>
      <xdr:row>106</xdr:row>
      <xdr:rowOff>23812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F1AB770-E061-469B-9665-BA000C4DF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333374</xdr:colOff>
      <xdr:row>52</xdr:row>
      <xdr:rowOff>1039414</xdr:rowOff>
    </xdr:from>
    <xdr:to>
      <xdr:col>29</xdr:col>
      <xdr:colOff>238125</xdr:colOff>
      <xdr:row>64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C82F362-59AB-4D2E-9563-5DE2740E0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158353</xdr:rowOff>
    </xdr:from>
    <xdr:to>
      <xdr:col>5</xdr:col>
      <xdr:colOff>83344</xdr:colOff>
      <xdr:row>69</xdr:row>
      <xdr:rowOff>178594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CFD272-FB6A-4943-B2DA-64C9F6FA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53577</xdr:colOff>
      <xdr:row>48</xdr:row>
      <xdr:rowOff>1194196</xdr:rowOff>
    </xdr:from>
    <xdr:to>
      <xdr:col>22</xdr:col>
      <xdr:colOff>71436</xdr:colOff>
      <xdr:row>61</xdr:row>
      <xdr:rowOff>11906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6321DA-97F1-4814-AD0B-A47EEB4E4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434576</xdr:colOff>
      <xdr:row>63</xdr:row>
      <xdr:rowOff>51195</xdr:rowOff>
    </xdr:from>
    <xdr:to>
      <xdr:col>22</xdr:col>
      <xdr:colOff>345281</xdr:colOff>
      <xdr:row>81</xdr:row>
      <xdr:rowOff>154780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0DC791-03DB-4C4E-9A58-B1336EBA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1" refreshedDate="44656.726435185185" createdVersion="6" refreshedVersion="6" minRefreshableVersion="3" recordCount="31" xr:uid="{ADB5FFA7-E35C-4EA3-B57C-9ECDD5BA89C5}">
  <cacheSource type="worksheet">
    <worksheetSource ref="H53:O84" sheet="Marzo final 2022"/>
  </cacheSource>
  <cacheFields count="8">
    <cacheField name="Fecha " numFmtId="49">
      <sharedItems count="31">
        <s v="01_x000a_MA"/>
        <s v="02_x000a_MI"/>
        <s v="03_x000a_J"/>
        <s v="04_x000a_V"/>
        <s v="05_x000a_S"/>
        <s v="06_x000a_D"/>
        <s v="07_x000a_L"/>
        <s v="08_x000a_MA"/>
        <s v="09_x000a_MI"/>
        <s v="10_x000a_J"/>
        <s v="11_x000a_V"/>
        <s v="12_x000a_S"/>
        <s v="13_x000a_D"/>
        <s v="14_x000a_L"/>
        <s v="15_x000a_MA"/>
        <s v="16_x000a_MI"/>
        <s v="17_x000a_J"/>
        <s v="18_x000a_V"/>
        <s v="19_x000a_S"/>
        <s v="20_x000a_D"/>
        <s v="21_x000a_L"/>
        <s v="22_x000a_MA"/>
        <s v="23_x000a_MI"/>
        <s v="24_x000a_J"/>
        <s v="25_x000a_V"/>
        <s v="26_x000a_S"/>
        <s v="27_x000a_D"/>
        <s v="28_x000a_L"/>
        <s v="29_x000a_MA"/>
        <s v="30_x000a_MI"/>
        <s v="31_x000a_J"/>
      </sharedItems>
    </cacheField>
    <cacheField name="Total de atenciones en Centro Integral" numFmtId="0">
      <sharedItems containsSemiMixedTypes="0" containsString="0" containsNumber="1" containsInteger="1" minValue="0" maxValue="75"/>
    </cacheField>
    <cacheField name="Total de atenciones en Centro de Empoderamiento" numFmtId="0">
      <sharedItems containsSemiMixedTypes="0" containsString="0" containsNumber="1" containsInteger="1" minValue="0" maxValue="12"/>
    </cacheField>
    <cacheField name="Asesorías Telmujer " numFmtId="0">
      <sharedItems containsSemiMixedTypes="0" containsString="0" containsNumber="1" containsInteger="1" minValue="13" maxValue="34"/>
    </cacheField>
    <cacheField name="  Incidentes de conocimiento Telmujer " numFmtId="0">
      <sharedItems containsSemiMixedTypes="0" containsString="0" containsNumber="1" containsInteger="1" minValue="56" maxValue="158"/>
    </cacheField>
    <cacheField name="   Atenciones psicológicas y jurídicas Refugio " numFmtId="0">
      <sharedItems containsSemiMixedTypes="0" containsString="0" containsNumber="1" containsInteger="1" minValue="0" maxValue="18"/>
    </cacheField>
    <cacheField name="Atención psicológica de primera vez y subsecuente a NNyA en Refugio " numFmtId="0">
      <sharedItems containsSemiMixedTypes="0" containsString="0" containsNumber="1" containsInteger="1" minValue="0" maxValue="11"/>
    </cacheField>
    <cacheField name="Ingresos al Refugio 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7"/>
    <n v="5"/>
    <n v="20"/>
    <n v="56"/>
    <n v="6"/>
    <n v="2"/>
    <n v="5"/>
  </r>
  <r>
    <x v="1"/>
    <n v="42"/>
    <n v="1"/>
    <n v="20"/>
    <n v="90"/>
    <n v="11"/>
    <n v="4"/>
    <n v="0"/>
  </r>
  <r>
    <x v="2"/>
    <n v="66"/>
    <n v="2"/>
    <n v="24"/>
    <n v="70"/>
    <n v="9"/>
    <n v="10"/>
    <n v="0"/>
  </r>
  <r>
    <x v="3"/>
    <n v="47"/>
    <n v="2"/>
    <n v="19"/>
    <n v="65"/>
    <n v="1"/>
    <n v="10"/>
    <n v="0"/>
  </r>
  <r>
    <x v="4"/>
    <n v="0"/>
    <n v="0"/>
    <n v="13"/>
    <n v="121"/>
    <n v="0"/>
    <n v="0"/>
    <n v="0"/>
  </r>
  <r>
    <x v="5"/>
    <n v="0"/>
    <n v="0"/>
    <n v="28"/>
    <n v="158"/>
    <n v="0"/>
    <n v="0"/>
    <n v="0"/>
  </r>
  <r>
    <x v="6"/>
    <n v="55"/>
    <n v="4"/>
    <n v="24"/>
    <n v="123"/>
    <n v="13"/>
    <n v="9"/>
    <n v="0"/>
  </r>
  <r>
    <x v="7"/>
    <n v="50"/>
    <n v="4"/>
    <n v="28"/>
    <n v="84"/>
    <n v="4"/>
    <n v="9"/>
    <n v="0"/>
  </r>
  <r>
    <x v="8"/>
    <n v="75"/>
    <n v="5"/>
    <n v="31"/>
    <n v="71"/>
    <n v="1"/>
    <n v="5"/>
    <n v="0"/>
  </r>
  <r>
    <x v="9"/>
    <n v="55"/>
    <n v="3"/>
    <n v="28"/>
    <n v="77"/>
    <n v="0"/>
    <n v="5"/>
    <n v="0"/>
  </r>
  <r>
    <x v="10"/>
    <n v="55"/>
    <n v="7"/>
    <n v="28"/>
    <n v="84"/>
    <n v="7"/>
    <n v="5"/>
    <n v="0"/>
  </r>
  <r>
    <x v="11"/>
    <n v="0"/>
    <n v="0"/>
    <n v="19"/>
    <n v="92"/>
    <n v="0"/>
    <n v="0"/>
    <n v="0"/>
  </r>
  <r>
    <x v="12"/>
    <n v="0"/>
    <n v="0"/>
    <n v="14"/>
    <n v="121"/>
    <n v="0"/>
    <n v="0"/>
    <n v="0"/>
  </r>
  <r>
    <x v="13"/>
    <n v="50"/>
    <n v="10"/>
    <n v="34"/>
    <n v="131"/>
    <n v="7"/>
    <n v="7"/>
    <n v="0"/>
  </r>
  <r>
    <x v="14"/>
    <n v="54"/>
    <n v="4"/>
    <n v="19"/>
    <n v="68"/>
    <n v="18"/>
    <n v="5"/>
    <n v="0"/>
  </r>
  <r>
    <x v="15"/>
    <n v="50"/>
    <n v="7"/>
    <n v="19"/>
    <n v="63"/>
    <n v="7"/>
    <n v="9"/>
    <n v="0"/>
  </r>
  <r>
    <x v="16"/>
    <n v="43"/>
    <n v="10"/>
    <n v="15"/>
    <n v="65"/>
    <n v="1"/>
    <n v="0"/>
    <n v="0"/>
  </r>
  <r>
    <x v="17"/>
    <n v="53"/>
    <n v="7"/>
    <n v="25"/>
    <n v="80"/>
    <n v="12"/>
    <n v="9"/>
    <n v="0"/>
  </r>
  <r>
    <x v="18"/>
    <n v="0"/>
    <n v="0"/>
    <n v="21"/>
    <n v="75"/>
    <n v="0"/>
    <n v="0"/>
    <n v="0"/>
  </r>
  <r>
    <x v="19"/>
    <n v="0"/>
    <n v="0"/>
    <n v="21"/>
    <n v="120"/>
    <n v="0"/>
    <n v="0"/>
    <n v="0"/>
  </r>
  <r>
    <x v="20"/>
    <n v="0"/>
    <n v="0"/>
    <n v="31"/>
    <n v="119"/>
    <n v="0"/>
    <n v="0"/>
    <n v="0"/>
  </r>
  <r>
    <x v="21"/>
    <n v="68"/>
    <n v="7"/>
    <n v="16"/>
    <n v="88"/>
    <n v="2"/>
    <n v="4"/>
    <n v="0"/>
  </r>
  <r>
    <x v="22"/>
    <n v="73"/>
    <n v="7"/>
    <n v="31"/>
    <n v="89"/>
    <n v="1"/>
    <n v="8"/>
    <n v="0"/>
  </r>
  <r>
    <x v="23"/>
    <n v="66"/>
    <n v="9"/>
    <n v="28"/>
    <n v="67"/>
    <n v="0"/>
    <n v="8"/>
    <n v="0"/>
  </r>
  <r>
    <x v="24"/>
    <n v="62"/>
    <n v="11"/>
    <n v="15"/>
    <n v="72"/>
    <n v="2"/>
    <n v="4"/>
    <n v="0"/>
  </r>
  <r>
    <x v="25"/>
    <n v="0"/>
    <n v="0"/>
    <n v="27"/>
    <n v="67"/>
    <n v="0"/>
    <n v="0"/>
    <n v="0"/>
  </r>
  <r>
    <x v="26"/>
    <n v="0"/>
    <n v="0"/>
    <n v="24"/>
    <n v="96"/>
    <n v="0"/>
    <n v="0"/>
    <n v="0"/>
  </r>
  <r>
    <x v="27"/>
    <n v="59"/>
    <n v="10"/>
    <n v="25"/>
    <n v="121"/>
    <n v="11"/>
    <n v="0"/>
    <n v="0"/>
  </r>
  <r>
    <x v="28"/>
    <n v="71"/>
    <n v="12"/>
    <n v="23"/>
    <n v="78"/>
    <n v="1"/>
    <n v="4"/>
    <n v="3"/>
  </r>
  <r>
    <x v="29"/>
    <n v="54"/>
    <n v="0"/>
    <n v="17"/>
    <n v="84"/>
    <n v="0"/>
    <n v="11"/>
    <n v="0"/>
  </r>
  <r>
    <x v="30"/>
    <n v="54"/>
    <n v="10"/>
    <n v="23"/>
    <n v="69"/>
    <n v="18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48428-8ECA-470E-9AE4-DA695F9CB064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8" firstHeaderRow="0" firstDataRow="1" firstDataCol="1"/>
  <pivotFields count="8">
    <pivotField axis="axisRow" showAll="0">
      <items count="3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x="20"/>
        <item h="1" x="21"/>
        <item h="1" x="22"/>
        <item h="1" x="23"/>
        <item h="1" x="24"/>
        <item h="1" x="25"/>
        <item h="1" x="26"/>
        <item x="27"/>
        <item h="1" x="28"/>
        <item h="1" x="29"/>
        <item h="1" x="3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 v="6"/>
    </i>
    <i>
      <x v="13"/>
    </i>
    <i>
      <x v="20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   Atenciones psicológicas y jurídicas Refugio " fld="5" baseField="0" baseItem="0"/>
    <dataField name="Suma de Atención psicológica de primera vez y subsecuente a NNyA en Refugio " fld="6" baseField="0" baseItem="0"/>
    <dataField name="Suma de Ingresos al Refugio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workbookViewId="0">
      <pane xSplit="2" ySplit="5" topLeftCell="Q6" activePane="bottomRight" state="frozen"/>
      <selection pane="topRight" activeCell="C1" sqref="C1"/>
      <selection pane="bottomLeft" activeCell="A8" sqref="A8"/>
      <selection pane="bottomRight" activeCell="AA16" sqref="AA16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0.7109375" customWidth="1"/>
    <col min="7" max="7" width="11.42578125" customWidth="1"/>
    <col min="8" max="8" width="10.28515625" customWidth="1"/>
    <col min="9" max="9" width="15" customWidth="1"/>
    <col min="10" max="10" width="13" customWidth="1"/>
    <col min="11" max="11" width="13.28515625" customWidth="1"/>
    <col min="12" max="12" width="12.5703125" customWidth="1"/>
    <col min="13" max="14" width="15.28515625" customWidth="1"/>
    <col min="15" max="15" width="13.5703125" customWidth="1"/>
    <col min="16" max="16" width="14.42578125" customWidth="1"/>
  </cols>
  <sheetData>
    <row r="1" spans="1:25" ht="21.75" customHeight="1" x14ac:dyDescent="0.25">
      <c r="A1" s="25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21" x14ac:dyDescent="0.25">
      <c r="A2" s="25" t="s">
        <v>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26.25" customHeight="1" thickBot="1" x14ac:dyDescent="0.3">
      <c r="A3" s="25" t="s">
        <v>10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s="5" customFormat="1" x14ac:dyDescent="0.25">
      <c r="A4" s="27" t="s">
        <v>0</v>
      </c>
      <c r="B4" s="29" t="s">
        <v>1</v>
      </c>
      <c r="C4" s="31">
        <v>2.1</v>
      </c>
      <c r="D4" s="32"/>
      <c r="E4" s="4">
        <v>2.2000000000000002</v>
      </c>
      <c r="F4" s="31">
        <v>2.2999999999999998</v>
      </c>
      <c r="G4" s="33"/>
      <c r="H4" s="32"/>
      <c r="I4" s="4">
        <v>2.4</v>
      </c>
      <c r="J4" s="31">
        <v>2.5</v>
      </c>
      <c r="K4" s="32"/>
      <c r="L4" s="4">
        <v>2.6</v>
      </c>
      <c r="M4" s="31">
        <v>2.7</v>
      </c>
      <c r="N4" s="32"/>
      <c r="O4" s="4">
        <v>2.8</v>
      </c>
      <c r="P4" s="4"/>
      <c r="Q4" s="4"/>
      <c r="R4" s="4">
        <v>2.9</v>
      </c>
      <c r="S4" s="31" t="s">
        <v>11</v>
      </c>
      <c r="T4" s="32"/>
      <c r="U4" s="4">
        <v>2.11</v>
      </c>
      <c r="V4" s="31">
        <v>2.12</v>
      </c>
      <c r="W4" s="32"/>
      <c r="X4" s="4"/>
      <c r="Y4" s="34" t="s">
        <v>12</v>
      </c>
    </row>
    <row r="5" spans="1:25" s="10" customFormat="1" ht="102" x14ac:dyDescent="0.25">
      <c r="A5" s="28"/>
      <c r="B5" s="30"/>
      <c r="C5" s="6" t="s">
        <v>2</v>
      </c>
      <c r="D5" s="7" t="s">
        <v>3</v>
      </c>
      <c r="E5" s="8" t="s">
        <v>4</v>
      </c>
      <c r="F5" s="6" t="s">
        <v>5</v>
      </c>
      <c r="G5" s="9" t="s">
        <v>31</v>
      </c>
      <c r="H5" s="7" t="s">
        <v>14</v>
      </c>
      <c r="I5" s="8" t="s">
        <v>15</v>
      </c>
      <c r="J5" s="6" t="s">
        <v>16</v>
      </c>
      <c r="K5" s="7" t="s">
        <v>17</v>
      </c>
      <c r="L5" s="8" t="s">
        <v>18</v>
      </c>
      <c r="M5" s="6" t="s">
        <v>19</v>
      </c>
      <c r="N5" s="7" t="s">
        <v>20</v>
      </c>
      <c r="O5" s="8" t="s">
        <v>21</v>
      </c>
      <c r="P5" s="8" t="s">
        <v>22</v>
      </c>
      <c r="Q5" s="8" t="s">
        <v>23</v>
      </c>
      <c r="R5" s="8" t="s">
        <v>24</v>
      </c>
      <c r="S5" s="6" t="s">
        <v>25</v>
      </c>
      <c r="T5" s="7" t="s">
        <v>26</v>
      </c>
      <c r="U5" s="8" t="s">
        <v>27</v>
      </c>
      <c r="V5" s="6" t="s">
        <v>28</v>
      </c>
      <c r="W5" s="7" t="s">
        <v>29</v>
      </c>
      <c r="X5" s="8" t="s">
        <v>30</v>
      </c>
      <c r="Y5" s="35"/>
    </row>
    <row r="6" spans="1:25" ht="15.75" x14ac:dyDescent="0.25">
      <c r="A6" s="1">
        <v>9</v>
      </c>
      <c r="B6" s="14" t="s">
        <v>33</v>
      </c>
      <c r="C6" s="2">
        <v>9</v>
      </c>
      <c r="D6" s="2">
        <v>0</v>
      </c>
      <c r="E6" s="2">
        <v>14</v>
      </c>
      <c r="F6" s="2">
        <v>20</v>
      </c>
      <c r="G6" s="2">
        <v>56</v>
      </c>
      <c r="H6" s="2">
        <v>0</v>
      </c>
      <c r="I6" s="2">
        <v>6</v>
      </c>
      <c r="J6" s="2">
        <v>5</v>
      </c>
      <c r="K6" s="2">
        <v>0</v>
      </c>
      <c r="L6" s="2">
        <v>10</v>
      </c>
      <c r="M6" s="2">
        <v>4</v>
      </c>
      <c r="N6" s="2">
        <v>1</v>
      </c>
      <c r="O6" s="11">
        <v>2</v>
      </c>
      <c r="P6" s="11">
        <v>9</v>
      </c>
      <c r="Q6" s="2">
        <v>5</v>
      </c>
      <c r="R6" s="11">
        <v>0</v>
      </c>
      <c r="S6" s="11">
        <v>0</v>
      </c>
      <c r="T6" s="11">
        <v>0</v>
      </c>
      <c r="U6" s="11">
        <v>0</v>
      </c>
      <c r="V6" s="11">
        <v>1</v>
      </c>
      <c r="W6" s="11">
        <v>0</v>
      </c>
      <c r="X6" s="11">
        <v>0</v>
      </c>
      <c r="Y6" s="11">
        <f t="shared" ref="Y6:Y11" si="0">SUM(C6:X6)</f>
        <v>142</v>
      </c>
    </row>
    <row r="7" spans="1:25" ht="15.75" x14ac:dyDescent="0.25">
      <c r="A7" s="1">
        <v>9</v>
      </c>
      <c r="B7" s="14" t="s">
        <v>34</v>
      </c>
      <c r="C7" s="2">
        <v>6</v>
      </c>
      <c r="D7" s="2">
        <v>0</v>
      </c>
      <c r="E7" s="2">
        <v>23</v>
      </c>
      <c r="F7" s="2">
        <v>20</v>
      </c>
      <c r="G7" s="2">
        <v>90</v>
      </c>
      <c r="H7" s="2">
        <v>1</v>
      </c>
      <c r="I7" s="2">
        <v>11</v>
      </c>
      <c r="J7" s="2">
        <v>1</v>
      </c>
      <c r="K7" s="2">
        <v>0</v>
      </c>
      <c r="L7" s="2">
        <v>4</v>
      </c>
      <c r="M7" s="2">
        <v>3</v>
      </c>
      <c r="N7" s="2">
        <v>0</v>
      </c>
      <c r="O7" s="11">
        <v>4</v>
      </c>
      <c r="P7" s="11">
        <v>6</v>
      </c>
      <c r="Q7" s="2">
        <v>0</v>
      </c>
      <c r="R7" s="11">
        <v>0</v>
      </c>
      <c r="S7" s="11">
        <v>0</v>
      </c>
      <c r="T7" s="11">
        <v>0</v>
      </c>
      <c r="U7" s="11">
        <v>2</v>
      </c>
      <c r="V7" s="11">
        <v>6</v>
      </c>
      <c r="W7" s="11">
        <v>0</v>
      </c>
      <c r="X7" s="11">
        <v>0</v>
      </c>
      <c r="Y7" s="11">
        <f t="shared" si="0"/>
        <v>177</v>
      </c>
    </row>
    <row r="8" spans="1:25" ht="15.75" x14ac:dyDescent="0.25">
      <c r="A8" s="1">
        <v>9</v>
      </c>
      <c r="B8" s="14" t="s">
        <v>35</v>
      </c>
      <c r="C8" s="2">
        <v>7</v>
      </c>
      <c r="D8" s="2">
        <v>0</v>
      </c>
      <c r="E8" s="2">
        <v>17</v>
      </c>
      <c r="F8" s="2">
        <v>24</v>
      </c>
      <c r="G8" s="2">
        <v>70</v>
      </c>
      <c r="H8" s="2">
        <v>0</v>
      </c>
      <c r="I8" s="2">
        <v>9</v>
      </c>
      <c r="J8" s="2">
        <v>2</v>
      </c>
      <c r="K8" s="2">
        <v>0</v>
      </c>
      <c r="L8" s="2">
        <v>7</v>
      </c>
      <c r="M8" s="2">
        <v>8</v>
      </c>
      <c r="N8" s="2">
        <v>0</v>
      </c>
      <c r="O8" s="11">
        <v>10</v>
      </c>
      <c r="P8" s="11">
        <v>27</v>
      </c>
      <c r="Q8" s="2">
        <v>0</v>
      </c>
      <c r="R8" s="11">
        <v>3</v>
      </c>
      <c r="S8" s="11">
        <v>1</v>
      </c>
      <c r="T8" s="11">
        <v>1</v>
      </c>
      <c r="U8" s="11">
        <v>3</v>
      </c>
      <c r="V8" s="11">
        <v>6</v>
      </c>
      <c r="W8" s="11">
        <v>0</v>
      </c>
      <c r="X8" s="11">
        <v>1</v>
      </c>
      <c r="Y8" s="11">
        <f t="shared" si="0"/>
        <v>196</v>
      </c>
    </row>
    <row r="9" spans="1:25" ht="15.75" x14ac:dyDescent="0.25">
      <c r="A9" s="1">
        <v>9</v>
      </c>
      <c r="B9" s="14" t="s">
        <v>36</v>
      </c>
      <c r="C9" s="2">
        <v>6</v>
      </c>
      <c r="D9" s="2">
        <v>1</v>
      </c>
      <c r="E9" s="2">
        <v>11</v>
      </c>
      <c r="F9" s="2">
        <v>19</v>
      </c>
      <c r="G9" s="2">
        <v>65</v>
      </c>
      <c r="H9" s="2">
        <v>0</v>
      </c>
      <c r="I9" s="2">
        <v>1</v>
      </c>
      <c r="J9" s="3">
        <v>2</v>
      </c>
      <c r="K9" s="3">
        <v>0</v>
      </c>
      <c r="L9" s="2">
        <v>6</v>
      </c>
      <c r="M9" s="2">
        <v>5</v>
      </c>
      <c r="N9" s="2">
        <v>2</v>
      </c>
      <c r="O9" s="11">
        <v>10</v>
      </c>
      <c r="P9" s="11">
        <v>16</v>
      </c>
      <c r="Q9" s="2">
        <v>0</v>
      </c>
      <c r="R9" s="11">
        <v>10</v>
      </c>
      <c r="S9" s="11">
        <v>5</v>
      </c>
      <c r="T9" s="11">
        <v>1</v>
      </c>
      <c r="U9" s="11">
        <v>2</v>
      </c>
      <c r="V9" s="11">
        <v>4</v>
      </c>
      <c r="W9" s="11">
        <v>0</v>
      </c>
      <c r="X9" s="11">
        <v>18</v>
      </c>
      <c r="Y9" s="11">
        <f t="shared" si="0"/>
        <v>184</v>
      </c>
    </row>
    <row r="10" spans="1:25" ht="15.75" x14ac:dyDescent="0.25">
      <c r="A10" s="1">
        <v>9</v>
      </c>
      <c r="B10" s="14" t="s">
        <v>37</v>
      </c>
      <c r="C10" s="11">
        <v>0</v>
      </c>
      <c r="D10" s="11">
        <v>0</v>
      </c>
      <c r="E10" s="11">
        <v>0</v>
      </c>
      <c r="F10" s="11">
        <v>13</v>
      </c>
      <c r="G10" s="11">
        <v>121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8">
        <v>0</v>
      </c>
      <c r="T10" s="18">
        <v>0</v>
      </c>
      <c r="U10" s="11">
        <v>0</v>
      </c>
      <c r="V10" s="11">
        <v>0</v>
      </c>
      <c r="W10" s="11">
        <v>0</v>
      </c>
      <c r="X10" s="11">
        <v>0</v>
      </c>
      <c r="Y10" s="11">
        <f t="shared" si="0"/>
        <v>134</v>
      </c>
    </row>
    <row r="11" spans="1:25" ht="15.75" x14ac:dyDescent="0.25">
      <c r="A11" s="1">
        <v>9</v>
      </c>
      <c r="B11" s="14" t="s">
        <v>38</v>
      </c>
      <c r="C11" s="11">
        <v>0</v>
      </c>
      <c r="D11" s="11">
        <v>0</v>
      </c>
      <c r="E11" s="11">
        <v>0</v>
      </c>
      <c r="F11" s="11">
        <v>28</v>
      </c>
      <c r="G11" s="11">
        <v>158</v>
      </c>
      <c r="H11" s="11">
        <v>0</v>
      </c>
      <c r="I11" s="11">
        <v>0</v>
      </c>
      <c r="J11" s="11">
        <v>0</v>
      </c>
      <c r="K11" s="2">
        <v>0</v>
      </c>
      <c r="L11" s="2">
        <v>0</v>
      </c>
      <c r="M11" s="2">
        <v>0</v>
      </c>
      <c r="N11" s="2">
        <v>0</v>
      </c>
      <c r="O11" s="11">
        <v>0</v>
      </c>
      <c r="P11" s="11">
        <v>0</v>
      </c>
      <c r="Q11" s="2">
        <v>0</v>
      </c>
      <c r="R11" s="11">
        <v>0</v>
      </c>
      <c r="S11" s="18">
        <v>0</v>
      </c>
      <c r="T11" s="18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0"/>
        <v>186</v>
      </c>
    </row>
    <row r="12" spans="1:25" x14ac:dyDescent="0.25">
      <c r="A12" s="24" t="s">
        <v>7</v>
      </c>
      <c r="B12" s="24"/>
      <c r="C12" s="12">
        <f t="shared" ref="C12:X12" si="1">SUM(C6:C11)</f>
        <v>28</v>
      </c>
      <c r="D12" s="12">
        <f t="shared" si="1"/>
        <v>1</v>
      </c>
      <c r="E12" s="12">
        <f t="shared" si="1"/>
        <v>65</v>
      </c>
      <c r="F12" s="12">
        <f t="shared" si="1"/>
        <v>124</v>
      </c>
      <c r="G12" s="12">
        <f t="shared" si="1"/>
        <v>560</v>
      </c>
      <c r="H12" s="12">
        <f t="shared" si="1"/>
        <v>1</v>
      </c>
      <c r="I12" s="12">
        <f t="shared" si="1"/>
        <v>27</v>
      </c>
      <c r="J12" s="12">
        <f t="shared" si="1"/>
        <v>10</v>
      </c>
      <c r="K12" s="12">
        <f t="shared" si="1"/>
        <v>0</v>
      </c>
      <c r="L12" s="12">
        <f t="shared" si="1"/>
        <v>27</v>
      </c>
      <c r="M12" s="12">
        <f t="shared" si="1"/>
        <v>20</v>
      </c>
      <c r="N12" s="12">
        <f t="shared" si="1"/>
        <v>3</v>
      </c>
      <c r="O12" s="12">
        <f t="shared" si="1"/>
        <v>26</v>
      </c>
      <c r="P12" s="12">
        <f t="shared" si="1"/>
        <v>58</v>
      </c>
      <c r="Q12" s="12">
        <f t="shared" si="1"/>
        <v>5</v>
      </c>
      <c r="R12" s="12">
        <f t="shared" si="1"/>
        <v>13</v>
      </c>
      <c r="S12" s="12">
        <f t="shared" si="1"/>
        <v>6</v>
      </c>
      <c r="T12" s="12">
        <f t="shared" si="1"/>
        <v>2</v>
      </c>
      <c r="U12" s="12">
        <f t="shared" si="1"/>
        <v>7</v>
      </c>
      <c r="V12" s="12">
        <f t="shared" si="1"/>
        <v>17</v>
      </c>
      <c r="W12" s="12">
        <f t="shared" si="1"/>
        <v>0</v>
      </c>
      <c r="X12" s="12">
        <f t="shared" si="1"/>
        <v>19</v>
      </c>
      <c r="Y12" s="12">
        <f t="shared" ref="Y12" si="2">SUM(C12:X12)</f>
        <v>1019</v>
      </c>
    </row>
  </sheetData>
  <mergeCells count="13">
    <mergeCell ref="A12:B12"/>
    <mergeCell ref="A1:Y1"/>
    <mergeCell ref="A2:Y2"/>
    <mergeCell ref="A3:Y3"/>
    <mergeCell ref="A4:A5"/>
    <mergeCell ref="B4:B5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"/>
  <sheetViews>
    <sheetView topLeftCell="A3" workbookViewId="0">
      <pane xSplit="2" ySplit="5" topLeftCell="H8" activePane="bottomRight" state="frozen"/>
      <selection activeCell="A3" sqref="A3"/>
      <selection pane="topRight" activeCell="C3" sqref="C3"/>
      <selection pane="bottomLeft" activeCell="A8" sqref="A8"/>
      <selection pane="bottomRight" activeCell="S20" sqref="S20"/>
    </sheetView>
  </sheetViews>
  <sheetFormatPr baseColWidth="10" defaultColWidth="10.7109375" defaultRowHeight="15" x14ac:dyDescent="0.25"/>
  <cols>
    <col min="1" max="1" width="7.140625" customWidth="1"/>
    <col min="2" max="2" width="12.5703125" customWidth="1"/>
  </cols>
  <sheetData>
    <row r="1" spans="1:25" ht="15.75" thickBot="1" x14ac:dyDescent="0.3"/>
    <row r="2" spans="1:25" ht="21.75" thickBot="1" x14ac:dyDescent="0.3">
      <c r="A2" s="36" t="s">
        <v>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</row>
    <row r="3" spans="1:25" ht="21.75" customHeight="1" x14ac:dyDescent="0.25">
      <c r="A3" s="25" t="s">
        <v>8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21" x14ac:dyDescent="0.25">
      <c r="A4" s="25" t="s">
        <v>9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26.25" customHeight="1" thickBot="1" x14ac:dyDescent="0.3">
      <c r="A5" s="25" t="s">
        <v>10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s="5" customFormat="1" x14ac:dyDescent="0.25">
      <c r="A6" s="27" t="s">
        <v>0</v>
      </c>
      <c r="B6" s="29" t="s">
        <v>1</v>
      </c>
      <c r="C6" s="31">
        <v>2.1</v>
      </c>
      <c r="D6" s="32"/>
      <c r="E6" s="4">
        <v>2.2000000000000002</v>
      </c>
      <c r="F6" s="31">
        <v>2.2999999999999998</v>
      </c>
      <c r="G6" s="33"/>
      <c r="H6" s="32"/>
      <c r="I6" s="4">
        <v>2.4</v>
      </c>
      <c r="J6" s="31">
        <v>2.5</v>
      </c>
      <c r="K6" s="32"/>
      <c r="L6" s="4">
        <v>2.6</v>
      </c>
      <c r="M6" s="31">
        <v>2.7</v>
      </c>
      <c r="N6" s="32"/>
      <c r="O6" s="4">
        <v>2.8</v>
      </c>
      <c r="P6" s="4"/>
      <c r="Q6" s="4"/>
      <c r="R6" s="4">
        <v>2.9</v>
      </c>
      <c r="S6" s="31" t="s">
        <v>11</v>
      </c>
      <c r="T6" s="32"/>
      <c r="U6" s="4">
        <v>2.11</v>
      </c>
      <c r="V6" s="31">
        <v>2.12</v>
      </c>
      <c r="W6" s="32"/>
      <c r="X6" s="4"/>
      <c r="Y6" s="34" t="s">
        <v>12</v>
      </c>
    </row>
    <row r="7" spans="1:25" s="10" customFormat="1" ht="127.5" x14ac:dyDescent="0.25">
      <c r="A7" s="28"/>
      <c r="B7" s="30"/>
      <c r="C7" s="6" t="s">
        <v>2</v>
      </c>
      <c r="D7" s="7" t="s">
        <v>3</v>
      </c>
      <c r="E7" s="8" t="s">
        <v>4</v>
      </c>
      <c r="F7" s="6" t="s">
        <v>5</v>
      </c>
      <c r="G7" s="9" t="s">
        <v>32</v>
      </c>
      <c r="H7" s="7" t="s">
        <v>14</v>
      </c>
      <c r="I7" s="8" t="s">
        <v>15</v>
      </c>
      <c r="J7" s="6" t="s">
        <v>16</v>
      </c>
      <c r="K7" s="7" t="s">
        <v>17</v>
      </c>
      <c r="L7" s="8" t="s">
        <v>18</v>
      </c>
      <c r="M7" s="6" t="s">
        <v>19</v>
      </c>
      <c r="N7" s="7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6" t="s">
        <v>25</v>
      </c>
      <c r="T7" s="7" t="s">
        <v>26</v>
      </c>
      <c r="U7" s="8" t="s">
        <v>27</v>
      </c>
      <c r="V7" s="6" t="s">
        <v>28</v>
      </c>
      <c r="W7" s="7" t="s">
        <v>29</v>
      </c>
      <c r="X7" s="8" t="s">
        <v>30</v>
      </c>
      <c r="Y7" s="35"/>
    </row>
    <row r="8" spans="1:25" ht="15.75" x14ac:dyDescent="0.25">
      <c r="A8" s="1">
        <v>10</v>
      </c>
      <c r="B8" s="14" t="s">
        <v>39</v>
      </c>
      <c r="C8" s="2">
        <v>8</v>
      </c>
      <c r="D8" s="2">
        <v>2</v>
      </c>
      <c r="E8" s="2">
        <v>17</v>
      </c>
      <c r="F8" s="2">
        <v>24</v>
      </c>
      <c r="G8" s="2">
        <v>123</v>
      </c>
      <c r="H8" s="2">
        <v>0</v>
      </c>
      <c r="I8" s="2">
        <v>13</v>
      </c>
      <c r="J8" s="2">
        <v>2</v>
      </c>
      <c r="K8" s="2">
        <v>2</v>
      </c>
      <c r="L8" s="2">
        <v>6</v>
      </c>
      <c r="M8" s="2">
        <v>4</v>
      </c>
      <c r="N8" s="2">
        <v>0</v>
      </c>
      <c r="O8" s="11">
        <v>9</v>
      </c>
      <c r="P8" s="11">
        <v>18</v>
      </c>
      <c r="Q8" s="2">
        <v>0</v>
      </c>
      <c r="R8" s="11">
        <v>9</v>
      </c>
      <c r="S8" s="18">
        <v>4</v>
      </c>
      <c r="T8" s="18">
        <v>0</v>
      </c>
      <c r="U8" s="11">
        <v>7</v>
      </c>
      <c r="V8" s="11">
        <v>12</v>
      </c>
      <c r="W8" s="11">
        <v>0</v>
      </c>
      <c r="X8" s="11">
        <v>3</v>
      </c>
      <c r="Y8" s="11">
        <f t="shared" ref="Y8:Y15" si="0">SUM(C8:X8)</f>
        <v>263</v>
      </c>
    </row>
    <row r="9" spans="1:25" ht="15.75" x14ac:dyDescent="0.25">
      <c r="A9" s="1">
        <v>10</v>
      </c>
      <c r="B9" s="14" t="s">
        <v>40</v>
      </c>
      <c r="C9" s="2">
        <v>2</v>
      </c>
      <c r="D9" s="2">
        <v>0</v>
      </c>
      <c r="E9" s="2">
        <v>11</v>
      </c>
      <c r="F9" s="2">
        <v>28</v>
      </c>
      <c r="G9" s="2">
        <v>84</v>
      </c>
      <c r="H9" s="2">
        <v>0</v>
      </c>
      <c r="I9" s="2">
        <v>4</v>
      </c>
      <c r="J9" s="2">
        <v>0</v>
      </c>
      <c r="K9" s="2">
        <v>4</v>
      </c>
      <c r="L9" s="2">
        <v>3</v>
      </c>
      <c r="M9" s="2">
        <v>10</v>
      </c>
      <c r="N9" s="2">
        <v>0</v>
      </c>
      <c r="O9" s="11">
        <v>9</v>
      </c>
      <c r="P9" s="11">
        <v>24</v>
      </c>
      <c r="Q9" s="2">
        <v>0</v>
      </c>
      <c r="R9" s="11">
        <v>5</v>
      </c>
      <c r="S9" s="18">
        <v>9</v>
      </c>
      <c r="T9" s="18">
        <v>0</v>
      </c>
      <c r="U9" s="11">
        <v>4</v>
      </c>
      <c r="V9" s="11">
        <v>7</v>
      </c>
      <c r="W9" s="11">
        <v>0</v>
      </c>
      <c r="X9" s="11">
        <v>3</v>
      </c>
      <c r="Y9" s="11">
        <f t="shared" si="0"/>
        <v>207</v>
      </c>
    </row>
    <row r="10" spans="1:25" ht="15.75" x14ac:dyDescent="0.25">
      <c r="A10" s="1">
        <v>10</v>
      </c>
      <c r="B10" s="14" t="s">
        <v>41</v>
      </c>
      <c r="C10" s="2">
        <v>5</v>
      </c>
      <c r="D10" s="2">
        <v>0</v>
      </c>
      <c r="E10" s="2">
        <v>21</v>
      </c>
      <c r="F10" s="2">
        <v>31</v>
      </c>
      <c r="G10" s="2">
        <v>71</v>
      </c>
      <c r="H10" s="2">
        <v>0</v>
      </c>
      <c r="I10" s="2">
        <v>1</v>
      </c>
      <c r="J10" s="2">
        <v>2</v>
      </c>
      <c r="K10" s="2">
        <v>3</v>
      </c>
      <c r="L10" s="2">
        <v>10</v>
      </c>
      <c r="M10" s="2">
        <v>12</v>
      </c>
      <c r="N10" s="2">
        <v>1</v>
      </c>
      <c r="O10" s="11">
        <v>5</v>
      </c>
      <c r="P10" s="11">
        <v>26</v>
      </c>
      <c r="Q10" s="2">
        <v>0</v>
      </c>
      <c r="R10" s="11">
        <v>13</v>
      </c>
      <c r="S10" s="18">
        <v>6</v>
      </c>
      <c r="T10" s="18">
        <v>0</v>
      </c>
      <c r="U10" s="11">
        <v>12</v>
      </c>
      <c r="V10" s="11">
        <v>14</v>
      </c>
      <c r="W10" s="11">
        <v>0</v>
      </c>
      <c r="X10" s="11">
        <v>6</v>
      </c>
      <c r="Y10" s="11">
        <f t="shared" si="0"/>
        <v>239</v>
      </c>
    </row>
    <row r="11" spans="1:25" ht="15.75" x14ac:dyDescent="0.25">
      <c r="A11" s="1">
        <v>10</v>
      </c>
      <c r="B11" s="14" t="s">
        <v>42</v>
      </c>
      <c r="C11" s="2">
        <v>4</v>
      </c>
      <c r="D11" s="2">
        <v>0</v>
      </c>
      <c r="E11" s="2">
        <v>13</v>
      </c>
      <c r="F11" s="2">
        <v>28</v>
      </c>
      <c r="G11" s="2">
        <v>77</v>
      </c>
      <c r="H11" s="2">
        <v>0</v>
      </c>
      <c r="I11" s="2">
        <v>0</v>
      </c>
      <c r="J11" s="3">
        <v>3</v>
      </c>
      <c r="K11" s="3">
        <v>0</v>
      </c>
      <c r="L11" s="2">
        <v>2</v>
      </c>
      <c r="M11" s="2">
        <v>10</v>
      </c>
      <c r="N11" s="2">
        <v>0</v>
      </c>
      <c r="O11" s="11">
        <v>5</v>
      </c>
      <c r="P11" s="11">
        <v>26</v>
      </c>
      <c r="Q11" s="2">
        <v>0</v>
      </c>
      <c r="R11" s="11">
        <v>11</v>
      </c>
      <c r="S11" s="18">
        <v>10</v>
      </c>
      <c r="T11" s="18">
        <v>0</v>
      </c>
      <c r="U11" s="11">
        <v>14</v>
      </c>
      <c r="V11" s="11">
        <v>10</v>
      </c>
      <c r="W11" s="11">
        <v>0</v>
      </c>
      <c r="X11" s="11">
        <v>4</v>
      </c>
      <c r="Y11" s="11">
        <f t="shared" si="0"/>
        <v>217</v>
      </c>
    </row>
    <row r="12" spans="1:25" ht="15.75" x14ac:dyDescent="0.25">
      <c r="A12" s="1">
        <v>10</v>
      </c>
      <c r="B12" s="14" t="s">
        <v>43</v>
      </c>
      <c r="C12" s="11">
        <v>5</v>
      </c>
      <c r="D12" s="11">
        <v>1</v>
      </c>
      <c r="E12" s="11">
        <v>9</v>
      </c>
      <c r="F12" s="11">
        <v>28</v>
      </c>
      <c r="G12" s="11">
        <v>84</v>
      </c>
      <c r="H12" s="11">
        <v>0</v>
      </c>
      <c r="I12" s="11">
        <v>7</v>
      </c>
      <c r="J12" s="11">
        <v>2</v>
      </c>
      <c r="K12" s="11">
        <v>5</v>
      </c>
      <c r="L12" s="11">
        <v>8</v>
      </c>
      <c r="M12" s="11">
        <v>7</v>
      </c>
      <c r="N12" s="11">
        <v>0</v>
      </c>
      <c r="O12" s="11">
        <v>5</v>
      </c>
      <c r="P12" s="11">
        <v>25</v>
      </c>
      <c r="Q12" s="11">
        <v>0</v>
      </c>
      <c r="R12" s="11">
        <v>14</v>
      </c>
      <c r="S12" s="18">
        <v>7</v>
      </c>
      <c r="T12" s="18">
        <v>1</v>
      </c>
      <c r="U12" s="11">
        <v>11</v>
      </c>
      <c r="V12" s="11">
        <v>7</v>
      </c>
      <c r="W12" s="11">
        <v>0</v>
      </c>
      <c r="X12" s="11">
        <v>9</v>
      </c>
      <c r="Y12" s="11">
        <f t="shared" si="0"/>
        <v>235</v>
      </c>
    </row>
    <row r="13" spans="1:25" ht="15.75" x14ac:dyDescent="0.25">
      <c r="A13" s="1">
        <v>10</v>
      </c>
      <c r="B13" s="14" t="s">
        <v>44</v>
      </c>
      <c r="C13" s="11">
        <v>0</v>
      </c>
      <c r="D13" s="11">
        <v>0</v>
      </c>
      <c r="E13" s="11">
        <v>0</v>
      </c>
      <c r="F13" s="11">
        <v>19</v>
      </c>
      <c r="G13" s="11">
        <v>92</v>
      </c>
      <c r="H13" s="11">
        <v>0</v>
      </c>
      <c r="I13" s="11">
        <v>0</v>
      </c>
      <c r="J13" s="11">
        <v>0</v>
      </c>
      <c r="K13" s="2">
        <v>0</v>
      </c>
      <c r="L13" s="2">
        <v>0</v>
      </c>
      <c r="M13" s="2">
        <v>0</v>
      </c>
      <c r="N13" s="2">
        <v>0</v>
      </c>
      <c r="O13" s="11">
        <v>0</v>
      </c>
      <c r="P13" s="11">
        <v>0</v>
      </c>
      <c r="Q13" s="2">
        <v>0</v>
      </c>
      <c r="R13" s="11">
        <v>0</v>
      </c>
      <c r="S13" s="18">
        <v>0</v>
      </c>
      <c r="T13" s="18">
        <v>0</v>
      </c>
      <c r="U13" s="11">
        <v>0</v>
      </c>
      <c r="V13" s="11">
        <v>0</v>
      </c>
      <c r="W13" s="11">
        <v>0</v>
      </c>
      <c r="X13" s="11">
        <v>0</v>
      </c>
      <c r="Y13" s="11">
        <f t="shared" si="0"/>
        <v>111</v>
      </c>
    </row>
    <row r="14" spans="1:25" ht="15.75" x14ac:dyDescent="0.25">
      <c r="A14" s="1">
        <v>10</v>
      </c>
      <c r="B14" s="14" t="s">
        <v>45</v>
      </c>
      <c r="C14" s="11">
        <v>0</v>
      </c>
      <c r="D14" s="11">
        <v>0</v>
      </c>
      <c r="E14" s="11">
        <v>0</v>
      </c>
      <c r="F14" s="11">
        <v>14</v>
      </c>
      <c r="G14" s="11">
        <v>121</v>
      </c>
      <c r="H14" s="11">
        <v>0</v>
      </c>
      <c r="I14" s="11">
        <v>0</v>
      </c>
      <c r="J14" s="11">
        <v>0</v>
      </c>
      <c r="K14" s="2">
        <v>0</v>
      </c>
      <c r="L14" s="2">
        <v>0</v>
      </c>
      <c r="M14" s="2">
        <v>0</v>
      </c>
      <c r="N14" s="2">
        <v>0</v>
      </c>
      <c r="O14" s="11">
        <v>0</v>
      </c>
      <c r="P14" s="11">
        <v>0</v>
      </c>
      <c r="Q14" s="2">
        <v>0</v>
      </c>
      <c r="R14" s="11">
        <v>0</v>
      </c>
      <c r="S14" s="18">
        <v>0</v>
      </c>
      <c r="T14" s="18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0"/>
        <v>135</v>
      </c>
    </row>
    <row r="15" spans="1:25" x14ac:dyDescent="0.25">
      <c r="A15" s="24" t="s">
        <v>7</v>
      </c>
      <c r="B15" s="24"/>
      <c r="C15" s="12">
        <f t="shared" ref="C15:X15" si="1">SUM(C8:C14)</f>
        <v>24</v>
      </c>
      <c r="D15" s="12">
        <f t="shared" si="1"/>
        <v>3</v>
      </c>
      <c r="E15" s="12">
        <f t="shared" si="1"/>
        <v>71</v>
      </c>
      <c r="F15" s="12">
        <f t="shared" si="1"/>
        <v>172</v>
      </c>
      <c r="G15" s="12">
        <f t="shared" si="1"/>
        <v>652</v>
      </c>
      <c r="H15" s="12">
        <f t="shared" si="1"/>
        <v>0</v>
      </c>
      <c r="I15" s="12">
        <f t="shared" si="1"/>
        <v>25</v>
      </c>
      <c r="J15" s="12">
        <f t="shared" si="1"/>
        <v>9</v>
      </c>
      <c r="K15" s="12">
        <f t="shared" si="1"/>
        <v>14</v>
      </c>
      <c r="L15" s="12">
        <f t="shared" si="1"/>
        <v>29</v>
      </c>
      <c r="M15" s="12">
        <f t="shared" si="1"/>
        <v>43</v>
      </c>
      <c r="N15" s="12">
        <f t="shared" si="1"/>
        <v>1</v>
      </c>
      <c r="O15" s="12">
        <f t="shared" si="1"/>
        <v>33</v>
      </c>
      <c r="P15" s="12">
        <f t="shared" si="1"/>
        <v>119</v>
      </c>
      <c r="Q15" s="12">
        <f t="shared" si="1"/>
        <v>0</v>
      </c>
      <c r="R15" s="12">
        <f t="shared" si="1"/>
        <v>52</v>
      </c>
      <c r="S15" s="12">
        <f t="shared" si="1"/>
        <v>36</v>
      </c>
      <c r="T15" s="12">
        <f t="shared" si="1"/>
        <v>1</v>
      </c>
      <c r="U15" s="12">
        <f t="shared" si="1"/>
        <v>48</v>
      </c>
      <c r="V15" s="12">
        <f t="shared" si="1"/>
        <v>50</v>
      </c>
      <c r="W15" s="12">
        <f t="shared" si="1"/>
        <v>0</v>
      </c>
      <c r="X15" s="12">
        <f t="shared" si="1"/>
        <v>25</v>
      </c>
      <c r="Y15" s="12">
        <f t="shared" si="0"/>
        <v>1407</v>
      </c>
    </row>
  </sheetData>
  <mergeCells count="14">
    <mergeCell ref="A15:B15"/>
    <mergeCell ref="A2:P2"/>
    <mergeCell ref="A3:Y3"/>
    <mergeCell ref="A4:Y4"/>
    <mergeCell ref="A5:Y5"/>
    <mergeCell ref="A6:A7"/>
    <mergeCell ref="B6:B7"/>
    <mergeCell ref="C6:D6"/>
    <mergeCell ref="F6:H6"/>
    <mergeCell ref="J6:K6"/>
    <mergeCell ref="M6:N6"/>
    <mergeCell ref="S6:T6"/>
    <mergeCell ref="V6:W6"/>
    <mergeCell ref="Y6:Y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"/>
  <sheetViews>
    <sheetView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S13" sqref="S13:T13"/>
    </sheetView>
  </sheetViews>
  <sheetFormatPr baseColWidth="10" defaultColWidth="10.7109375" defaultRowHeight="15" x14ac:dyDescent="0.25"/>
  <cols>
    <col min="1" max="1" width="5.85546875" customWidth="1"/>
    <col min="2" max="2" width="12.42578125" customWidth="1"/>
  </cols>
  <sheetData>
    <row r="1" spans="1:25" ht="21.75" customHeight="1" x14ac:dyDescent="0.25">
      <c r="A1" s="25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21" x14ac:dyDescent="0.25">
      <c r="A2" s="25" t="s">
        <v>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26.25" customHeight="1" thickBot="1" x14ac:dyDescent="0.3">
      <c r="A3" s="25" t="s">
        <v>10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s="5" customFormat="1" x14ac:dyDescent="0.25">
      <c r="A4" s="27" t="s">
        <v>0</v>
      </c>
      <c r="B4" s="29" t="s">
        <v>1</v>
      </c>
      <c r="C4" s="31">
        <v>2.1</v>
      </c>
      <c r="D4" s="32"/>
      <c r="E4" s="4">
        <v>2.2000000000000002</v>
      </c>
      <c r="F4" s="31">
        <v>2.2999999999999998</v>
      </c>
      <c r="G4" s="33"/>
      <c r="H4" s="32"/>
      <c r="I4" s="4">
        <v>2.4</v>
      </c>
      <c r="J4" s="31">
        <v>2.5</v>
      </c>
      <c r="K4" s="32"/>
      <c r="L4" s="4">
        <v>2.6</v>
      </c>
      <c r="M4" s="31">
        <v>2.7</v>
      </c>
      <c r="N4" s="32"/>
      <c r="O4" s="4">
        <v>2.8</v>
      </c>
      <c r="P4" s="4"/>
      <c r="Q4" s="4"/>
      <c r="R4" s="4">
        <v>2.9</v>
      </c>
      <c r="S4" s="31" t="s">
        <v>11</v>
      </c>
      <c r="T4" s="32"/>
      <c r="U4" s="4">
        <v>2.11</v>
      </c>
      <c r="V4" s="31">
        <v>2.12</v>
      </c>
      <c r="W4" s="32"/>
      <c r="X4" s="4"/>
      <c r="Y4" s="34" t="s">
        <v>12</v>
      </c>
    </row>
    <row r="5" spans="1:25" s="10" customFormat="1" ht="127.5" x14ac:dyDescent="0.25">
      <c r="A5" s="28"/>
      <c r="B5" s="30"/>
      <c r="C5" s="6" t="s">
        <v>2</v>
      </c>
      <c r="D5" s="7" t="s">
        <v>3</v>
      </c>
      <c r="E5" s="8" t="s">
        <v>4</v>
      </c>
      <c r="F5" s="6" t="s">
        <v>5</v>
      </c>
      <c r="G5" s="9" t="s">
        <v>13</v>
      </c>
      <c r="H5" s="7" t="s">
        <v>14</v>
      </c>
      <c r="I5" s="8" t="s">
        <v>15</v>
      </c>
      <c r="J5" s="6" t="s">
        <v>16</v>
      </c>
      <c r="K5" s="7" t="s">
        <v>17</v>
      </c>
      <c r="L5" s="8" t="s">
        <v>18</v>
      </c>
      <c r="M5" s="6" t="s">
        <v>19</v>
      </c>
      <c r="N5" s="7" t="s">
        <v>20</v>
      </c>
      <c r="O5" s="8" t="s">
        <v>21</v>
      </c>
      <c r="P5" s="8" t="s">
        <v>22</v>
      </c>
      <c r="Q5" s="8" t="s">
        <v>23</v>
      </c>
      <c r="R5" s="8" t="s">
        <v>24</v>
      </c>
      <c r="S5" s="6" t="s">
        <v>25</v>
      </c>
      <c r="T5" s="7" t="s">
        <v>26</v>
      </c>
      <c r="U5" s="8" t="s">
        <v>27</v>
      </c>
      <c r="V5" s="6" t="s">
        <v>28</v>
      </c>
      <c r="W5" s="7" t="s">
        <v>29</v>
      </c>
      <c r="X5" s="8" t="s">
        <v>30</v>
      </c>
      <c r="Y5" s="35"/>
    </row>
    <row r="6" spans="1:25" ht="15.75" x14ac:dyDescent="0.25">
      <c r="A6" s="1">
        <v>11</v>
      </c>
      <c r="B6" s="14" t="s">
        <v>46</v>
      </c>
      <c r="C6" s="2">
        <v>7</v>
      </c>
      <c r="D6" s="2">
        <v>0</v>
      </c>
      <c r="E6" s="2">
        <v>19</v>
      </c>
      <c r="F6" s="2">
        <v>34</v>
      </c>
      <c r="G6" s="2">
        <v>131</v>
      </c>
      <c r="H6" s="2">
        <v>1</v>
      </c>
      <c r="I6" s="2">
        <v>7</v>
      </c>
      <c r="J6" s="2">
        <v>1</v>
      </c>
      <c r="K6" s="2">
        <v>9</v>
      </c>
      <c r="L6" s="2">
        <v>6</v>
      </c>
      <c r="M6" s="2">
        <v>9</v>
      </c>
      <c r="N6" s="2">
        <v>0</v>
      </c>
      <c r="O6" s="11">
        <v>7</v>
      </c>
      <c r="P6" s="11">
        <v>9</v>
      </c>
      <c r="Q6" s="2">
        <v>0</v>
      </c>
      <c r="R6" s="11">
        <v>19</v>
      </c>
      <c r="S6" s="18">
        <v>6</v>
      </c>
      <c r="T6" s="18">
        <v>2</v>
      </c>
      <c r="U6" s="11">
        <v>16</v>
      </c>
      <c r="V6" s="11">
        <v>16</v>
      </c>
      <c r="W6" s="11">
        <v>0</v>
      </c>
      <c r="X6" s="11">
        <v>11</v>
      </c>
      <c r="Y6" s="11">
        <f t="shared" ref="Y6:Y13" si="0">SUM(C6:X6)</f>
        <v>310</v>
      </c>
    </row>
    <row r="7" spans="1:25" ht="15.75" x14ac:dyDescent="0.25">
      <c r="A7" s="1">
        <v>11</v>
      </c>
      <c r="B7" s="14" t="s">
        <v>47</v>
      </c>
      <c r="C7" s="2">
        <v>3</v>
      </c>
      <c r="D7" s="2">
        <v>4</v>
      </c>
      <c r="E7" s="2">
        <v>15</v>
      </c>
      <c r="F7" s="2">
        <v>19</v>
      </c>
      <c r="G7" s="2">
        <v>68</v>
      </c>
      <c r="H7" s="2">
        <v>1</v>
      </c>
      <c r="I7" s="2">
        <v>18</v>
      </c>
      <c r="J7" s="2">
        <v>1</v>
      </c>
      <c r="K7" s="2">
        <v>3</v>
      </c>
      <c r="L7" s="2">
        <v>2</v>
      </c>
      <c r="M7" s="2">
        <v>7</v>
      </c>
      <c r="N7" s="2">
        <v>2</v>
      </c>
      <c r="O7" s="11">
        <v>5</v>
      </c>
      <c r="P7" s="11">
        <v>21</v>
      </c>
      <c r="Q7" s="2">
        <v>0</v>
      </c>
      <c r="R7" s="11">
        <v>16</v>
      </c>
      <c r="S7" s="18">
        <v>10</v>
      </c>
      <c r="T7" s="18">
        <v>1</v>
      </c>
      <c r="U7" s="11">
        <v>12</v>
      </c>
      <c r="V7" s="11">
        <v>15</v>
      </c>
      <c r="W7" s="11">
        <v>0</v>
      </c>
      <c r="X7" s="11">
        <v>11</v>
      </c>
      <c r="Y7" s="11">
        <f t="shared" si="0"/>
        <v>234</v>
      </c>
    </row>
    <row r="8" spans="1:25" ht="15.75" x14ac:dyDescent="0.25">
      <c r="A8" s="1">
        <v>11</v>
      </c>
      <c r="B8" s="14" t="s">
        <v>48</v>
      </c>
      <c r="C8" s="2">
        <v>3</v>
      </c>
      <c r="D8" s="2">
        <v>1</v>
      </c>
      <c r="E8" s="2">
        <v>20</v>
      </c>
      <c r="F8" s="2">
        <v>19</v>
      </c>
      <c r="G8" s="2">
        <v>63</v>
      </c>
      <c r="H8" s="2">
        <v>0</v>
      </c>
      <c r="I8" s="2">
        <v>7</v>
      </c>
      <c r="J8" s="2">
        <v>2</v>
      </c>
      <c r="K8" s="2">
        <v>5</v>
      </c>
      <c r="L8" s="2">
        <v>8</v>
      </c>
      <c r="M8" s="2">
        <v>7</v>
      </c>
      <c r="N8" s="2">
        <v>0</v>
      </c>
      <c r="O8" s="11">
        <v>9</v>
      </c>
      <c r="P8" s="11">
        <v>11</v>
      </c>
      <c r="Q8" s="2">
        <v>0</v>
      </c>
      <c r="R8" s="11">
        <v>14</v>
      </c>
      <c r="S8" s="18">
        <v>3</v>
      </c>
      <c r="T8" s="18">
        <v>2</v>
      </c>
      <c r="U8" s="11">
        <v>18</v>
      </c>
      <c r="V8" s="11">
        <v>15</v>
      </c>
      <c r="W8" s="11">
        <v>0</v>
      </c>
      <c r="X8" s="11">
        <v>8</v>
      </c>
      <c r="Y8" s="11">
        <f t="shared" si="0"/>
        <v>215</v>
      </c>
    </row>
    <row r="9" spans="1:25" ht="15.75" x14ac:dyDescent="0.25">
      <c r="A9" s="1">
        <v>11</v>
      </c>
      <c r="B9" s="14" t="s">
        <v>49</v>
      </c>
      <c r="C9" s="2">
        <v>3</v>
      </c>
      <c r="D9" s="2">
        <v>0</v>
      </c>
      <c r="E9" s="2">
        <v>18</v>
      </c>
      <c r="F9" s="2">
        <v>15</v>
      </c>
      <c r="G9" s="2">
        <v>65</v>
      </c>
      <c r="H9" s="2">
        <v>0</v>
      </c>
      <c r="I9" s="2">
        <v>1</v>
      </c>
      <c r="J9" s="3">
        <v>6</v>
      </c>
      <c r="K9" s="3">
        <v>4</v>
      </c>
      <c r="L9" s="2">
        <v>2</v>
      </c>
      <c r="M9" s="2">
        <v>8</v>
      </c>
      <c r="N9" s="2">
        <v>0</v>
      </c>
      <c r="O9" s="11">
        <v>0</v>
      </c>
      <c r="P9" s="11">
        <v>12</v>
      </c>
      <c r="Q9" s="2">
        <v>0</v>
      </c>
      <c r="R9" s="11">
        <v>20</v>
      </c>
      <c r="S9" s="18">
        <v>9</v>
      </c>
      <c r="T9" s="18">
        <v>7</v>
      </c>
      <c r="U9" s="11">
        <v>22</v>
      </c>
      <c r="V9" s="11">
        <v>16</v>
      </c>
      <c r="W9" s="11">
        <v>0</v>
      </c>
      <c r="X9" s="11">
        <v>10</v>
      </c>
      <c r="Y9" s="11">
        <f t="shared" si="0"/>
        <v>218</v>
      </c>
    </row>
    <row r="10" spans="1:25" ht="15.75" x14ac:dyDescent="0.25">
      <c r="A10" s="1">
        <v>11</v>
      </c>
      <c r="B10" s="14" t="s">
        <v>50</v>
      </c>
      <c r="C10" s="11">
        <v>2</v>
      </c>
      <c r="D10" s="11">
        <v>1</v>
      </c>
      <c r="E10" s="11">
        <v>15</v>
      </c>
      <c r="F10" s="11">
        <v>25</v>
      </c>
      <c r="G10" s="11">
        <v>80</v>
      </c>
      <c r="H10" s="11">
        <v>0</v>
      </c>
      <c r="I10" s="11">
        <v>12</v>
      </c>
      <c r="J10" s="11">
        <v>1</v>
      </c>
      <c r="K10" s="11">
        <v>6</v>
      </c>
      <c r="L10" s="11">
        <v>7</v>
      </c>
      <c r="M10" s="11">
        <v>9</v>
      </c>
      <c r="N10" s="11">
        <v>0</v>
      </c>
      <c r="O10" s="11">
        <v>9</v>
      </c>
      <c r="P10" s="11">
        <v>19</v>
      </c>
      <c r="Q10" s="11">
        <v>0</v>
      </c>
      <c r="R10" s="11">
        <v>12</v>
      </c>
      <c r="S10" s="18">
        <v>11</v>
      </c>
      <c r="T10" s="18">
        <v>3</v>
      </c>
      <c r="U10" s="11">
        <v>11</v>
      </c>
      <c r="V10" s="11">
        <v>15</v>
      </c>
      <c r="W10" s="11">
        <v>0</v>
      </c>
      <c r="X10" s="11">
        <v>16</v>
      </c>
      <c r="Y10" s="11">
        <f t="shared" si="0"/>
        <v>254</v>
      </c>
    </row>
    <row r="11" spans="1:25" ht="15.75" x14ac:dyDescent="0.25">
      <c r="A11" s="1">
        <v>11</v>
      </c>
      <c r="B11" s="14" t="s">
        <v>52</v>
      </c>
      <c r="C11" s="11">
        <v>0</v>
      </c>
      <c r="D11" s="11">
        <v>0</v>
      </c>
      <c r="E11" s="11">
        <v>0</v>
      </c>
      <c r="F11" s="11">
        <v>21</v>
      </c>
      <c r="G11" s="11">
        <v>75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8">
        <v>0</v>
      </c>
      <c r="T11" s="18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0"/>
        <v>96</v>
      </c>
    </row>
    <row r="12" spans="1:25" ht="15.75" x14ac:dyDescent="0.25">
      <c r="A12" s="1">
        <v>11</v>
      </c>
      <c r="B12" s="14" t="s">
        <v>51</v>
      </c>
      <c r="C12" s="11">
        <v>0</v>
      </c>
      <c r="D12" s="11">
        <v>0</v>
      </c>
      <c r="E12" s="11">
        <v>0</v>
      </c>
      <c r="F12" s="11">
        <v>21</v>
      </c>
      <c r="G12" s="11">
        <v>120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8">
        <v>0</v>
      </c>
      <c r="T12" s="18">
        <v>0</v>
      </c>
      <c r="U12" s="11">
        <v>0</v>
      </c>
      <c r="V12" s="11">
        <v>0</v>
      </c>
      <c r="W12" s="11">
        <v>0</v>
      </c>
      <c r="X12" s="11">
        <v>0</v>
      </c>
      <c r="Y12" s="11">
        <f t="shared" si="0"/>
        <v>141</v>
      </c>
    </row>
    <row r="13" spans="1:25" x14ac:dyDescent="0.25">
      <c r="A13" s="24" t="s">
        <v>7</v>
      </c>
      <c r="B13" s="24"/>
      <c r="C13" s="12">
        <f t="shared" ref="C13:X13" si="1">SUM(C6:C12)</f>
        <v>18</v>
      </c>
      <c r="D13" s="12">
        <f t="shared" si="1"/>
        <v>6</v>
      </c>
      <c r="E13" s="12">
        <f t="shared" si="1"/>
        <v>87</v>
      </c>
      <c r="F13" s="12">
        <f t="shared" si="1"/>
        <v>154</v>
      </c>
      <c r="G13" s="12">
        <f t="shared" si="1"/>
        <v>602</v>
      </c>
      <c r="H13" s="12">
        <f t="shared" si="1"/>
        <v>2</v>
      </c>
      <c r="I13" s="12">
        <f t="shared" si="1"/>
        <v>45</v>
      </c>
      <c r="J13" s="12">
        <f t="shared" si="1"/>
        <v>11</v>
      </c>
      <c r="K13" s="12">
        <f t="shared" si="1"/>
        <v>27</v>
      </c>
      <c r="L13" s="12">
        <f t="shared" si="1"/>
        <v>25</v>
      </c>
      <c r="M13" s="12">
        <f t="shared" si="1"/>
        <v>40</v>
      </c>
      <c r="N13" s="12">
        <f t="shared" si="1"/>
        <v>2</v>
      </c>
      <c r="O13" s="12">
        <f t="shared" si="1"/>
        <v>30</v>
      </c>
      <c r="P13" s="12">
        <f t="shared" si="1"/>
        <v>72</v>
      </c>
      <c r="Q13" s="12">
        <f t="shared" si="1"/>
        <v>0</v>
      </c>
      <c r="R13" s="12">
        <f t="shared" si="1"/>
        <v>81</v>
      </c>
      <c r="S13" s="12">
        <f t="shared" si="1"/>
        <v>39</v>
      </c>
      <c r="T13" s="12">
        <f t="shared" si="1"/>
        <v>15</v>
      </c>
      <c r="U13" s="12">
        <f t="shared" si="1"/>
        <v>79</v>
      </c>
      <c r="V13" s="12">
        <f t="shared" si="1"/>
        <v>77</v>
      </c>
      <c r="W13" s="12">
        <f t="shared" si="1"/>
        <v>0</v>
      </c>
      <c r="X13" s="12">
        <f t="shared" si="1"/>
        <v>56</v>
      </c>
      <c r="Y13" s="12">
        <f t="shared" si="0"/>
        <v>1468</v>
      </c>
    </row>
  </sheetData>
  <mergeCells count="13">
    <mergeCell ref="A13:B13"/>
    <mergeCell ref="A4:A5"/>
    <mergeCell ref="B4:B5"/>
    <mergeCell ref="A1:Y1"/>
    <mergeCell ref="A2:Y2"/>
    <mergeCell ref="A3:Y3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topLeftCell="A4" zoomScale="90" zoomScaleNormal="90" workbookViewId="0">
      <pane xSplit="2" ySplit="5" topLeftCell="G9" activePane="bottomRight" state="frozen"/>
      <selection activeCell="A4" sqref="A4"/>
      <selection pane="topRight" activeCell="C4" sqref="C4"/>
      <selection pane="bottomLeft" activeCell="A6" sqref="A6"/>
      <selection pane="bottomRight" activeCell="T18" sqref="T18"/>
    </sheetView>
  </sheetViews>
  <sheetFormatPr baseColWidth="10" defaultColWidth="10.7109375" defaultRowHeight="15" x14ac:dyDescent="0.25"/>
  <cols>
    <col min="1" max="1" width="9.7109375" customWidth="1"/>
    <col min="2" max="2" width="13.42578125" customWidth="1"/>
  </cols>
  <sheetData>
    <row r="1" spans="1:25" ht="21.75" customHeight="1" x14ac:dyDescent="0.25">
      <c r="A1" s="25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21" x14ac:dyDescent="0.25">
      <c r="A2" s="25" t="s">
        <v>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26.25" customHeight="1" x14ac:dyDescent="0.25">
      <c r="A3" s="25" t="s">
        <v>10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21.75" customHeight="1" x14ac:dyDescent="0.25">
      <c r="A4" s="25" t="s">
        <v>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21" x14ac:dyDescent="0.25">
      <c r="A5" s="25" t="s">
        <v>9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26.25" customHeight="1" thickBot="1" x14ac:dyDescent="0.3">
      <c r="A6" s="25" t="s">
        <v>10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s="5" customFormat="1" x14ac:dyDescent="0.25">
      <c r="A7" s="27" t="s">
        <v>0</v>
      </c>
      <c r="B7" s="29" t="s">
        <v>1</v>
      </c>
      <c r="C7" s="31">
        <v>2.1</v>
      </c>
      <c r="D7" s="32"/>
      <c r="E7" s="4">
        <v>2.2000000000000002</v>
      </c>
      <c r="F7" s="31">
        <v>2.2999999999999998</v>
      </c>
      <c r="G7" s="33"/>
      <c r="H7" s="32"/>
      <c r="I7" s="4">
        <v>2.4</v>
      </c>
      <c r="J7" s="31">
        <v>2.5</v>
      </c>
      <c r="K7" s="32"/>
      <c r="L7" s="4">
        <v>2.6</v>
      </c>
      <c r="M7" s="31">
        <v>2.7</v>
      </c>
      <c r="N7" s="32"/>
      <c r="O7" s="4">
        <v>2.8</v>
      </c>
      <c r="P7" s="4"/>
      <c r="Q7" s="4"/>
      <c r="R7" s="4">
        <v>2.9</v>
      </c>
      <c r="S7" s="31" t="s">
        <v>11</v>
      </c>
      <c r="T7" s="32"/>
      <c r="U7" s="4">
        <v>2.11</v>
      </c>
      <c r="V7" s="31">
        <v>2.12</v>
      </c>
      <c r="W7" s="32"/>
      <c r="X7" s="4"/>
      <c r="Y7" s="34" t="s">
        <v>12</v>
      </c>
    </row>
    <row r="8" spans="1:25" s="10" customFormat="1" ht="127.5" x14ac:dyDescent="0.25">
      <c r="A8" s="28"/>
      <c r="B8" s="30"/>
      <c r="C8" s="6" t="s">
        <v>2</v>
      </c>
      <c r="D8" s="7" t="s">
        <v>3</v>
      </c>
      <c r="E8" s="8" t="s">
        <v>4</v>
      </c>
      <c r="F8" s="6" t="s">
        <v>5</v>
      </c>
      <c r="G8" s="9" t="s">
        <v>13</v>
      </c>
      <c r="H8" s="7" t="s">
        <v>14</v>
      </c>
      <c r="I8" s="8" t="s">
        <v>15</v>
      </c>
      <c r="J8" s="6" t="s">
        <v>16</v>
      </c>
      <c r="K8" s="7" t="s">
        <v>17</v>
      </c>
      <c r="L8" s="8" t="s">
        <v>18</v>
      </c>
      <c r="M8" s="6" t="s">
        <v>19</v>
      </c>
      <c r="N8" s="7" t="s">
        <v>20</v>
      </c>
      <c r="O8" s="8" t="s">
        <v>21</v>
      </c>
      <c r="P8" s="8" t="s">
        <v>22</v>
      </c>
      <c r="Q8" s="8" t="s">
        <v>23</v>
      </c>
      <c r="R8" s="8" t="s">
        <v>24</v>
      </c>
      <c r="S8" s="6" t="s">
        <v>25</v>
      </c>
      <c r="T8" s="7" t="s">
        <v>26</v>
      </c>
      <c r="U8" s="8" t="s">
        <v>27</v>
      </c>
      <c r="V8" s="6" t="s">
        <v>28</v>
      </c>
      <c r="W8" s="7" t="s">
        <v>29</v>
      </c>
      <c r="X8" s="8" t="s">
        <v>30</v>
      </c>
      <c r="Y8" s="35"/>
    </row>
    <row r="9" spans="1:25" ht="15.75" x14ac:dyDescent="0.25">
      <c r="A9" s="1">
        <v>12</v>
      </c>
      <c r="B9" s="14" t="s">
        <v>53</v>
      </c>
      <c r="C9" s="2">
        <v>0</v>
      </c>
      <c r="D9" s="2">
        <v>0</v>
      </c>
      <c r="E9" s="2">
        <v>0</v>
      </c>
      <c r="F9" s="2">
        <v>31</v>
      </c>
      <c r="G9" s="2">
        <v>119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1">
        <v>0</v>
      </c>
      <c r="P9" s="11">
        <v>0</v>
      </c>
      <c r="Q9" s="2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f t="shared" ref="Y9:Y16" si="0">SUM(C9:X9)</f>
        <v>150</v>
      </c>
    </row>
    <row r="10" spans="1:25" ht="15.75" x14ac:dyDescent="0.25">
      <c r="A10" s="1">
        <v>12</v>
      </c>
      <c r="B10" s="14" t="s">
        <v>54</v>
      </c>
      <c r="C10" s="2">
        <v>7</v>
      </c>
      <c r="D10" s="2">
        <v>0</v>
      </c>
      <c r="E10" s="2">
        <v>21</v>
      </c>
      <c r="F10" s="2">
        <v>16</v>
      </c>
      <c r="G10" s="2">
        <v>88</v>
      </c>
      <c r="H10" s="2">
        <v>0</v>
      </c>
      <c r="I10" s="2">
        <v>2</v>
      </c>
      <c r="J10" s="2">
        <v>0</v>
      </c>
      <c r="K10" s="2">
        <v>7</v>
      </c>
      <c r="L10" s="2">
        <v>7</v>
      </c>
      <c r="M10" s="2">
        <v>8</v>
      </c>
      <c r="N10" s="2">
        <v>0</v>
      </c>
      <c r="O10" s="11">
        <v>4</v>
      </c>
      <c r="P10" s="11">
        <v>25</v>
      </c>
      <c r="Q10" s="2">
        <v>0</v>
      </c>
      <c r="R10" s="11">
        <v>16</v>
      </c>
      <c r="S10" s="11">
        <v>9</v>
      </c>
      <c r="T10" s="11">
        <v>5</v>
      </c>
      <c r="U10" s="11">
        <v>17</v>
      </c>
      <c r="V10" s="11">
        <v>13</v>
      </c>
      <c r="W10" s="11">
        <v>0</v>
      </c>
      <c r="X10" s="11">
        <v>10</v>
      </c>
      <c r="Y10" s="11">
        <f t="shared" si="0"/>
        <v>255</v>
      </c>
    </row>
    <row r="11" spans="1:25" ht="15.75" x14ac:dyDescent="0.25">
      <c r="A11" s="1">
        <v>12</v>
      </c>
      <c r="B11" s="14" t="s">
        <v>55</v>
      </c>
      <c r="C11" s="2">
        <v>3</v>
      </c>
      <c r="D11" s="2">
        <v>0</v>
      </c>
      <c r="E11" s="2">
        <v>21</v>
      </c>
      <c r="F11" s="2">
        <v>31</v>
      </c>
      <c r="G11" s="2">
        <v>89</v>
      </c>
      <c r="H11" s="2">
        <v>0</v>
      </c>
      <c r="I11" s="2">
        <v>1</v>
      </c>
      <c r="J11" s="2">
        <v>3</v>
      </c>
      <c r="K11" s="2">
        <v>4</v>
      </c>
      <c r="L11" s="2">
        <v>22</v>
      </c>
      <c r="M11" s="2">
        <v>6</v>
      </c>
      <c r="N11" s="2">
        <v>1</v>
      </c>
      <c r="O11" s="11">
        <v>8</v>
      </c>
      <c r="P11" s="11">
        <v>20</v>
      </c>
      <c r="Q11" s="2">
        <v>0</v>
      </c>
      <c r="R11" s="11">
        <v>23</v>
      </c>
      <c r="S11" s="11">
        <v>10</v>
      </c>
      <c r="T11" s="11">
        <v>2</v>
      </c>
      <c r="U11" s="11">
        <v>21</v>
      </c>
      <c r="V11" s="11">
        <v>10</v>
      </c>
      <c r="W11" s="11">
        <v>0</v>
      </c>
      <c r="X11" s="11">
        <v>13</v>
      </c>
      <c r="Y11" s="11">
        <f t="shared" si="0"/>
        <v>288</v>
      </c>
    </row>
    <row r="12" spans="1:25" ht="15.75" x14ac:dyDescent="0.25">
      <c r="A12" s="1">
        <v>12</v>
      </c>
      <c r="B12" s="14" t="s">
        <v>56</v>
      </c>
      <c r="C12" s="2">
        <v>10</v>
      </c>
      <c r="D12" s="2">
        <v>1</v>
      </c>
      <c r="E12" s="2">
        <v>18</v>
      </c>
      <c r="F12" s="2">
        <v>28</v>
      </c>
      <c r="G12" s="2">
        <v>67</v>
      </c>
      <c r="H12" s="2">
        <v>0</v>
      </c>
      <c r="I12" s="2">
        <v>0</v>
      </c>
      <c r="J12" s="3">
        <v>2</v>
      </c>
      <c r="K12" s="3">
        <v>7</v>
      </c>
      <c r="L12" s="2">
        <v>8</v>
      </c>
      <c r="M12" s="2">
        <v>6</v>
      </c>
      <c r="N12" s="2">
        <v>1</v>
      </c>
      <c r="O12" s="11">
        <v>8</v>
      </c>
      <c r="P12" s="11">
        <v>22</v>
      </c>
      <c r="Q12" s="2">
        <v>0</v>
      </c>
      <c r="R12" s="11">
        <v>22</v>
      </c>
      <c r="S12" s="11">
        <v>14</v>
      </c>
      <c r="T12" s="11">
        <v>4</v>
      </c>
      <c r="U12" s="11">
        <v>19</v>
      </c>
      <c r="V12" s="11">
        <v>13</v>
      </c>
      <c r="W12" s="11">
        <v>0</v>
      </c>
      <c r="X12" s="11">
        <v>11</v>
      </c>
      <c r="Y12" s="11">
        <f t="shared" si="0"/>
        <v>261</v>
      </c>
    </row>
    <row r="13" spans="1:25" ht="15.75" x14ac:dyDescent="0.25">
      <c r="A13" s="1">
        <v>12</v>
      </c>
      <c r="B13" s="14" t="s">
        <v>57</v>
      </c>
      <c r="C13" s="11">
        <v>4</v>
      </c>
      <c r="D13" s="11">
        <v>0</v>
      </c>
      <c r="E13" s="11">
        <v>13</v>
      </c>
      <c r="F13" s="11">
        <v>15</v>
      </c>
      <c r="G13" s="11">
        <v>72</v>
      </c>
      <c r="H13" s="11">
        <v>0</v>
      </c>
      <c r="I13" s="11">
        <v>2</v>
      </c>
      <c r="J13" s="11">
        <v>1</v>
      </c>
      <c r="K13" s="11">
        <v>10</v>
      </c>
      <c r="L13" s="11">
        <v>5</v>
      </c>
      <c r="M13" s="11">
        <v>5</v>
      </c>
      <c r="N13" s="11">
        <v>2</v>
      </c>
      <c r="O13" s="11">
        <v>4</v>
      </c>
      <c r="P13" s="11">
        <v>33</v>
      </c>
      <c r="Q13" s="11">
        <v>0</v>
      </c>
      <c r="R13" s="11">
        <v>16</v>
      </c>
      <c r="S13" s="11">
        <v>10</v>
      </c>
      <c r="T13" s="11">
        <v>2</v>
      </c>
      <c r="U13" s="11">
        <v>9</v>
      </c>
      <c r="V13" s="11">
        <v>10</v>
      </c>
      <c r="W13" s="11">
        <v>0</v>
      </c>
      <c r="X13" s="11">
        <v>14</v>
      </c>
      <c r="Y13" s="11">
        <f t="shared" si="0"/>
        <v>227</v>
      </c>
    </row>
    <row r="14" spans="1:25" ht="15.75" x14ac:dyDescent="0.25">
      <c r="A14" s="1">
        <v>12</v>
      </c>
      <c r="B14" s="14" t="s">
        <v>58</v>
      </c>
      <c r="C14" s="11">
        <v>0</v>
      </c>
      <c r="D14" s="11">
        <v>0</v>
      </c>
      <c r="E14" s="11">
        <v>0</v>
      </c>
      <c r="F14" s="11">
        <v>27</v>
      </c>
      <c r="G14" s="11">
        <v>67</v>
      </c>
      <c r="H14" s="11">
        <v>2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0"/>
        <v>96</v>
      </c>
    </row>
    <row r="15" spans="1:25" ht="15.75" x14ac:dyDescent="0.25">
      <c r="A15" s="1">
        <v>12</v>
      </c>
      <c r="B15" s="14" t="s">
        <v>59</v>
      </c>
      <c r="C15" s="11">
        <v>0</v>
      </c>
      <c r="D15" s="11">
        <v>0</v>
      </c>
      <c r="E15" s="11">
        <v>0</v>
      </c>
      <c r="F15" s="11">
        <v>24</v>
      </c>
      <c r="G15" s="11">
        <v>96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120</v>
      </c>
    </row>
    <row r="16" spans="1:25" x14ac:dyDescent="0.25">
      <c r="A16" s="24" t="s">
        <v>7</v>
      </c>
      <c r="B16" s="24"/>
      <c r="C16" s="13">
        <f t="shared" ref="C16:X16" si="1">SUM(C9:C15)</f>
        <v>24</v>
      </c>
      <c r="D16" s="13">
        <f t="shared" si="1"/>
        <v>1</v>
      </c>
      <c r="E16" s="13">
        <f t="shared" si="1"/>
        <v>73</v>
      </c>
      <c r="F16" s="13">
        <f t="shared" si="1"/>
        <v>172</v>
      </c>
      <c r="G16" s="13">
        <f t="shared" si="1"/>
        <v>598</v>
      </c>
      <c r="H16" s="13">
        <f t="shared" si="1"/>
        <v>2</v>
      </c>
      <c r="I16" s="13">
        <f t="shared" si="1"/>
        <v>5</v>
      </c>
      <c r="J16" s="13">
        <f t="shared" si="1"/>
        <v>6</v>
      </c>
      <c r="K16" s="13">
        <f t="shared" si="1"/>
        <v>28</v>
      </c>
      <c r="L16" s="13">
        <f t="shared" si="1"/>
        <v>42</v>
      </c>
      <c r="M16" s="13">
        <f t="shared" si="1"/>
        <v>25</v>
      </c>
      <c r="N16" s="13">
        <f t="shared" si="1"/>
        <v>4</v>
      </c>
      <c r="O16" s="13">
        <f t="shared" si="1"/>
        <v>24</v>
      </c>
      <c r="P16" s="13">
        <f t="shared" si="1"/>
        <v>100</v>
      </c>
      <c r="Q16" s="13">
        <f t="shared" si="1"/>
        <v>0</v>
      </c>
      <c r="R16" s="13">
        <f t="shared" si="1"/>
        <v>77</v>
      </c>
      <c r="S16" s="13">
        <f t="shared" si="1"/>
        <v>43</v>
      </c>
      <c r="T16" s="13">
        <f t="shared" si="1"/>
        <v>13</v>
      </c>
      <c r="U16" s="13">
        <f t="shared" si="1"/>
        <v>66</v>
      </c>
      <c r="V16" s="13">
        <f t="shared" si="1"/>
        <v>46</v>
      </c>
      <c r="W16" s="13">
        <f t="shared" si="1"/>
        <v>0</v>
      </c>
      <c r="X16" s="13">
        <f t="shared" si="1"/>
        <v>48</v>
      </c>
      <c r="Y16" s="13">
        <f t="shared" si="0"/>
        <v>1397</v>
      </c>
    </row>
  </sheetData>
  <mergeCells count="16">
    <mergeCell ref="A6:Y6"/>
    <mergeCell ref="A1:Y1"/>
    <mergeCell ref="A2:Y2"/>
    <mergeCell ref="A3:Y3"/>
    <mergeCell ref="A4:Y4"/>
    <mergeCell ref="A5:Y5"/>
    <mergeCell ref="S7:T7"/>
    <mergeCell ref="V7:W7"/>
    <mergeCell ref="Y7:Y8"/>
    <mergeCell ref="A16:B16"/>
    <mergeCell ref="A7:A8"/>
    <mergeCell ref="B7:B8"/>
    <mergeCell ref="C7:D7"/>
    <mergeCell ref="F7:H7"/>
    <mergeCell ref="J7:K7"/>
    <mergeCell ref="M7:N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3"/>
  <sheetViews>
    <sheetView topLeftCell="A4" zoomScale="70" zoomScaleNormal="70" workbookViewId="0">
      <pane xSplit="2" ySplit="5" topLeftCell="M9" activePane="bottomRight" state="frozen"/>
      <selection activeCell="A4" sqref="A4"/>
      <selection pane="topRight" activeCell="C4" sqref="C4"/>
      <selection pane="bottomLeft" activeCell="A6" sqref="A6"/>
      <selection pane="bottomRight" activeCell="S13" sqref="S13:T13"/>
    </sheetView>
  </sheetViews>
  <sheetFormatPr baseColWidth="10" defaultColWidth="10.7109375" defaultRowHeight="15" x14ac:dyDescent="0.25"/>
  <cols>
    <col min="1" max="1" width="9.7109375" customWidth="1"/>
    <col min="2" max="2" width="13.42578125" customWidth="1"/>
  </cols>
  <sheetData>
    <row r="1" spans="1:25" ht="21.75" customHeight="1" x14ac:dyDescent="0.25">
      <c r="A1" s="25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21" x14ac:dyDescent="0.25">
      <c r="A2" s="25" t="s">
        <v>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26.25" customHeight="1" x14ac:dyDescent="0.25">
      <c r="A3" s="25" t="s">
        <v>10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21.75" customHeight="1" x14ac:dyDescent="0.25">
      <c r="A4" s="25" t="s">
        <v>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21" x14ac:dyDescent="0.25">
      <c r="A5" s="25" t="s">
        <v>9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26.25" customHeight="1" thickBot="1" x14ac:dyDescent="0.3">
      <c r="A6" s="25" t="s">
        <v>10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s="5" customFormat="1" x14ac:dyDescent="0.25">
      <c r="A7" s="27" t="s">
        <v>0</v>
      </c>
      <c r="B7" s="29" t="s">
        <v>1</v>
      </c>
      <c r="C7" s="31">
        <v>2.1</v>
      </c>
      <c r="D7" s="32"/>
      <c r="E7" s="4">
        <v>2.2000000000000002</v>
      </c>
      <c r="F7" s="31">
        <v>2.2999999999999998</v>
      </c>
      <c r="G7" s="33"/>
      <c r="H7" s="32"/>
      <c r="I7" s="4">
        <v>2.4</v>
      </c>
      <c r="J7" s="31">
        <v>2.5</v>
      </c>
      <c r="K7" s="32"/>
      <c r="L7" s="4">
        <v>2.6</v>
      </c>
      <c r="M7" s="31">
        <v>2.7</v>
      </c>
      <c r="N7" s="32"/>
      <c r="O7" s="4">
        <v>2.8</v>
      </c>
      <c r="P7" s="4"/>
      <c r="Q7" s="4"/>
      <c r="R7" s="4">
        <v>2.9</v>
      </c>
      <c r="S7" s="31" t="s">
        <v>11</v>
      </c>
      <c r="T7" s="32"/>
      <c r="U7" s="4">
        <v>2.11</v>
      </c>
      <c r="V7" s="31">
        <v>2.12</v>
      </c>
      <c r="W7" s="32"/>
      <c r="X7" s="4"/>
      <c r="Y7" s="34" t="s">
        <v>12</v>
      </c>
    </row>
    <row r="8" spans="1:25" s="10" customFormat="1" ht="127.5" x14ac:dyDescent="0.25">
      <c r="A8" s="28"/>
      <c r="B8" s="30"/>
      <c r="C8" s="6" t="s">
        <v>2</v>
      </c>
      <c r="D8" s="7" t="s">
        <v>3</v>
      </c>
      <c r="E8" s="8" t="s">
        <v>4</v>
      </c>
      <c r="F8" s="6" t="s">
        <v>5</v>
      </c>
      <c r="G8" s="9" t="s">
        <v>13</v>
      </c>
      <c r="H8" s="7" t="s">
        <v>14</v>
      </c>
      <c r="I8" s="8" t="s">
        <v>15</v>
      </c>
      <c r="J8" s="6" t="s">
        <v>16</v>
      </c>
      <c r="K8" s="7" t="s">
        <v>17</v>
      </c>
      <c r="L8" s="8" t="s">
        <v>18</v>
      </c>
      <c r="M8" s="6" t="s">
        <v>19</v>
      </c>
      <c r="N8" s="7" t="s">
        <v>20</v>
      </c>
      <c r="O8" s="8" t="s">
        <v>21</v>
      </c>
      <c r="P8" s="8" t="s">
        <v>22</v>
      </c>
      <c r="Q8" s="8" t="s">
        <v>23</v>
      </c>
      <c r="R8" s="8" t="s">
        <v>24</v>
      </c>
      <c r="S8" s="6" t="s">
        <v>25</v>
      </c>
      <c r="T8" s="7" t="s">
        <v>26</v>
      </c>
      <c r="U8" s="8" t="s">
        <v>27</v>
      </c>
      <c r="V8" s="6" t="s">
        <v>28</v>
      </c>
      <c r="W8" s="7" t="s">
        <v>29</v>
      </c>
      <c r="X8" s="8" t="s">
        <v>30</v>
      </c>
      <c r="Y8" s="35"/>
    </row>
    <row r="9" spans="1:25" ht="15.75" x14ac:dyDescent="0.25">
      <c r="A9" s="1">
        <v>13</v>
      </c>
      <c r="B9" s="14" t="s">
        <v>60</v>
      </c>
      <c r="C9" s="2">
        <v>10</v>
      </c>
      <c r="D9" s="2">
        <v>1</v>
      </c>
      <c r="E9" s="2">
        <v>24</v>
      </c>
      <c r="F9" s="2">
        <v>25</v>
      </c>
      <c r="G9" s="2">
        <v>121</v>
      </c>
      <c r="H9" s="2">
        <v>0</v>
      </c>
      <c r="I9" s="2">
        <v>11</v>
      </c>
      <c r="J9" s="2">
        <v>1</v>
      </c>
      <c r="K9" s="2">
        <v>9</v>
      </c>
      <c r="L9" s="2">
        <v>7</v>
      </c>
      <c r="M9" s="2">
        <v>3</v>
      </c>
      <c r="N9" s="2">
        <v>1</v>
      </c>
      <c r="O9" s="11">
        <v>0</v>
      </c>
      <c r="P9" s="11">
        <v>13</v>
      </c>
      <c r="Q9" s="2">
        <v>0</v>
      </c>
      <c r="R9" s="11">
        <v>17</v>
      </c>
      <c r="S9" s="11">
        <v>8</v>
      </c>
      <c r="T9" s="11">
        <v>1</v>
      </c>
      <c r="U9" s="11">
        <v>13</v>
      </c>
      <c r="V9" s="11">
        <v>19</v>
      </c>
      <c r="W9" s="11">
        <v>0</v>
      </c>
      <c r="X9" s="11">
        <v>10</v>
      </c>
      <c r="Y9" s="11">
        <f t="shared" ref="Y9:Y13" si="0">SUM(C9:X9)</f>
        <v>294</v>
      </c>
    </row>
    <row r="10" spans="1:25" ht="15.75" x14ac:dyDescent="0.25">
      <c r="A10" s="1">
        <v>13</v>
      </c>
      <c r="B10" s="14" t="s">
        <v>61</v>
      </c>
      <c r="C10" s="2">
        <v>3</v>
      </c>
      <c r="D10" s="2">
        <v>1</v>
      </c>
      <c r="E10" s="2">
        <v>18</v>
      </c>
      <c r="F10" s="2">
        <v>23</v>
      </c>
      <c r="G10" s="2">
        <v>78</v>
      </c>
      <c r="H10" s="2">
        <v>0</v>
      </c>
      <c r="I10" s="2">
        <v>1</v>
      </c>
      <c r="J10" s="2">
        <v>5</v>
      </c>
      <c r="K10" s="2">
        <v>7</v>
      </c>
      <c r="L10" s="2">
        <v>8</v>
      </c>
      <c r="M10" s="2">
        <v>10</v>
      </c>
      <c r="N10" s="2">
        <v>1</v>
      </c>
      <c r="O10" s="11">
        <v>4</v>
      </c>
      <c r="P10" s="11">
        <v>30</v>
      </c>
      <c r="Q10" s="2">
        <v>3</v>
      </c>
      <c r="R10" s="11">
        <v>18</v>
      </c>
      <c r="S10" s="11">
        <v>8</v>
      </c>
      <c r="T10" s="11">
        <v>4</v>
      </c>
      <c r="U10" s="11">
        <v>15</v>
      </c>
      <c r="V10" s="11">
        <v>13</v>
      </c>
      <c r="W10" s="11">
        <v>0</v>
      </c>
      <c r="X10" s="11">
        <v>22</v>
      </c>
      <c r="Y10" s="11">
        <f t="shared" si="0"/>
        <v>272</v>
      </c>
    </row>
    <row r="11" spans="1:25" ht="15.75" x14ac:dyDescent="0.25">
      <c r="A11" s="1">
        <v>13</v>
      </c>
      <c r="B11" s="14" t="s">
        <v>62</v>
      </c>
      <c r="C11" s="2">
        <v>1</v>
      </c>
      <c r="D11" s="2">
        <v>1</v>
      </c>
      <c r="E11" s="2">
        <v>18</v>
      </c>
      <c r="F11" s="2">
        <v>17</v>
      </c>
      <c r="G11" s="2">
        <v>84</v>
      </c>
      <c r="H11" s="2">
        <v>0</v>
      </c>
      <c r="I11" s="2">
        <v>0</v>
      </c>
      <c r="J11" s="2">
        <v>0</v>
      </c>
      <c r="K11" s="2">
        <v>0</v>
      </c>
      <c r="L11" s="2">
        <v>7</v>
      </c>
      <c r="M11" s="2">
        <v>5</v>
      </c>
      <c r="N11" s="2">
        <v>0</v>
      </c>
      <c r="O11" s="11">
        <v>11</v>
      </c>
      <c r="P11" s="11">
        <v>22</v>
      </c>
      <c r="Q11" s="2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0"/>
        <v>166</v>
      </c>
    </row>
    <row r="12" spans="1:25" ht="15.75" x14ac:dyDescent="0.25">
      <c r="A12" s="1">
        <v>13</v>
      </c>
      <c r="B12" s="14" t="s">
        <v>63</v>
      </c>
      <c r="C12" s="2">
        <v>3</v>
      </c>
      <c r="D12" s="2">
        <v>0</v>
      </c>
      <c r="E12" s="2">
        <v>26</v>
      </c>
      <c r="F12" s="2">
        <v>23</v>
      </c>
      <c r="G12" s="2">
        <v>69</v>
      </c>
      <c r="H12" s="2">
        <v>0</v>
      </c>
      <c r="I12" s="2">
        <v>18</v>
      </c>
      <c r="J12" s="3">
        <v>1</v>
      </c>
      <c r="K12" s="3">
        <v>9</v>
      </c>
      <c r="L12" s="2">
        <v>6</v>
      </c>
      <c r="M12" s="2">
        <v>9</v>
      </c>
      <c r="N12" s="2">
        <v>1</v>
      </c>
      <c r="O12" s="11">
        <v>0</v>
      </c>
      <c r="P12" s="11">
        <v>9</v>
      </c>
      <c r="Q12" s="2">
        <v>0</v>
      </c>
      <c r="R12" s="11">
        <v>22</v>
      </c>
      <c r="S12" s="11">
        <v>8</v>
      </c>
      <c r="T12" s="11">
        <v>4</v>
      </c>
      <c r="U12" s="11">
        <v>21</v>
      </c>
      <c r="V12" s="11">
        <v>22</v>
      </c>
      <c r="W12" s="11">
        <v>0</v>
      </c>
      <c r="X12" s="11">
        <v>21</v>
      </c>
      <c r="Y12" s="11">
        <f t="shared" si="0"/>
        <v>272</v>
      </c>
    </row>
    <row r="13" spans="1:25" x14ac:dyDescent="0.25">
      <c r="A13" s="24" t="s">
        <v>7</v>
      </c>
      <c r="B13" s="24"/>
      <c r="C13" s="12">
        <f t="shared" ref="C13:X13" si="1">SUM(C9:C12)</f>
        <v>17</v>
      </c>
      <c r="D13" s="12">
        <f t="shared" si="1"/>
        <v>3</v>
      </c>
      <c r="E13" s="12">
        <f t="shared" si="1"/>
        <v>86</v>
      </c>
      <c r="F13" s="12">
        <f t="shared" si="1"/>
        <v>88</v>
      </c>
      <c r="G13" s="12">
        <f t="shared" si="1"/>
        <v>352</v>
      </c>
      <c r="H13" s="12">
        <f t="shared" si="1"/>
        <v>0</v>
      </c>
      <c r="I13" s="12">
        <f t="shared" si="1"/>
        <v>30</v>
      </c>
      <c r="J13" s="12">
        <f t="shared" si="1"/>
        <v>7</v>
      </c>
      <c r="K13" s="12">
        <f t="shared" si="1"/>
        <v>25</v>
      </c>
      <c r="L13" s="12">
        <f t="shared" si="1"/>
        <v>28</v>
      </c>
      <c r="M13" s="12">
        <f t="shared" si="1"/>
        <v>27</v>
      </c>
      <c r="N13" s="12">
        <f t="shared" si="1"/>
        <v>3</v>
      </c>
      <c r="O13" s="12">
        <f t="shared" si="1"/>
        <v>15</v>
      </c>
      <c r="P13" s="12">
        <f t="shared" si="1"/>
        <v>74</v>
      </c>
      <c r="Q13" s="12">
        <f t="shared" si="1"/>
        <v>3</v>
      </c>
      <c r="R13" s="12">
        <f t="shared" si="1"/>
        <v>57</v>
      </c>
      <c r="S13" s="12">
        <f t="shared" si="1"/>
        <v>24</v>
      </c>
      <c r="T13" s="12">
        <f t="shared" si="1"/>
        <v>9</v>
      </c>
      <c r="U13" s="12">
        <f t="shared" si="1"/>
        <v>49</v>
      </c>
      <c r="V13" s="12">
        <f t="shared" si="1"/>
        <v>54</v>
      </c>
      <c r="W13" s="12">
        <f t="shared" si="1"/>
        <v>0</v>
      </c>
      <c r="X13" s="12">
        <f t="shared" si="1"/>
        <v>53</v>
      </c>
      <c r="Y13" s="12">
        <f t="shared" si="0"/>
        <v>1004</v>
      </c>
    </row>
  </sheetData>
  <mergeCells count="16">
    <mergeCell ref="A13:B13"/>
    <mergeCell ref="A1:Y1"/>
    <mergeCell ref="A2:Y2"/>
    <mergeCell ref="A3:Y3"/>
    <mergeCell ref="C7:D7"/>
    <mergeCell ref="F7:H7"/>
    <mergeCell ref="J7:K7"/>
    <mergeCell ref="M7:N7"/>
    <mergeCell ref="S7:T7"/>
    <mergeCell ref="V7:W7"/>
    <mergeCell ref="Y7:Y8"/>
    <mergeCell ref="A7:A8"/>
    <mergeCell ref="B7:B8"/>
    <mergeCell ref="A4:Y4"/>
    <mergeCell ref="A5:Y5"/>
    <mergeCell ref="A6:Y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84"/>
  <sheetViews>
    <sheetView zoomScale="80" zoomScaleNormal="80" workbookViewId="0">
      <pane xSplit="2" ySplit="2" topLeftCell="C50" activePane="bottomRight" state="frozen"/>
      <selection pane="topRight" activeCell="C1" sqref="C1"/>
      <selection pane="bottomLeft" activeCell="A7" sqref="A7"/>
      <selection pane="bottomRight" activeCell="M53" sqref="M53:O53"/>
    </sheetView>
  </sheetViews>
  <sheetFormatPr baseColWidth="10" defaultColWidth="10.7109375" defaultRowHeight="15" x14ac:dyDescent="0.25"/>
  <cols>
    <col min="1" max="1" width="13" customWidth="1"/>
    <col min="2" max="2" width="13.140625" customWidth="1"/>
    <col min="3" max="9" width="10.7109375" customWidth="1"/>
    <col min="10" max="10" width="7" customWidth="1"/>
    <col min="11" max="23" width="10.7109375" customWidth="1"/>
    <col min="24" max="24" width="7.42578125" customWidth="1"/>
    <col min="26" max="26" width="10.7109375" customWidth="1"/>
  </cols>
  <sheetData>
    <row r="1" spans="1:26" s="5" customFormat="1" x14ac:dyDescent="0.25">
      <c r="A1" s="27" t="s">
        <v>0</v>
      </c>
      <c r="B1" s="44" t="s">
        <v>1</v>
      </c>
      <c r="C1" s="31">
        <v>2.1</v>
      </c>
      <c r="D1" s="32"/>
      <c r="E1" s="4">
        <v>2.2000000000000002</v>
      </c>
      <c r="F1" s="4">
        <v>2.6</v>
      </c>
      <c r="G1" s="39">
        <v>2.7</v>
      </c>
      <c r="H1" s="40"/>
      <c r="I1" s="4"/>
      <c r="J1" s="23"/>
      <c r="K1" s="31">
        <v>2.5</v>
      </c>
      <c r="L1" s="32"/>
      <c r="M1" s="31">
        <v>2.2999999999999998</v>
      </c>
      <c r="N1" s="33"/>
      <c r="O1" s="4">
        <v>2.4</v>
      </c>
      <c r="P1" s="4">
        <v>2.8</v>
      </c>
      <c r="Q1" s="4"/>
      <c r="R1" s="31">
        <v>2.12</v>
      </c>
      <c r="S1" s="32"/>
      <c r="T1" s="4">
        <v>2.9</v>
      </c>
      <c r="U1" s="31" t="s">
        <v>11</v>
      </c>
      <c r="V1" s="32"/>
      <c r="W1" s="4"/>
      <c r="X1" s="4"/>
      <c r="Y1" s="4">
        <v>2.11</v>
      </c>
      <c r="Z1" s="34" t="s">
        <v>12</v>
      </c>
    </row>
    <row r="2" spans="1:26" s="10" customFormat="1" ht="127.5" x14ac:dyDescent="0.25">
      <c r="A2" s="28"/>
      <c r="B2" s="45" t="s">
        <v>1</v>
      </c>
      <c r="C2" s="6" t="s">
        <v>2</v>
      </c>
      <c r="D2" s="7" t="s">
        <v>3</v>
      </c>
      <c r="E2" s="8" t="s">
        <v>4</v>
      </c>
      <c r="F2" s="8" t="s">
        <v>64</v>
      </c>
      <c r="G2" s="6" t="s">
        <v>19</v>
      </c>
      <c r="H2" s="7" t="s">
        <v>20</v>
      </c>
      <c r="I2" s="8" t="s">
        <v>22</v>
      </c>
      <c r="J2" s="49"/>
      <c r="K2" s="41" t="s">
        <v>65</v>
      </c>
      <c r="L2" s="42" t="s">
        <v>66</v>
      </c>
      <c r="M2" s="6" t="s">
        <v>5</v>
      </c>
      <c r="N2" s="9" t="s">
        <v>67</v>
      </c>
      <c r="O2" s="43" t="s">
        <v>68</v>
      </c>
      <c r="P2" s="43" t="s">
        <v>21</v>
      </c>
      <c r="Q2" s="43" t="s">
        <v>69</v>
      </c>
      <c r="R2" s="6" t="s">
        <v>28</v>
      </c>
      <c r="S2" s="7" t="s">
        <v>29</v>
      </c>
      <c r="T2" s="8" t="s">
        <v>30</v>
      </c>
      <c r="U2" s="8" t="s">
        <v>24</v>
      </c>
      <c r="V2" s="6" t="s">
        <v>25</v>
      </c>
      <c r="W2" s="7" t="s">
        <v>26</v>
      </c>
      <c r="X2" s="50"/>
      <c r="Y2" s="43" t="s">
        <v>27</v>
      </c>
      <c r="Z2" s="35"/>
    </row>
    <row r="3" spans="1:26" ht="31.5" x14ac:dyDescent="0.25">
      <c r="A3" s="48" t="s">
        <v>101</v>
      </c>
      <c r="B3" s="46" t="s">
        <v>70</v>
      </c>
      <c r="C3" s="2">
        <v>9</v>
      </c>
      <c r="D3" s="2">
        <v>0</v>
      </c>
      <c r="E3" s="2">
        <v>14</v>
      </c>
      <c r="F3" s="2">
        <v>10</v>
      </c>
      <c r="G3" s="2">
        <v>4</v>
      </c>
      <c r="H3" s="2">
        <v>1</v>
      </c>
      <c r="I3" s="11">
        <v>9</v>
      </c>
      <c r="J3" s="51">
        <f>SUM(C3:H3,I3)</f>
        <v>47</v>
      </c>
      <c r="K3" s="2">
        <v>5</v>
      </c>
      <c r="L3" s="2">
        <v>0</v>
      </c>
      <c r="M3" s="2">
        <v>20</v>
      </c>
      <c r="N3" s="2">
        <v>56</v>
      </c>
      <c r="O3" s="2">
        <v>6</v>
      </c>
      <c r="P3" s="11">
        <v>2</v>
      </c>
      <c r="Q3" s="2">
        <v>5</v>
      </c>
      <c r="R3" s="11">
        <v>1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51">
        <f>SUM(R3:V3,W3)</f>
        <v>1</v>
      </c>
      <c r="Y3" s="11">
        <v>0</v>
      </c>
      <c r="Z3" s="51">
        <f>SUM(J3,K3,L3,M3,N3,O3,P3,Q3,X3,Y3)</f>
        <v>142</v>
      </c>
    </row>
    <row r="4" spans="1:26" ht="31.5" x14ac:dyDescent="0.25">
      <c r="A4" s="15"/>
      <c r="B4" s="46" t="s">
        <v>71</v>
      </c>
      <c r="C4" s="2">
        <v>6</v>
      </c>
      <c r="D4" s="2">
        <v>0</v>
      </c>
      <c r="E4" s="2">
        <v>23</v>
      </c>
      <c r="F4" s="2">
        <v>4</v>
      </c>
      <c r="G4" s="2">
        <v>3</v>
      </c>
      <c r="H4" s="2">
        <v>0</v>
      </c>
      <c r="I4" s="11">
        <v>6</v>
      </c>
      <c r="J4" s="51">
        <f t="shared" ref="J4:J38" si="0">SUM(C4:H4,I4)</f>
        <v>42</v>
      </c>
      <c r="K4" s="2">
        <v>1</v>
      </c>
      <c r="L4" s="2">
        <v>0</v>
      </c>
      <c r="M4" s="2">
        <v>20</v>
      </c>
      <c r="N4" s="2">
        <v>90</v>
      </c>
      <c r="O4" s="2">
        <v>11</v>
      </c>
      <c r="P4" s="11">
        <v>4</v>
      </c>
      <c r="Q4" s="2">
        <v>0</v>
      </c>
      <c r="R4" s="11">
        <v>6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51">
        <f t="shared" ref="X4:X38" si="1">SUM(R4:V4,W4)</f>
        <v>6</v>
      </c>
      <c r="Y4" s="11">
        <v>2</v>
      </c>
      <c r="Z4" s="51">
        <f t="shared" ref="Z4:Z38" si="2">SUM(J4,K4,L4,M4,N4,O4,P4,Q4,X4,Y4)</f>
        <v>176</v>
      </c>
    </row>
    <row r="5" spans="1:26" ht="31.5" x14ac:dyDescent="0.25">
      <c r="A5" s="15"/>
      <c r="B5" s="46" t="s">
        <v>72</v>
      </c>
      <c r="C5" s="2">
        <v>7</v>
      </c>
      <c r="D5" s="2">
        <v>0</v>
      </c>
      <c r="E5" s="2">
        <v>17</v>
      </c>
      <c r="F5" s="2">
        <v>7</v>
      </c>
      <c r="G5" s="2">
        <v>8</v>
      </c>
      <c r="H5" s="2">
        <v>0</v>
      </c>
      <c r="I5" s="11">
        <v>27</v>
      </c>
      <c r="J5" s="51">
        <f t="shared" si="0"/>
        <v>66</v>
      </c>
      <c r="K5" s="2">
        <v>2</v>
      </c>
      <c r="L5" s="2">
        <v>0</v>
      </c>
      <c r="M5" s="2">
        <v>24</v>
      </c>
      <c r="N5" s="2">
        <v>70</v>
      </c>
      <c r="O5" s="2">
        <v>9</v>
      </c>
      <c r="P5" s="11">
        <v>10</v>
      </c>
      <c r="Q5" s="2">
        <v>0</v>
      </c>
      <c r="R5" s="11">
        <v>6</v>
      </c>
      <c r="S5" s="11">
        <v>0</v>
      </c>
      <c r="T5" s="11">
        <v>1</v>
      </c>
      <c r="U5" s="11">
        <v>3</v>
      </c>
      <c r="V5" s="11">
        <v>1</v>
      </c>
      <c r="W5" s="11">
        <v>1</v>
      </c>
      <c r="X5" s="51">
        <f t="shared" si="1"/>
        <v>12</v>
      </c>
      <c r="Y5" s="11">
        <v>3</v>
      </c>
      <c r="Z5" s="51">
        <f t="shared" si="2"/>
        <v>196</v>
      </c>
    </row>
    <row r="6" spans="1:26" ht="31.5" x14ac:dyDescent="0.25">
      <c r="A6" s="15"/>
      <c r="B6" s="46" t="s">
        <v>73</v>
      </c>
      <c r="C6" s="2">
        <v>6</v>
      </c>
      <c r="D6" s="2">
        <v>1</v>
      </c>
      <c r="E6" s="2">
        <v>11</v>
      </c>
      <c r="F6" s="2">
        <v>6</v>
      </c>
      <c r="G6" s="2">
        <v>5</v>
      </c>
      <c r="H6" s="2">
        <v>2</v>
      </c>
      <c r="I6" s="11">
        <v>16</v>
      </c>
      <c r="J6" s="51">
        <f t="shared" si="0"/>
        <v>47</v>
      </c>
      <c r="K6" s="3">
        <v>2</v>
      </c>
      <c r="L6" s="3">
        <v>0</v>
      </c>
      <c r="M6" s="2">
        <v>19</v>
      </c>
      <c r="N6" s="2">
        <v>65</v>
      </c>
      <c r="O6" s="2">
        <v>1</v>
      </c>
      <c r="P6" s="11">
        <v>10</v>
      </c>
      <c r="Q6" s="2">
        <v>0</v>
      </c>
      <c r="R6" s="11">
        <v>4</v>
      </c>
      <c r="S6" s="11">
        <v>0</v>
      </c>
      <c r="T6" s="11">
        <v>18</v>
      </c>
      <c r="U6" s="11">
        <v>10</v>
      </c>
      <c r="V6" s="11">
        <v>5</v>
      </c>
      <c r="W6" s="11">
        <v>1</v>
      </c>
      <c r="X6" s="51">
        <f>SUM(R6:V6,W6)</f>
        <v>38</v>
      </c>
      <c r="Y6" s="11">
        <v>2</v>
      </c>
      <c r="Z6" s="51">
        <f t="shared" si="2"/>
        <v>184</v>
      </c>
    </row>
    <row r="7" spans="1:26" s="19" customFormat="1" ht="31.5" x14ac:dyDescent="0.25">
      <c r="A7" s="17"/>
      <c r="B7" s="47" t="s">
        <v>74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51">
        <f t="shared" si="0"/>
        <v>0</v>
      </c>
      <c r="K7" s="18">
        <v>0</v>
      </c>
      <c r="L7" s="18">
        <v>0</v>
      </c>
      <c r="M7" s="18">
        <v>13</v>
      </c>
      <c r="N7" s="18">
        <v>121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1">
        <v>0</v>
      </c>
      <c r="U7" s="18">
        <v>0</v>
      </c>
      <c r="V7" s="18">
        <v>0</v>
      </c>
      <c r="W7" s="18">
        <v>0</v>
      </c>
      <c r="X7" s="51">
        <f t="shared" si="1"/>
        <v>0</v>
      </c>
      <c r="Y7" s="18">
        <v>0</v>
      </c>
      <c r="Z7" s="51">
        <f t="shared" si="2"/>
        <v>134</v>
      </c>
    </row>
    <row r="8" spans="1:26" s="19" customFormat="1" ht="31.5" x14ac:dyDescent="0.25">
      <c r="A8" s="17"/>
      <c r="B8" s="47" t="s">
        <v>75</v>
      </c>
      <c r="C8" s="18">
        <v>0</v>
      </c>
      <c r="D8" s="18">
        <v>0</v>
      </c>
      <c r="E8" s="18">
        <v>0</v>
      </c>
      <c r="F8" s="20">
        <v>0</v>
      </c>
      <c r="G8" s="20">
        <v>0</v>
      </c>
      <c r="H8" s="20">
        <v>0</v>
      </c>
      <c r="I8" s="18">
        <v>0</v>
      </c>
      <c r="J8" s="51">
        <f t="shared" si="0"/>
        <v>0</v>
      </c>
      <c r="K8" s="18">
        <v>0</v>
      </c>
      <c r="L8" s="20">
        <v>0</v>
      </c>
      <c r="M8" s="18">
        <v>28</v>
      </c>
      <c r="N8" s="18">
        <v>158</v>
      </c>
      <c r="O8" s="18">
        <v>0</v>
      </c>
      <c r="P8" s="18">
        <v>0</v>
      </c>
      <c r="Q8" s="20">
        <v>0</v>
      </c>
      <c r="R8" s="18">
        <v>0</v>
      </c>
      <c r="S8" s="18">
        <v>0</v>
      </c>
      <c r="T8" s="11">
        <v>0</v>
      </c>
      <c r="U8" s="18">
        <v>0</v>
      </c>
      <c r="V8" s="18">
        <v>0</v>
      </c>
      <c r="W8" s="18">
        <v>0</v>
      </c>
      <c r="X8" s="51">
        <f>SUM(R8:V8,W8)</f>
        <v>0</v>
      </c>
      <c r="Y8" s="18">
        <v>0</v>
      </c>
      <c r="Z8" s="51">
        <f>SUM(J8,K8,L8,M8,N8,O8,P8,Q8,X8,Y8)</f>
        <v>186</v>
      </c>
    </row>
    <row r="9" spans="1:26" s="19" customFormat="1" ht="15.75" x14ac:dyDescent="0.25">
      <c r="A9" s="17"/>
      <c r="B9" s="47"/>
      <c r="C9" s="51">
        <f>SUM(C3:C8)</f>
        <v>28</v>
      </c>
      <c r="D9" s="51">
        <f t="shared" ref="D9:Z9" si="3">SUM(D3:D8)</f>
        <v>1</v>
      </c>
      <c r="E9" s="51">
        <f t="shared" si="3"/>
        <v>65</v>
      </c>
      <c r="F9" s="51">
        <f t="shared" si="3"/>
        <v>27</v>
      </c>
      <c r="G9" s="51">
        <f t="shared" si="3"/>
        <v>20</v>
      </c>
      <c r="H9" s="51">
        <f t="shared" si="3"/>
        <v>3</v>
      </c>
      <c r="I9" s="51">
        <f t="shared" si="3"/>
        <v>58</v>
      </c>
      <c r="J9" s="51">
        <f t="shared" si="0"/>
        <v>202</v>
      </c>
      <c r="K9" s="51">
        <f t="shared" si="3"/>
        <v>10</v>
      </c>
      <c r="L9" s="51">
        <f t="shared" si="3"/>
        <v>0</v>
      </c>
      <c r="M9" s="51">
        <f t="shared" si="3"/>
        <v>124</v>
      </c>
      <c r="N9" s="51">
        <f t="shared" si="3"/>
        <v>560</v>
      </c>
      <c r="O9" s="51">
        <f t="shared" si="3"/>
        <v>27</v>
      </c>
      <c r="P9" s="51">
        <f t="shared" si="3"/>
        <v>26</v>
      </c>
      <c r="Q9" s="51">
        <f t="shared" si="3"/>
        <v>5</v>
      </c>
      <c r="R9" s="51">
        <f>SUM(R3:R8)</f>
        <v>17</v>
      </c>
      <c r="S9" s="51">
        <f t="shared" ref="S9:Y9" si="4">SUM(S3:S8)</f>
        <v>0</v>
      </c>
      <c r="T9" s="51">
        <f t="shared" si="4"/>
        <v>19</v>
      </c>
      <c r="U9" s="51">
        <f t="shared" si="4"/>
        <v>13</v>
      </c>
      <c r="V9" s="51">
        <f>SUM(V3:V8)</f>
        <v>6</v>
      </c>
      <c r="W9" s="51">
        <f t="shared" si="4"/>
        <v>2</v>
      </c>
      <c r="X9" s="51">
        <f t="shared" si="4"/>
        <v>57</v>
      </c>
      <c r="Y9" s="51">
        <f>SUM(Y3:Y8)</f>
        <v>7</v>
      </c>
      <c r="Z9" s="51">
        <f t="shared" si="3"/>
        <v>1018</v>
      </c>
    </row>
    <row r="10" spans="1:26" s="19" customFormat="1" ht="31.5" x14ac:dyDescent="0.25">
      <c r="A10" s="48" t="s">
        <v>102</v>
      </c>
      <c r="B10" s="47" t="s">
        <v>76</v>
      </c>
      <c r="C10" s="20">
        <v>8</v>
      </c>
      <c r="D10" s="20">
        <v>2</v>
      </c>
      <c r="E10" s="20">
        <v>17</v>
      </c>
      <c r="F10" s="20">
        <v>6</v>
      </c>
      <c r="G10" s="20">
        <v>4</v>
      </c>
      <c r="H10" s="20">
        <v>0</v>
      </c>
      <c r="I10" s="18">
        <v>18</v>
      </c>
      <c r="J10" s="51">
        <f t="shared" si="0"/>
        <v>55</v>
      </c>
      <c r="K10" s="20">
        <v>2</v>
      </c>
      <c r="L10" s="20">
        <v>2</v>
      </c>
      <c r="M10" s="20">
        <v>24</v>
      </c>
      <c r="N10" s="20">
        <v>123</v>
      </c>
      <c r="O10" s="20">
        <v>13</v>
      </c>
      <c r="P10" s="18">
        <v>9</v>
      </c>
      <c r="Q10" s="20">
        <v>0</v>
      </c>
      <c r="R10" s="18">
        <v>12</v>
      </c>
      <c r="S10" s="18">
        <v>0</v>
      </c>
      <c r="T10" s="18">
        <v>3</v>
      </c>
      <c r="U10" s="18">
        <v>9</v>
      </c>
      <c r="V10" s="18">
        <v>4</v>
      </c>
      <c r="W10" s="18">
        <v>0</v>
      </c>
      <c r="X10" s="51">
        <f t="shared" si="1"/>
        <v>28</v>
      </c>
      <c r="Y10" s="18">
        <v>7</v>
      </c>
      <c r="Z10" s="51">
        <f>SUM(J10,K10,L10,M10,N10,O10,P10,Q10,X10,Y10)</f>
        <v>263</v>
      </c>
    </row>
    <row r="11" spans="1:26" s="19" customFormat="1" ht="31.5" x14ac:dyDescent="0.25">
      <c r="A11" s="1"/>
      <c r="B11" s="47" t="s">
        <v>77</v>
      </c>
      <c r="C11" s="20">
        <v>2</v>
      </c>
      <c r="D11" s="20">
        <v>0</v>
      </c>
      <c r="E11" s="20">
        <v>11</v>
      </c>
      <c r="F11" s="20">
        <v>3</v>
      </c>
      <c r="G11" s="20">
        <v>10</v>
      </c>
      <c r="H11" s="20">
        <v>0</v>
      </c>
      <c r="I11" s="18">
        <v>24</v>
      </c>
      <c r="J11" s="51">
        <f t="shared" si="0"/>
        <v>50</v>
      </c>
      <c r="K11" s="20">
        <v>0</v>
      </c>
      <c r="L11" s="20">
        <v>4</v>
      </c>
      <c r="M11" s="20">
        <v>28</v>
      </c>
      <c r="N11" s="20">
        <v>84</v>
      </c>
      <c r="O11" s="20">
        <v>4</v>
      </c>
      <c r="P11" s="18">
        <v>9</v>
      </c>
      <c r="Q11" s="20">
        <v>0</v>
      </c>
      <c r="R11" s="18">
        <v>7</v>
      </c>
      <c r="S11" s="18">
        <v>0</v>
      </c>
      <c r="T11" s="18">
        <v>3</v>
      </c>
      <c r="U11" s="18">
        <v>5</v>
      </c>
      <c r="V11" s="18">
        <v>9</v>
      </c>
      <c r="W11" s="18">
        <v>0</v>
      </c>
      <c r="X11" s="51">
        <f t="shared" si="1"/>
        <v>24</v>
      </c>
      <c r="Y11" s="18">
        <v>4</v>
      </c>
      <c r="Z11" s="51">
        <f t="shared" ref="Z11:Z16" si="5">SUM(J11,K11,L11,M11,N11,O11,P11,Q11,X11,Y11)</f>
        <v>207</v>
      </c>
    </row>
    <row r="12" spans="1:26" s="19" customFormat="1" ht="31.5" x14ac:dyDescent="0.25">
      <c r="A12" s="1"/>
      <c r="B12" s="47" t="s">
        <v>78</v>
      </c>
      <c r="C12" s="20">
        <v>5</v>
      </c>
      <c r="D12" s="20">
        <v>0</v>
      </c>
      <c r="E12" s="20">
        <v>21</v>
      </c>
      <c r="F12" s="20">
        <v>10</v>
      </c>
      <c r="G12" s="20">
        <v>12</v>
      </c>
      <c r="H12" s="20">
        <v>1</v>
      </c>
      <c r="I12" s="18">
        <v>26</v>
      </c>
      <c r="J12" s="51">
        <f t="shared" si="0"/>
        <v>75</v>
      </c>
      <c r="K12" s="20">
        <v>2</v>
      </c>
      <c r="L12" s="20">
        <v>3</v>
      </c>
      <c r="M12" s="20">
        <v>31</v>
      </c>
      <c r="N12" s="20">
        <v>71</v>
      </c>
      <c r="O12" s="20">
        <v>1</v>
      </c>
      <c r="P12" s="18">
        <v>5</v>
      </c>
      <c r="Q12" s="20">
        <v>0</v>
      </c>
      <c r="R12" s="18">
        <v>14</v>
      </c>
      <c r="S12" s="18">
        <v>0</v>
      </c>
      <c r="T12" s="18">
        <v>6</v>
      </c>
      <c r="U12" s="18">
        <v>13</v>
      </c>
      <c r="V12" s="18">
        <v>6</v>
      </c>
      <c r="W12" s="18">
        <v>0</v>
      </c>
      <c r="X12" s="51">
        <f t="shared" si="1"/>
        <v>39</v>
      </c>
      <c r="Y12" s="18">
        <v>12</v>
      </c>
      <c r="Z12" s="51">
        <f t="shared" si="5"/>
        <v>239</v>
      </c>
    </row>
    <row r="13" spans="1:26" s="19" customFormat="1" ht="31.5" x14ac:dyDescent="0.25">
      <c r="A13" s="1"/>
      <c r="B13" s="47" t="s">
        <v>79</v>
      </c>
      <c r="C13" s="20">
        <v>4</v>
      </c>
      <c r="D13" s="20">
        <v>0</v>
      </c>
      <c r="E13" s="20">
        <v>13</v>
      </c>
      <c r="F13" s="20">
        <v>2</v>
      </c>
      <c r="G13" s="20">
        <v>10</v>
      </c>
      <c r="H13" s="20">
        <v>0</v>
      </c>
      <c r="I13" s="18">
        <v>26</v>
      </c>
      <c r="J13" s="51">
        <f t="shared" si="0"/>
        <v>55</v>
      </c>
      <c r="K13" s="21">
        <v>3</v>
      </c>
      <c r="L13" s="21">
        <v>0</v>
      </c>
      <c r="M13" s="20">
        <v>28</v>
      </c>
      <c r="N13" s="20">
        <v>77</v>
      </c>
      <c r="O13" s="20">
        <v>0</v>
      </c>
      <c r="P13" s="18">
        <v>5</v>
      </c>
      <c r="Q13" s="20">
        <v>0</v>
      </c>
      <c r="R13" s="18">
        <v>10</v>
      </c>
      <c r="S13" s="18">
        <v>0</v>
      </c>
      <c r="T13" s="18">
        <v>4</v>
      </c>
      <c r="U13" s="18">
        <v>11</v>
      </c>
      <c r="V13" s="18">
        <v>10</v>
      </c>
      <c r="W13" s="18">
        <v>0</v>
      </c>
      <c r="X13" s="51">
        <f t="shared" si="1"/>
        <v>35</v>
      </c>
      <c r="Y13" s="18">
        <v>14</v>
      </c>
      <c r="Z13" s="51">
        <f>SUM(J13,K13,L13,M13,N13,O13,P13,Q13,X13,Y13)</f>
        <v>217</v>
      </c>
    </row>
    <row r="14" spans="1:26" s="19" customFormat="1" ht="31.5" x14ac:dyDescent="0.25">
      <c r="A14" s="1"/>
      <c r="B14" s="47" t="s">
        <v>80</v>
      </c>
      <c r="C14" s="18">
        <v>5</v>
      </c>
      <c r="D14" s="18">
        <v>1</v>
      </c>
      <c r="E14" s="18">
        <v>9</v>
      </c>
      <c r="F14" s="18">
        <v>8</v>
      </c>
      <c r="G14" s="18">
        <v>7</v>
      </c>
      <c r="H14" s="18">
        <v>0</v>
      </c>
      <c r="I14" s="18">
        <v>25</v>
      </c>
      <c r="J14" s="51">
        <f t="shared" si="0"/>
        <v>55</v>
      </c>
      <c r="K14" s="18">
        <v>2</v>
      </c>
      <c r="L14" s="18">
        <v>5</v>
      </c>
      <c r="M14" s="18">
        <v>28</v>
      </c>
      <c r="N14" s="18">
        <v>84</v>
      </c>
      <c r="O14" s="18">
        <v>7</v>
      </c>
      <c r="P14" s="18">
        <v>5</v>
      </c>
      <c r="Q14" s="18">
        <v>0</v>
      </c>
      <c r="R14" s="18">
        <v>7</v>
      </c>
      <c r="S14" s="18">
        <v>0</v>
      </c>
      <c r="T14" s="18">
        <v>9</v>
      </c>
      <c r="U14" s="18">
        <v>14</v>
      </c>
      <c r="V14" s="18">
        <v>7</v>
      </c>
      <c r="W14" s="18">
        <v>1</v>
      </c>
      <c r="X14" s="51">
        <f t="shared" si="1"/>
        <v>38</v>
      </c>
      <c r="Y14" s="18">
        <v>11</v>
      </c>
      <c r="Z14" s="51">
        <f t="shared" si="5"/>
        <v>235</v>
      </c>
    </row>
    <row r="15" spans="1:26" s="19" customFormat="1" ht="31.5" x14ac:dyDescent="0.25">
      <c r="A15" s="1"/>
      <c r="B15" s="47" t="s">
        <v>81</v>
      </c>
      <c r="C15" s="18">
        <v>0</v>
      </c>
      <c r="D15" s="18">
        <v>0</v>
      </c>
      <c r="E15" s="18">
        <v>0</v>
      </c>
      <c r="F15" s="20">
        <v>0</v>
      </c>
      <c r="G15" s="20">
        <v>0</v>
      </c>
      <c r="H15" s="20">
        <v>0</v>
      </c>
      <c r="I15" s="18">
        <v>0</v>
      </c>
      <c r="J15" s="51">
        <f t="shared" si="0"/>
        <v>0</v>
      </c>
      <c r="K15" s="18">
        <v>0</v>
      </c>
      <c r="L15" s="20">
        <v>0</v>
      </c>
      <c r="M15" s="18">
        <v>19</v>
      </c>
      <c r="N15" s="18">
        <v>92</v>
      </c>
      <c r="O15" s="18">
        <v>0</v>
      </c>
      <c r="P15" s="18">
        <v>0</v>
      </c>
      <c r="Q15" s="20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51">
        <f t="shared" si="1"/>
        <v>0</v>
      </c>
      <c r="Y15" s="18">
        <v>0</v>
      </c>
      <c r="Z15" s="51">
        <f>SUM(J15,K15,L15,M15,N15,O15,P15,Q15,X15,Y15)</f>
        <v>111</v>
      </c>
    </row>
    <row r="16" spans="1:26" s="19" customFormat="1" ht="31.5" x14ac:dyDescent="0.25">
      <c r="A16" s="1"/>
      <c r="B16" s="47" t="s">
        <v>82</v>
      </c>
      <c r="C16" s="18">
        <v>0</v>
      </c>
      <c r="D16" s="18">
        <v>0</v>
      </c>
      <c r="E16" s="18">
        <v>0</v>
      </c>
      <c r="F16" s="20">
        <v>0</v>
      </c>
      <c r="G16" s="20">
        <v>0</v>
      </c>
      <c r="H16" s="20">
        <v>0</v>
      </c>
      <c r="I16" s="18">
        <v>0</v>
      </c>
      <c r="J16" s="51">
        <f t="shared" si="0"/>
        <v>0</v>
      </c>
      <c r="K16" s="18">
        <v>0</v>
      </c>
      <c r="L16" s="20">
        <v>0</v>
      </c>
      <c r="M16" s="18">
        <v>14</v>
      </c>
      <c r="N16" s="18">
        <v>121</v>
      </c>
      <c r="O16" s="18">
        <v>0</v>
      </c>
      <c r="P16" s="18">
        <v>0</v>
      </c>
      <c r="Q16" s="20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51">
        <f t="shared" si="1"/>
        <v>0</v>
      </c>
      <c r="Y16" s="18">
        <v>0</v>
      </c>
      <c r="Z16" s="51">
        <f>SUM(J16,K16,L16,M16,N16,O16,P16,Q16,X16,Y16)</f>
        <v>135</v>
      </c>
    </row>
    <row r="17" spans="1:26" s="19" customFormat="1" ht="15.75" x14ac:dyDescent="0.25">
      <c r="A17" s="1"/>
      <c r="B17" s="47"/>
      <c r="C17" s="51">
        <f>SUM(C10:C16)</f>
        <v>24</v>
      </c>
      <c r="D17" s="51">
        <f t="shared" ref="D17:Y17" si="6">SUM(D10:D16)</f>
        <v>3</v>
      </c>
      <c r="E17" s="51">
        <f t="shared" si="6"/>
        <v>71</v>
      </c>
      <c r="F17" s="51">
        <f t="shared" si="6"/>
        <v>29</v>
      </c>
      <c r="G17" s="51">
        <f t="shared" si="6"/>
        <v>43</v>
      </c>
      <c r="H17" s="51">
        <f t="shared" si="6"/>
        <v>1</v>
      </c>
      <c r="I17" s="51">
        <f t="shared" si="6"/>
        <v>119</v>
      </c>
      <c r="J17" s="51">
        <f t="shared" si="0"/>
        <v>290</v>
      </c>
      <c r="K17" s="51">
        <f t="shared" si="6"/>
        <v>9</v>
      </c>
      <c r="L17" s="51">
        <f t="shared" si="6"/>
        <v>14</v>
      </c>
      <c r="M17" s="51">
        <f t="shared" si="6"/>
        <v>172</v>
      </c>
      <c r="N17" s="51">
        <f t="shared" si="6"/>
        <v>652</v>
      </c>
      <c r="O17" s="51">
        <f t="shared" si="6"/>
        <v>25</v>
      </c>
      <c r="P17" s="51">
        <f t="shared" si="6"/>
        <v>33</v>
      </c>
      <c r="Q17" s="51">
        <f t="shared" si="6"/>
        <v>0</v>
      </c>
      <c r="R17" s="51">
        <f>SUM(R10:R16)</f>
        <v>50</v>
      </c>
      <c r="S17" s="51">
        <f t="shared" ref="S17:Y17" si="7">SUM(S10:S16)</f>
        <v>0</v>
      </c>
      <c r="T17" s="51">
        <f t="shared" si="7"/>
        <v>25</v>
      </c>
      <c r="U17" s="51">
        <f t="shared" si="7"/>
        <v>52</v>
      </c>
      <c r="V17" s="51">
        <f>SUM(V10:V16)</f>
        <v>36</v>
      </c>
      <c r="W17" s="51">
        <f t="shared" si="7"/>
        <v>1</v>
      </c>
      <c r="X17" s="51">
        <f t="shared" si="7"/>
        <v>164</v>
      </c>
      <c r="Y17" s="51">
        <f>SUM(Y10:Y16)</f>
        <v>48</v>
      </c>
      <c r="Z17" s="51">
        <f>SUM(J17,K17,L17,M17,N17,O17,P17,Q17,X17,Y17)</f>
        <v>1407</v>
      </c>
    </row>
    <row r="18" spans="1:26" s="19" customFormat="1" ht="31.5" x14ac:dyDescent="0.25">
      <c r="A18" s="48" t="s">
        <v>103</v>
      </c>
      <c r="B18" s="47" t="s">
        <v>83</v>
      </c>
      <c r="C18" s="20">
        <v>7</v>
      </c>
      <c r="D18" s="20">
        <v>0</v>
      </c>
      <c r="E18" s="20">
        <v>19</v>
      </c>
      <c r="F18" s="20">
        <v>6</v>
      </c>
      <c r="G18" s="20">
        <v>9</v>
      </c>
      <c r="H18" s="20">
        <v>0</v>
      </c>
      <c r="I18" s="18">
        <v>9</v>
      </c>
      <c r="J18" s="51">
        <f t="shared" si="0"/>
        <v>50</v>
      </c>
      <c r="K18" s="20">
        <v>1</v>
      </c>
      <c r="L18" s="20">
        <v>9</v>
      </c>
      <c r="M18" s="20">
        <v>34</v>
      </c>
      <c r="N18" s="20">
        <v>131</v>
      </c>
      <c r="O18" s="20">
        <v>7</v>
      </c>
      <c r="P18" s="18">
        <v>7</v>
      </c>
      <c r="Q18" s="20">
        <v>0</v>
      </c>
      <c r="R18" s="18">
        <v>16</v>
      </c>
      <c r="S18" s="18">
        <v>0</v>
      </c>
      <c r="T18" s="18">
        <v>11</v>
      </c>
      <c r="U18" s="18">
        <v>19</v>
      </c>
      <c r="V18" s="18">
        <v>6</v>
      </c>
      <c r="W18" s="18">
        <v>2</v>
      </c>
      <c r="X18" s="51">
        <f t="shared" si="1"/>
        <v>54</v>
      </c>
      <c r="Y18" s="18">
        <v>16</v>
      </c>
      <c r="Z18" s="51">
        <f t="shared" ref="Z18:Z38" si="8">SUM(J18,K18,L18,M18,N18,O18,P18,Q18,X18,Y18)</f>
        <v>309</v>
      </c>
    </row>
    <row r="19" spans="1:26" s="19" customFormat="1" ht="31.5" x14ac:dyDescent="0.25">
      <c r="A19" s="1"/>
      <c r="B19" s="47" t="s">
        <v>84</v>
      </c>
      <c r="C19" s="20">
        <v>3</v>
      </c>
      <c r="D19" s="20">
        <v>4</v>
      </c>
      <c r="E19" s="20">
        <v>15</v>
      </c>
      <c r="F19" s="20">
        <v>2</v>
      </c>
      <c r="G19" s="20">
        <v>7</v>
      </c>
      <c r="H19" s="20">
        <v>2</v>
      </c>
      <c r="I19" s="18">
        <v>21</v>
      </c>
      <c r="J19" s="51">
        <f t="shared" si="0"/>
        <v>54</v>
      </c>
      <c r="K19" s="20">
        <v>1</v>
      </c>
      <c r="L19" s="20">
        <v>3</v>
      </c>
      <c r="M19" s="20">
        <v>19</v>
      </c>
      <c r="N19" s="20">
        <v>68</v>
      </c>
      <c r="O19" s="20">
        <v>18</v>
      </c>
      <c r="P19" s="18">
        <v>5</v>
      </c>
      <c r="Q19" s="20">
        <v>0</v>
      </c>
      <c r="R19" s="18">
        <v>15</v>
      </c>
      <c r="S19" s="18">
        <v>0</v>
      </c>
      <c r="T19" s="18">
        <v>11</v>
      </c>
      <c r="U19" s="18">
        <v>16</v>
      </c>
      <c r="V19" s="18">
        <v>10</v>
      </c>
      <c r="W19" s="18">
        <v>1</v>
      </c>
      <c r="X19" s="51">
        <f t="shared" si="1"/>
        <v>53</v>
      </c>
      <c r="Y19" s="18">
        <v>12</v>
      </c>
      <c r="Z19" s="51">
        <f t="shared" si="8"/>
        <v>233</v>
      </c>
    </row>
    <row r="20" spans="1:26" s="19" customFormat="1" ht="31.5" x14ac:dyDescent="0.25">
      <c r="A20" s="1"/>
      <c r="B20" s="47" t="s">
        <v>85</v>
      </c>
      <c r="C20" s="20">
        <v>3</v>
      </c>
      <c r="D20" s="20">
        <v>1</v>
      </c>
      <c r="E20" s="20">
        <v>20</v>
      </c>
      <c r="F20" s="20">
        <v>8</v>
      </c>
      <c r="G20" s="20">
        <v>7</v>
      </c>
      <c r="H20" s="20">
        <v>0</v>
      </c>
      <c r="I20" s="18">
        <v>11</v>
      </c>
      <c r="J20" s="51">
        <f t="shared" si="0"/>
        <v>50</v>
      </c>
      <c r="K20" s="20">
        <v>2</v>
      </c>
      <c r="L20" s="20">
        <v>5</v>
      </c>
      <c r="M20" s="20">
        <v>19</v>
      </c>
      <c r="N20" s="20">
        <v>63</v>
      </c>
      <c r="O20" s="20">
        <v>7</v>
      </c>
      <c r="P20" s="18">
        <v>9</v>
      </c>
      <c r="Q20" s="20">
        <v>0</v>
      </c>
      <c r="R20" s="18">
        <v>15</v>
      </c>
      <c r="S20" s="18">
        <v>0</v>
      </c>
      <c r="T20" s="18">
        <v>8</v>
      </c>
      <c r="U20" s="18">
        <v>14</v>
      </c>
      <c r="V20" s="18">
        <v>3</v>
      </c>
      <c r="W20" s="18">
        <v>2</v>
      </c>
      <c r="X20" s="51">
        <f t="shared" si="1"/>
        <v>42</v>
      </c>
      <c r="Y20" s="18">
        <v>18</v>
      </c>
      <c r="Z20" s="51">
        <f t="shared" si="8"/>
        <v>215</v>
      </c>
    </row>
    <row r="21" spans="1:26" s="19" customFormat="1" ht="31.5" x14ac:dyDescent="0.25">
      <c r="A21" s="1"/>
      <c r="B21" s="47" t="s">
        <v>86</v>
      </c>
      <c r="C21" s="20">
        <v>3</v>
      </c>
      <c r="D21" s="20">
        <v>0</v>
      </c>
      <c r="E21" s="20">
        <v>18</v>
      </c>
      <c r="F21" s="20">
        <v>2</v>
      </c>
      <c r="G21" s="20">
        <v>8</v>
      </c>
      <c r="H21" s="20">
        <v>0</v>
      </c>
      <c r="I21" s="18">
        <v>12</v>
      </c>
      <c r="J21" s="51">
        <f t="shared" si="0"/>
        <v>43</v>
      </c>
      <c r="K21" s="21">
        <v>6</v>
      </c>
      <c r="L21" s="21">
        <v>4</v>
      </c>
      <c r="M21" s="20">
        <v>15</v>
      </c>
      <c r="N21" s="20">
        <v>65</v>
      </c>
      <c r="O21" s="20">
        <v>1</v>
      </c>
      <c r="P21" s="18">
        <v>0</v>
      </c>
      <c r="Q21" s="20">
        <v>0</v>
      </c>
      <c r="R21" s="18">
        <v>16</v>
      </c>
      <c r="S21" s="18">
        <v>0</v>
      </c>
      <c r="T21" s="18">
        <v>10</v>
      </c>
      <c r="U21" s="18">
        <v>20</v>
      </c>
      <c r="V21" s="18">
        <v>9</v>
      </c>
      <c r="W21" s="18">
        <v>7</v>
      </c>
      <c r="X21" s="51">
        <f t="shared" si="1"/>
        <v>62</v>
      </c>
      <c r="Y21" s="18">
        <v>22</v>
      </c>
      <c r="Z21" s="51">
        <f t="shared" si="8"/>
        <v>218</v>
      </c>
    </row>
    <row r="22" spans="1:26" s="19" customFormat="1" ht="31.5" x14ac:dyDescent="0.25">
      <c r="A22" s="1"/>
      <c r="B22" s="47" t="s">
        <v>87</v>
      </c>
      <c r="C22" s="18">
        <v>2</v>
      </c>
      <c r="D22" s="18">
        <v>1</v>
      </c>
      <c r="E22" s="18">
        <v>15</v>
      </c>
      <c r="F22" s="18">
        <v>7</v>
      </c>
      <c r="G22" s="18">
        <v>9</v>
      </c>
      <c r="H22" s="18">
        <v>0</v>
      </c>
      <c r="I22" s="18">
        <v>19</v>
      </c>
      <c r="J22" s="51">
        <f t="shared" si="0"/>
        <v>53</v>
      </c>
      <c r="K22" s="18">
        <v>1</v>
      </c>
      <c r="L22" s="18">
        <v>6</v>
      </c>
      <c r="M22" s="18">
        <v>25</v>
      </c>
      <c r="N22" s="18">
        <v>80</v>
      </c>
      <c r="O22" s="18">
        <v>12</v>
      </c>
      <c r="P22" s="18">
        <v>9</v>
      </c>
      <c r="Q22" s="18">
        <v>0</v>
      </c>
      <c r="R22" s="18">
        <v>15</v>
      </c>
      <c r="S22" s="18">
        <v>0</v>
      </c>
      <c r="T22" s="18">
        <v>16</v>
      </c>
      <c r="U22" s="18">
        <v>12</v>
      </c>
      <c r="V22" s="18">
        <v>11</v>
      </c>
      <c r="W22" s="18">
        <v>3</v>
      </c>
      <c r="X22" s="51">
        <f t="shared" si="1"/>
        <v>57</v>
      </c>
      <c r="Y22" s="18">
        <v>11</v>
      </c>
      <c r="Z22" s="51">
        <f t="shared" si="8"/>
        <v>254</v>
      </c>
    </row>
    <row r="23" spans="1:26" s="19" customFormat="1" ht="31.5" x14ac:dyDescent="0.25">
      <c r="A23" s="1"/>
      <c r="B23" s="47" t="s">
        <v>88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51">
        <f t="shared" si="0"/>
        <v>0</v>
      </c>
      <c r="K23" s="18">
        <v>0</v>
      </c>
      <c r="L23" s="18">
        <v>0</v>
      </c>
      <c r="M23" s="18">
        <v>21</v>
      </c>
      <c r="N23" s="18">
        <v>75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51">
        <f t="shared" si="1"/>
        <v>0</v>
      </c>
      <c r="Y23" s="18">
        <v>0</v>
      </c>
      <c r="Z23" s="51">
        <f t="shared" si="8"/>
        <v>96</v>
      </c>
    </row>
    <row r="24" spans="1:26" s="19" customFormat="1" ht="31.5" x14ac:dyDescent="0.25">
      <c r="A24" s="1"/>
      <c r="B24" s="47" t="s">
        <v>89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51">
        <f t="shared" si="0"/>
        <v>0</v>
      </c>
      <c r="K24" s="18">
        <v>0</v>
      </c>
      <c r="L24" s="18">
        <v>0</v>
      </c>
      <c r="M24" s="18">
        <v>21</v>
      </c>
      <c r="N24" s="18">
        <v>120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51">
        <f t="shared" si="1"/>
        <v>0</v>
      </c>
      <c r="Y24" s="18">
        <v>0</v>
      </c>
      <c r="Z24" s="51">
        <f t="shared" si="8"/>
        <v>141</v>
      </c>
    </row>
    <row r="25" spans="1:26" s="19" customFormat="1" ht="15.75" x14ac:dyDescent="0.25">
      <c r="A25" s="1"/>
      <c r="B25" s="47"/>
      <c r="C25" s="51">
        <f>SUM(C18:C24)</f>
        <v>18</v>
      </c>
      <c r="D25" s="51">
        <f t="shared" ref="D25:Y25" si="9">SUM(D18:D24)</f>
        <v>6</v>
      </c>
      <c r="E25" s="51">
        <f t="shared" si="9"/>
        <v>87</v>
      </c>
      <c r="F25" s="51">
        <f t="shared" si="9"/>
        <v>25</v>
      </c>
      <c r="G25" s="51">
        <f t="shared" si="9"/>
        <v>40</v>
      </c>
      <c r="H25" s="51">
        <f t="shared" si="9"/>
        <v>2</v>
      </c>
      <c r="I25" s="51">
        <f t="shared" si="9"/>
        <v>72</v>
      </c>
      <c r="J25" s="51">
        <f t="shared" si="0"/>
        <v>250</v>
      </c>
      <c r="K25" s="51">
        <f t="shared" si="9"/>
        <v>11</v>
      </c>
      <c r="L25" s="51">
        <f t="shared" si="9"/>
        <v>27</v>
      </c>
      <c r="M25" s="51">
        <f t="shared" si="9"/>
        <v>154</v>
      </c>
      <c r="N25" s="51">
        <f t="shared" si="9"/>
        <v>602</v>
      </c>
      <c r="O25" s="51">
        <f t="shared" si="9"/>
        <v>45</v>
      </c>
      <c r="P25" s="51">
        <f t="shared" si="9"/>
        <v>30</v>
      </c>
      <c r="Q25" s="51">
        <f t="shared" si="9"/>
        <v>0</v>
      </c>
      <c r="R25" s="51">
        <f t="shared" si="9"/>
        <v>77</v>
      </c>
      <c r="S25" s="51">
        <f t="shared" ref="S25" si="10">SUM(S18:S24)</f>
        <v>0</v>
      </c>
      <c r="T25" s="51">
        <f t="shared" ref="T25" si="11">SUM(T18:T24)</f>
        <v>56</v>
      </c>
      <c r="U25" s="51">
        <f t="shared" ref="U25" si="12">SUM(U18:U24)</f>
        <v>81</v>
      </c>
      <c r="V25" s="51">
        <f t="shared" ref="V25" si="13">SUM(V18:V24)</f>
        <v>39</v>
      </c>
      <c r="W25" s="51">
        <f t="shared" ref="W25" si="14">SUM(W18:W24)</f>
        <v>15</v>
      </c>
      <c r="X25" s="51">
        <f>SUM(X18:X24)</f>
        <v>268</v>
      </c>
      <c r="Y25" s="51">
        <f>SUM(Y18:Y24)</f>
        <v>79</v>
      </c>
      <c r="Z25" s="51">
        <f>SUM(J25,K25,L25,M25,N25,O25,P25,Q25,X25,Y25)</f>
        <v>1466</v>
      </c>
    </row>
    <row r="26" spans="1:26" ht="31.5" x14ac:dyDescent="0.25">
      <c r="A26" s="48" t="s">
        <v>104</v>
      </c>
      <c r="B26" s="46" t="s">
        <v>90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1">
        <v>0</v>
      </c>
      <c r="J26" s="51">
        <f t="shared" si="0"/>
        <v>0</v>
      </c>
      <c r="K26" s="2">
        <v>0</v>
      </c>
      <c r="L26" s="2">
        <v>0</v>
      </c>
      <c r="M26" s="2">
        <v>31</v>
      </c>
      <c r="N26" s="2">
        <v>119</v>
      </c>
      <c r="O26" s="2">
        <v>0</v>
      </c>
      <c r="P26" s="11">
        <v>0</v>
      </c>
      <c r="Q26" s="2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51">
        <f t="shared" si="1"/>
        <v>0</v>
      </c>
      <c r="Y26" s="11">
        <v>0</v>
      </c>
      <c r="Z26" s="51">
        <f t="shared" si="8"/>
        <v>150</v>
      </c>
    </row>
    <row r="27" spans="1:26" ht="31.5" x14ac:dyDescent="0.25">
      <c r="A27" s="1"/>
      <c r="B27" s="46" t="s">
        <v>91</v>
      </c>
      <c r="C27" s="2">
        <v>7</v>
      </c>
      <c r="D27" s="2">
        <v>0</v>
      </c>
      <c r="E27" s="2">
        <v>21</v>
      </c>
      <c r="F27" s="2">
        <v>7</v>
      </c>
      <c r="G27" s="2">
        <v>8</v>
      </c>
      <c r="H27" s="2">
        <v>0</v>
      </c>
      <c r="I27" s="11">
        <v>25</v>
      </c>
      <c r="J27" s="51">
        <f t="shared" si="0"/>
        <v>68</v>
      </c>
      <c r="K27" s="2">
        <v>0</v>
      </c>
      <c r="L27" s="2">
        <v>7</v>
      </c>
      <c r="M27" s="2">
        <v>16</v>
      </c>
      <c r="N27" s="2">
        <v>88</v>
      </c>
      <c r="O27" s="2">
        <v>2</v>
      </c>
      <c r="P27" s="11">
        <v>4</v>
      </c>
      <c r="Q27" s="2">
        <v>0</v>
      </c>
      <c r="R27" s="11">
        <v>13</v>
      </c>
      <c r="S27" s="11">
        <v>0</v>
      </c>
      <c r="T27" s="11">
        <v>10</v>
      </c>
      <c r="U27" s="11">
        <v>16</v>
      </c>
      <c r="V27" s="11">
        <v>9</v>
      </c>
      <c r="W27" s="11">
        <v>5</v>
      </c>
      <c r="X27" s="51">
        <f t="shared" si="1"/>
        <v>53</v>
      </c>
      <c r="Y27" s="11">
        <v>17</v>
      </c>
      <c r="Z27" s="51">
        <f t="shared" si="8"/>
        <v>255</v>
      </c>
    </row>
    <row r="28" spans="1:26" ht="31.5" x14ac:dyDescent="0.25">
      <c r="A28" s="1"/>
      <c r="B28" s="46" t="s">
        <v>92</v>
      </c>
      <c r="C28" s="2">
        <v>3</v>
      </c>
      <c r="D28" s="2">
        <v>0</v>
      </c>
      <c r="E28" s="2">
        <v>21</v>
      </c>
      <c r="F28" s="2">
        <v>22</v>
      </c>
      <c r="G28" s="2">
        <v>6</v>
      </c>
      <c r="H28" s="2">
        <v>1</v>
      </c>
      <c r="I28" s="11">
        <v>20</v>
      </c>
      <c r="J28" s="51">
        <f t="shared" si="0"/>
        <v>73</v>
      </c>
      <c r="K28" s="2">
        <v>3</v>
      </c>
      <c r="L28" s="2">
        <v>4</v>
      </c>
      <c r="M28" s="2">
        <v>31</v>
      </c>
      <c r="N28" s="2">
        <v>89</v>
      </c>
      <c r="O28" s="2">
        <v>1</v>
      </c>
      <c r="P28" s="11">
        <v>8</v>
      </c>
      <c r="Q28" s="2">
        <v>0</v>
      </c>
      <c r="R28" s="11">
        <v>10</v>
      </c>
      <c r="S28" s="11">
        <v>0</v>
      </c>
      <c r="T28" s="11">
        <v>13</v>
      </c>
      <c r="U28" s="11">
        <v>23</v>
      </c>
      <c r="V28" s="11">
        <v>10</v>
      </c>
      <c r="W28" s="11">
        <v>2</v>
      </c>
      <c r="X28" s="51">
        <f t="shared" si="1"/>
        <v>58</v>
      </c>
      <c r="Y28" s="11">
        <v>21</v>
      </c>
      <c r="Z28" s="51">
        <f t="shared" si="8"/>
        <v>288</v>
      </c>
    </row>
    <row r="29" spans="1:26" ht="31.5" x14ac:dyDescent="0.25">
      <c r="A29" s="1"/>
      <c r="B29" s="46" t="s">
        <v>93</v>
      </c>
      <c r="C29" s="2">
        <v>10</v>
      </c>
      <c r="D29" s="2">
        <v>1</v>
      </c>
      <c r="E29" s="2">
        <v>18</v>
      </c>
      <c r="F29" s="2">
        <v>8</v>
      </c>
      <c r="G29" s="2">
        <v>6</v>
      </c>
      <c r="H29" s="2">
        <v>1</v>
      </c>
      <c r="I29" s="11">
        <v>22</v>
      </c>
      <c r="J29" s="51">
        <f t="shared" si="0"/>
        <v>66</v>
      </c>
      <c r="K29" s="3">
        <v>2</v>
      </c>
      <c r="L29" s="3">
        <v>7</v>
      </c>
      <c r="M29" s="2">
        <v>28</v>
      </c>
      <c r="N29" s="2">
        <v>67</v>
      </c>
      <c r="O29" s="2">
        <v>0</v>
      </c>
      <c r="P29" s="11">
        <v>8</v>
      </c>
      <c r="Q29" s="2">
        <v>0</v>
      </c>
      <c r="R29" s="11">
        <v>13</v>
      </c>
      <c r="S29" s="11">
        <v>0</v>
      </c>
      <c r="T29" s="11">
        <v>11</v>
      </c>
      <c r="U29" s="11">
        <v>22</v>
      </c>
      <c r="V29" s="11">
        <v>14</v>
      </c>
      <c r="W29" s="11">
        <v>4</v>
      </c>
      <c r="X29" s="51">
        <f t="shared" si="1"/>
        <v>64</v>
      </c>
      <c r="Y29" s="11">
        <v>19</v>
      </c>
      <c r="Z29" s="51">
        <f t="shared" si="8"/>
        <v>261</v>
      </c>
    </row>
    <row r="30" spans="1:26" ht="31.5" x14ac:dyDescent="0.25">
      <c r="A30" s="1"/>
      <c r="B30" s="46" t="s">
        <v>94</v>
      </c>
      <c r="C30" s="11">
        <v>4</v>
      </c>
      <c r="D30" s="11">
        <v>0</v>
      </c>
      <c r="E30" s="11">
        <v>13</v>
      </c>
      <c r="F30" s="11">
        <v>5</v>
      </c>
      <c r="G30" s="11">
        <v>5</v>
      </c>
      <c r="H30" s="11">
        <v>2</v>
      </c>
      <c r="I30" s="11">
        <v>33</v>
      </c>
      <c r="J30" s="51">
        <f t="shared" si="0"/>
        <v>62</v>
      </c>
      <c r="K30" s="11">
        <v>1</v>
      </c>
      <c r="L30" s="11">
        <v>10</v>
      </c>
      <c r="M30" s="11">
        <v>15</v>
      </c>
      <c r="N30" s="11">
        <v>72</v>
      </c>
      <c r="O30" s="11">
        <v>2</v>
      </c>
      <c r="P30" s="11">
        <v>4</v>
      </c>
      <c r="Q30" s="11">
        <v>0</v>
      </c>
      <c r="R30" s="11">
        <v>10</v>
      </c>
      <c r="S30" s="11">
        <v>0</v>
      </c>
      <c r="T30" s="11">
        <v>14</v>
      </c>
      <c r="U30" s="11">
        <v>16</v>
      </c>
      <c r="V30" s="11">
        <v>10</v>
      </c>
      <c r="W30" s="11">
        <v>2</v>
      </c>
      <c r="X30" s="51">
        <f t="shared" si="1"/>
        <v>52</v>
      </c>
      <c r="Y30" s="11">
        <v>9</v>
      </c>
      <c r="Z30" s="51">
        <f t="shared" si="8"/>
        <v>227</v>
      </c>
    </row>
    <row r="31" spans="1:26" ht="31.5" x14ac:dyDescent="0.25">
      <c r="A31" s="1"/>
      <c r="B31" s="46" t="s">
        <v>95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51">
        <f t="shared" si="0"/>
        <v>0</v>
      </c>
      <c r="K31" s="11">
        <v>0</v>
      </c>
      <c r="L31" s="11">
        <v>0</v>
      </c>
      <c r="M31" s="11">
        <v>27</v>
      </c>
      <c r="N31" s="11">
        <v>67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51">
        <f t="shared" si="1"/>
        <v>0</v>
      </c>
      <c r="Y31" s="11">
        <v>0</v>
      </c>
      <c r="Z31" s="51">
        <f t="shared" si="8"/>
        <v>94</v>
      </c>
    </row>
    <row r="32" spans="1:26" ht="31.5" x14ac:dyDescent="0.25">
      <c r="A32" s="1"/>
      <c r="B32" s="46" t="s">
        <v>96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51">
        <f t="shared" si="0"/>
        <v>0</v>
      </c>
      <c r="K32" s="11">
        <v>0</v>
      </c>
      <c r="L32" s="11">
        <v>0</v>
      </c>
      <c r="M32" s="11">
        <v>24</v>
      </c>
      <c r="N32" s="11">
        <v>96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51">
        <f>SUM(R32:V32,W32)</f>
        <v>0</v>
      </c>
      <c r="Y32" s="11">
        <v>0</v>
      </c>
      <c r="Z32" s="51">
        <f t="shared" si="8"/>
        <v>120</v>
      </c>
    </row>
    <row r="33" spans="1:33" ht="15.75" x14ac:dyDescent="0.25">
      <c r="A33" s="1"/>
      <c r="B33" s="46"/>
      <c r="C33" s="51">
        <f>SUM(C26:C32)</f>
        <v>24</v>
      </c>
      <c r="D33" s="51">
        <f t="shared" ref="D33:W33" si="15">SUM(D26:D32)</f>
        <v>1</v>
      </c>
      <c r="E33" s="51">
        <f>SUM(E26:E32)</f>
        <v>73</v>
      </c>
      <c r="F33" s="51">
        <f t="shared" si="15"/>
        <v>42</v>
      </c>
      <c r="G33" s="51">
        <f t="shared" si="15"/>
        <v>25</v>
      </c>
      <c r="H33" s="51">
        <f t="shared" si="15"/>
        <v>4</v>
      </c>
      <c r="I33" s="51">
        <f>SUM(I26:I32)</f>
        <v>100</v>
      </c>
      <c r="J33" s="51">
        <f t="shared" si="0"/>
        <v>269</v>
      </c>
      <c r="K33" s="51">
        <f t="shared" si="15"/>
        <v>6</v>
      </c>
      <c r="L33" s="51">
        <f t="shared" si="15"/>
        <v>28</v>
      </c>
      <c r="M33" s="51">
        <f>SUM(M26:M32)</f>
        <v>172</v>
      </c>
      <c r="N33" s="51">
        <f t="shared" si="15"/>
        <v>598</v>
      </c>
      <c r="O33" s="51">
        <f t="shared" si="15"/>
        <v>5</v>
      </c>
      <c r="P33" s="51">
        <f t="shared" si="15"/>
        <v>24</v>
      </c>
      <c r="Q33" s="51">
        <f t="shared" si="15"/>
        <v>0</v>
      </c>
      <c r="R33" s="51">
        <f>SUM(R26:R32)</f>
        <v>46</v>
      </c>
      <c r="S33" s="51">
        <f t="shared" ref="S33:Y33" si="16">SUM(S26:S32)</f>
        <v>0</v>
      </c>
      <c r="T33" s="51">
        <f t="shared" si="16"/>
        <v>48</v>
      </c>
      <c r="U33" s="51">
        <f t="shared" si="16"/>
        <v>77</v>
      </c>
      <c r="V33" s="51">
        <f t="shared" si="16"/>
        <v>43</v>
      </c>
      <c r="W33" s="51">
        <f t="shared" si="16"/>
        <v>13</v>
      </c>
      <c r="X33" s="51">
        <f t="shared" si="16"/>
        <v>227</v>
      </c>
      <c r="Y33" s="51">
        <f>SUM(Y26:Y32)</f>
        <v>66</v>
      </c>
      <c r="Z33" s="51">
        <f>SUM(J33,K33,L33,M33,N33,O33,P33,Q33,X33,Y33)</f>
        <v>1395</v>
      </c>
    </row>
    <row r="34" spans="1:33" ht="31.5" x14ac:dyDescent="0.25">
      <c r="A34" s="48" t="s">
        <v>105</v>
      </c>
      <c r="B34" s="46" t="s">
        <v>97</v>
      </c>
      <c r="C34" s="2">
        <v>10</v>
      </c>
      <c r="D34" s="2">
        <v>1</v>
      </c>
      <c r="E34" s="2">
        <v>24</v>
      </c>
      <c r="F34" s="2">
        <v>7</v>
      </c>
      <c r="G34" s="2">
        <v>3</v>
      </c>
      <c r="H34" s="2">
        <v>1</v>
      </c>
      <c r="I34" s="11">
        <v>13</v>
      </c>
      <c r="J34" s="51">
        <f t="shared" si="0"/>
        <v>59</v>
      </c>
      <c r="K34" s="2">
        <v>1</v>
      </c>
      <c r="L34" s="2">
        <v>9</v>
      </c>
      <c r="M34" s="2">
        <v>25</v>
      </c>
      <c r="N34" s="2">
        <v>121</v>
      </c>
      <c r="O34" s="2">
        <v>11</v>
      </c>
      <c r="P34" s="11">
        <v>0</v>
      </c>
      <c r="Q34" s="2">
        <v>0</v>
      </c>
      <c r="R34" s="11">
        <v>19</v>
      </c>
      <c r="S34" s="11">
        <v>0</v>
      </c>
      <c r="T34" s="11">
        <v>10</v>
      </c>
      <c r="U34" s="11">
        <v>17</v>
      </c>
      <c r="V34" s="11">
        <v>8</v>
      </c>
      <c r="W34" s="11">
        <v>1</v>
      </c>
      <c r="X34" s="51">
        <f t="shared" si="1"/>
        <v>55</v>
      </c>
      <c r="Y34" s="11">
        <v>13</v>
      </c>
      <c r="Z34" s="51">
        <f t="shared" si="8"/>
        <v>294</v>
      </c>
    </row>
    <row r="35" spans="1:33" ht="31.5" x14ac:dyDescent="0.25">
      <c r="A35" s="1"/>
      <c r="B35" s="46" t="s">
        <v>98</v>
      </c>
      <c r="C35" s="2">
        <v>3</v>
      </c>
      <c r="D35" s="2">
        <v>1</v>
      </c>
      <c r="E35" s="2">
        <v>18</v>
      </c>
      <c r="F35" s="2">
        <v>8</v>
      </c>
      <c r="G35" s="2">
        <v>10</v>
      </c>
      <c r="H35" s="2">
        <v>1</v>
      </c>
      <c r="I35" s="11">
        <v>30</v>
      </c>
      <c r="J35" s="51">
        <f t="shared" si="0"/>
        <v>71</v>
      </c>
      <c r="K35" s="2">
        <v>5</v>
      </c>
      <c r="L35" s="2">
        <v>7</v>
      </c>
      <c r="M35" s="2">
        <v>23</v>
      </c>
      <c r="N35" s="2">
        <v>78</v>
      </c>
      <c r="O35" s="2">
        <v>1</v>
      </c>
      <c r="P35" s="11">
        <v>4</v>
      </c>
      <c r="Q35" s="2">
        <v>3</v>
      </c>
      <c r="R35" s="11">
        <v>13</v>
      </c>
      <c r="S35" s="11">
        <v>0</v>
      </c>
      <c r="T35" s="11">
        <v>22</v>
      </c>
      <c r="U35" s="11">
        <v>18</v>
      </c>
      <c r="V35" s="11">
        <v>8</v>
      </c>
      <c r="W35" s="11">
        <v>4</v>
      </c>
      <c r="X35" s="51">
        <f t="shared" si="1"/>
        <v>65</v>
      </c>
      <c r="Y35" s="11">
        <v>15</v>
      </c>
      <c r="Z35" s="51">
        <f t="shared" si="8"/>
        <v>272</v>
      </c>
    </row>
    <row r="36" spans="1:33" ht="31.5" x14ac:dyDescent="0.25">
      <c r="A36" s="1"/>
      <c r="B36" s="46" t="s">
        <v>99</v>
      </c>
      <c r="C36" s="2">
        <v>1</v>
      </c>
      <c r="D36" s="2">
        <v>1</v>
      </c>
      <c r="E36" s="2">
        <v>18</v>
      </c>
      <c r="F36" s="2">
        <v>7</v>
      </c>
      <c r="G36" s="2">
        <v>5</v>
      </c>
      <c r="H36" s="2">
        <v>0</v>
      </c>
      <c r="I36" s="11">
        <v>22</v>
      </c>
      <c r="J36" s="51">
        <f t="shared" si="0"/>
        <v>54</v>
      </c>
      <c r="K36" s="2">
        <v>0</v>
      </c>
      <c r="L36" s="2">
        <v>0</v>
      </c>
      <c r="M36" s="2">
        <v>17</v>
      </c>
      <c r="N36" s="2">
        <v>84</v>
      </c>
      <c r="O36" s="2">
        <v>0</v>
      </c>
      <c r="P36" s="11">
        <v>11</v>
      </c>
      <c r="Q36" s="2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51">
        <f t="shared" si="1"/>
        <v>0</v>
      </c>
      <c r="Y36" s="11">
        <v>0</v>
      </c>
      <c r="Z36" s="51">
        <f t="shared" si="8"/>
        <v>166</v>
      </c>
    </row>
    <row r="37" spans="1:33" ht="31.5" x14ac:dyDescent="0.25">
      <c r="A37" s="1"/>
      <c r="B37" s="46" t="s">
        <v>100</v>
      </c>
      <c r="C37" s="2">
        <v>3</v>
      </c>
      <c r="D37" s="2">
        <v>0</v>
      </c>
      <c r="E37" s="2">
        <v>26</v>
      </c>
      <c r="F37" s="2">
        <v>6</v>
      </c>
      <c r="G37" s="2">
        <v>9</v>
      </c>
      <c r="H37" s="2">
        <v>1</v>
      </c>
      <c r="I37" s="11">
        <v>9</v>
      </c>
      <c r="J37" s="51">
        <f t="shared" si="0"/>
        <v>54</v>
      </c>
      <c r="K37" s="3">
        <v>1</v>
      </c>
      <c r="L37" s="3">
        <v>9</v>
      </c>
      <c r="M37" s="2">
        <v>23</v>
      </c>
      <c r="N37" s="2">
        <v>69</v>
      </c>
      <c r="O37" s="2">
        <v>18</v>
      </c>
      <c r="P37" s="11">
        <v>0</v>
      </c>
      <c r="Q37" s="2">
        <v>0</v>
      </c>
      <c r="R37" s="11">
        <v>22</v>
      </c>
      <c r="S37" s="11">
        <v>0</v>
      </c>
      <c r="T37" s="11">
        <v>21</v>
      </c>
      <c r="U37" s="11">
        <v>22</v>
      </c>
      <c r="V37" s="11">
        <v>8</v>
      </c>
      <c r="W37" s="11">
        <v>4</v>
      </c>
      <c r="X37" s="51">
        <f t="shared" si="1"/>
        <v>77</v>
      </c>
      <c r="Y37" s="16">
        <v>22</v>
      </c>
      <c r="Z37" s="51">
        <f t="shared" si="8"/>
        <v>273</v>
      </c>
    </row>
    <row r="38" spans="1:33" ht="15.75" x14ac:dyDescent="0.25">
      <c r="A38" s="52"/>
      <c r="B38" s="46"/>
      <c r="C38" s="51">
        <f>SUM(C34:C37)</f>
        <v>17</v>
      </c>
      <c r="D38" s="51">
        <f t="shared" ref="D38:Y38" si="17">SUM(D34:D37)</f>
        <v>3</v>
      </c>
      <c r="E38" s="51">
        <f t="shared" si="17"/>
        <v>86</v>
      </c>
      <c r="F38" s="51">
        <f t="shared" si="17"/>
        <v>28</v>
      </c>
      <c r="G38" s="51">
        <f t="shared" si="17"/>
        <v>27</v>
      </c>
      <c r="H38" s="51">
        <f t="shared" si="17"/>
        <v>3</v>
      </c>
      <c r="I38" s="51">
        <f t="shared" si="17"/>
        <v>74</v>
      </c>
      <c r="J38" s="51">
        <f t="shared" si="0"/>
        <v>238</v>
      </c>
      <c r="K38" s="51">
        <f t="shared" si="17"/>
        <v>7</v>
      </c>
      <c r="L38" s="51">
        <f t="shared" si="17"/>
        <v>25</v>
      </c>
      <c r="M38" s="51">
        <f t="shared" si="17"/>
        <v>88</v>
      </c>
      <c r="N38" s="51">
        <f t="shared" si="17"/>
        <v>352</v>
      </c>
      <c r="O38" s="51">
        <f t="shared" si="17"/>
        <v>30</v>
      </c>
      <c r="P38" s="51">
        <f t="shared" si="17"/>
        <v>15</v>
      </c>
      <c r="Q38" s="51">
        <f t="shared" si="17"/>
        <v>3</v>
      </c>
      <c r="R38" s="51">
        <f t="shared" si="17"/>
        <v>54</v>
      </c>
      <c r="S38" s="51">
        <f t="shared" ref="S38" si="18">SUM(S34:S37)</f>
        <v>0</v>
      </c>
      <c r="T38" s="51">
        <f t="shared" ref="T38" si="19">SUM(T34:T37)</f>
        <v>53</v>
      </c>
      <c r="U38" s="51">
        <f t="shared" ref="U38" si="20">SUM(U34:U37)</f>
        <v>57</v>
      </c>
      <c r="V38" s="51">
        <f>SUM(V34:V37)</f>
        <v>24</v>
      </c>
      <c r="W38" s="51">
        <f t="shared" ref="W38" si="21">SUM(W34:W37)</f>
        <v>9</v>
      </c>
      <c r="X38" s="51">
        <f t="shared" ref="X38" si="22">SUM(X34:X37)</f>
        <v>197</v>
      </c>
      <c r="Y38" s="51">
        <f>SUM(Y34:Y37)</f>
        <v>50</v>
      </c>
      <c r="Z38" s="51">
        <f t="shared" si="8"/>
        <v>1005</v>
      </c>
    </row>
    <row r="39" spans="1:33" x14ac:dyDescent="0.25">
      <c r="A39" s="24" t="s">
        <v>7</v>
      </c>
      <c r="B39" s="24"/>
      <c r="C39" s="12">
        <f>SUM(C9,C17,C25,C33,C38)</f>
        <v>111</v>
      </c>
      <c r="D39" s="22">
        <f t="shared" ref="D39:Z39" si="23">SUM(D9,D17,D25,D33,D38)</f>
        <v>14</v>
      </c>
      <c r="E39" s="22">
        <f t="shared" si="23"/>
        <v>382</v>
      </c>
      <c r="F39" s="22">
        <f t="shared" si="23"/>
        <v>151</v>
      </c>
      <c r="G39" s="22">
        <f t="shared" si="23"/>
        <v>155</v>
      </c>
      <c r="H39" s="22">
        <f t="shared" si="23"/>
        <v>13</v>
      </c>
      <c r="I39" s="22">
        <f t="shared" si="23"/>
        <v>423</v>
      </c>
      <c r="J39" s="22">
        <f t="shared" si="23"/>
        <v>1249</v>
      </c>
      <c r="K39" s="22">
        <f t="shared" si="23"/>
        <v>43</v>
      </c>
      <c r="L39" s="22">
        <f t="shared" si="23"/>
        <v>94</v>
      </c>
      <c r="M39" s="22">
        <f t="shared" si="23"/>
        <v>710</v>
      </c>
      <c r="N39" s="22">
        <f t="shared" si="23"/>
        <v>2764</v>
      </c>
      <c r="O39" s="22">
        <f t="shared" si="23"/>
        <v>132</v>
      </c>
      <c r="P39" s="22">
        <f t="shared" si="23"/>
        <v>128</v>
      </c>
      <c r="Q39" s="22">
        <f t="shared" si="23"/>
        <v>8</v>
      </c>
      <c r="R39" s="22">
        <f t="shared" si="23"/>
        <v>244</v>
      </c>
      <c r="S39" s="22">
        <f t="shared" si="23"/>
        <v>0</v>
      </c>
      <c r="T39" s="22">
        <f t="shared" si="23"/>
        <v>201</v>
      </c>
      <c r="U39" s="22">
        <f t="shared" si="23"/>
        <v>280</v>
      </c>
      <c r="V39" s="22">
        <f t="shared" si="23"/>
        <v>148</v>
      </c>
      <c r="W39" s="22">
        <f>SUM(W9,W17,W25,W33,W38)</f>
        <v>40</v>
      </c>
      <c r="X39" s="22">
        <f>SUM(X9,X17,X25,X33,X38)</f>
        <v>913</v>
      </c>
      <c r="Y39" s="22">
        <f>SUM(Y9,Y17,Y25,Y33,Y38)</f>
        <v>250</v>
      </c>
      <c r="Z39" s="22">
        <f t="shared" si="23"/>
        <v>6291</v>
      </c>
    </row>
    <row r="43" spans="1:33" ht="178.5" x14ac:dyDescent="0.25">
      <c r="I43" s="6" t="s">
        <v>2</v>
      </c>
      <c r="J43" s="7" t="s">
        <v>3</v>
      </c>
      <c r="K43" s="8" t="s">
        <v>4</v>
      </c>
      <c r="L43" s="8" t="s">
        <v>64</v>
      </c>
      <c r="M43" s="6" t="s">
        <v>19</v>
      </c>
      <c r="N43" s="7" t="s">
        <v>20</v>
      </c>
      <c r="O43" s="8" t="s">
        <v>22</v>
      </c>
      <c r="Q43" s="41" t="s">
        <v>65</v>
      </c>
      <c r="R43" s="42" t="s">
        <v>66</v>
      </c>
      <c r="T43" s="6" t="s">
        <v>5</v>
      </c>
      <c r="U43" s="9" t="s">
        <v>67</v>
      </c>
      <c r="W43" s="43" t="s">
        <v>68</v>
      </c>
      <c r="X43" s="43" t="s">
        <v>21</v>
      </c>
      <c r="Y43" s="43" t="s">
        <v>69</v>
      </c>
      <c r="Z43" s="6" t="s">
        <v>109</v>
      </c>
      <c r="AA43" s="7" t="s">
        <v>110</v>
      </c>
      <c r="AB43" s="8" t="s">
        <v>114</v>
      </c>
      <c r="AC43" s="8" t="s">
        <v>111</v>
      </c>
      <c r="AD43" s="6" t="s">
        <v>112</v>
      </c>
      <c r="AE43" s="7" t="s">
        <v>113</v>
      </c>
      <c r="AF43" s="43" t="s">
        <v>115</v>
      </c>
    </row>
    <row r="44" spans="1:33" ht="31.5" x14ac:dyDescent="0.25">
      <c r="H44" s="48" t="s">
        <v>101</v>
      </c>
      <c r="I44" s="51">
        <v>28</v>
      </c>
      <c r="J44" s="51">
        <v>1</v>
      </c>
      <c r="K44" s="51">
        <v>65</v>
      </c>
      <c r="L44" s="51">
        <v>27</v>
      </c>
      <c r="M44" s="51">
        <v>20</v>
      </c>
      <c r="N44" s="51">
        <v>3</v>
      </c>
      <c r="O44" s="51">
        <v>58</v>
      </c>
      <c r="P44">
        <f>SUM(I44:O44)</f>
        <v>202</v>
      </c>
      <c r="Q44" s="51">
        <v>10</v>
      </c>
      <c r="R44" s="51">
        <v>0</v>
      </c>
      <c r="S44">
        <f>SUM(Q44:R44)</f>
        <v>10</v>
      </c>
      <c r="T44" s="51">
        <v>124</v>
      </c>
      <c r="U44" s="51">
        <v>560</v>
      </c>
      <c r="V44">
        <f>SUM(T44:U44)</f>
        <v>684</v>
      </c>
      <c r="W44" s="51">
        <v>27</v>
      </c>
      <c r="X44" s="51">
        <v>26</v>
      </c>
      <c r="Y44" s="51">
        <v>5</v>
      </c>
      <c r="Z44" s="51">
        <v>17</v>
      </c>
      <c r="AA44" s="51">
        <v>0</v>
      </c>
      <c r="AB44" s="51">
        <v>19</v>
      </c>
      <c r="AC44" s="51">
        <v>13</v>
      </c>
      <c r="AD44" s="51">
        <v>6</v>
      </c>
      <c r="AE44" s="51">
        <v>2</v>
      </c>
      <c r="AF44" s="51">
        <v>7</v>
      </c>
      <c r="AG44">
        <f>SUM(Z44:AF44)</f>
        <v>64</v>
      </c>
    </row>
    <row r="45" spans="1:33" ht="31.5" x14ac:dyDescent="0.25">
      <c r="H45" s="48" t="s">
        <v>102</v>
      </c>
      <c r="I45" s="51">
        <v>24</v>
      </c>
      <c r="J45" s="51">
        <v>3</v>
      </c>
      <c r="K45" s="51">
        <v>71</v>
      </c>
      <c r="L45" s="51">
        <v>29</v>
      </c>
      <c r="M45" s="51">
        <v>43</v>
      </c>
      <c r="N45" s="51">
        <v>1</v>
      </c>
      <c r="O45" s="51">
        <v>119</v>
      </c>
      <c r="P45">
        <f t="shared" ref="P45:P49" si="24">SUM(I45:O45)</f>
        <v>290</v>
      </c>
      <c r="Q45" s="51">
        <v>9</v>
      </c>
      <c r="R45" s="51">
        <v>14</v>
      </c>
      <c r="S45">
        <f t="shared" ref="S45:S49" si="25">SUM(Q45:R45)</f>
        <v>23</v>
      </c>
      <c r="T45" s="51">
        <v>172</v>
      </c>
      <c r="U45" s="51">
        <v>652</v>
      </c>
      <c r="V45">
        <f t="shared" ref="V45:V49" si="26">SUM(T45:U45)</f>
        <v>824</v>
      </c>
      <c r="W45" s="51">
        <v>25</v>
      </c>
      <c r="X45" s="51">
        <v>33</v>
      </c>
      <c r="Y45" s="51">
        <v>0</v>
      </c>
      <c r="Z45" s="51">
        <v>50</v>
      </c>
      <c r="AA45" s="51">
        <v>0</v>
      </c>
      <c r="AB45" s="51">
        <v>25</v>
      </c>
      <c r="AC45" s="51">
        <v>52</v>
      </c>
      <c r="AD45" s="51">
        <v>36</v>
      </c>
      <c r="AE45" s="51">
        <v>1</v>
      </c>
      <c r="AF45" s="51">
        <v>48</v>
      </c>
      <c r="AG45">
        <f t="shared" ref="AG45:AG49" si="27">SUM(Z45:AF45)</f>
        <v>212</v>
      </c>
    </row>
    <row r="46" spans="1:33" ht="31.5" x14ac:dyDescent="0.25">
      <c r="H46" s="48" t="s">
        <v>103</v>
      </c>
      <c r="I46" s="51">
        <v>18</v>
      </c>
      <c r="J46" s="51">
        <v>6</v>
      </c>
      <c r="K46" s="51">
        <v>87</v>
      </c>
      <c r="L46" s="51">
        <v>25</v>
      </c>
      <c r="M46" s="51">
        <v>40</v>
      </c>
      <c r="N46" s="51">
        <v>2</v>
      </c>
      <c r="O46" s="51">
        <v>72</v>
      </c>
      <c r="P46">
        <f t="shared" si="24"/>
        <v>250</v>
      </c>
      <c r="Q46" s="51">
        <v>11</v>
      </c>
      <c r="R46" s="51">
        <v>27</v>
      </c>
      <c r="S46">
        <f t="shared" si="25"/>
        <v>38</v>
      </c>
      <c r="T46" s="51">
        <v>154</v>
      </c>
      <c r="U46" s="51">
        <v>602</v>
      </c>
      <c r="V46">
        <f t="shared" si="26"/>
        <v>756</v>
      </c>
      <c r="W46" s="51">
        <v>45</v>
      </c>
      <c r="X46" s="51">
        <v>30</v>
      </c>
      <c r="Y46" s="51">
        <v>0</v>
      </c>
      <c r="Z46" s="51">
        <v>77</v>
      </c>
      <c r="AA46" s="51">
        <v>0</v>
      </c>
      <c r="AB46" s="51">
        <v>56</v>
      </c>
      <c r="AC46" s="51">
        <v>81</v>
      </c>
      <c r="AD46" s="51">
        <v>39</v>
      </c>
      <c r="AE46" s="51">
        <v>15</v>
      </c>
      <c r="AF46" s="51">
        <v>79</v>
      </c>
      <c r="AG46">
        <f t="shared" si="27"/>
        <v>347</v>
      </c>
    </row>
    <row r="47" spans="1:33" ht="31.5" x14ac:dyDescent="0.25">
      <c r="H47" s="48" t="s">
        <v>104</v>
      </c>
      <c r="I47" s="51">
        <v>24</v>
      </c>
      <c r="J47" s="51">
        <v>1</v>
      </c>
      <c r="K47" s="51">
        <v>73</v>
      </c>
      <c r="L47" s="51">
        <v>42</v>
      </c>
      <c r="M47" s="51">
        <v>25</v>
      </c>
      <c r="N47" s="51">
        <v>4</v>
      </c>
      <c r="O47" s="51">
        <v>100</v>
      </c>
      <c r="P47">
        <f t="shared" si="24"/>
        <v>269</v>
      </c>
      <c r="Q47" s="51">
        <v>6</v>
      </c>
      <c r="R47" s="51">
        <v>28</v>
      </c>
      <c r="S47">
        <f t="shared" si="25"/>
        <v>34</v>
      </c>
      <c r="T47" s="51">
        <v>172</v>
      </c>
      <c r="U47" s="51">
        <v>598</v>
      </c>
      <c r="V47">
        <f t="shared" si="26"/>
        <v>770</v>
      </c>
      <c r="W47" s="51">
        <v>5</v>
      </c>
      <c r="X47" s="51">
        <v>24</v>
      </c>
      <c r="Y47" s="51">
        <v>0</v>
      </c>
      <c r="Z47" s="51">
        <v>46</v>
      </c>
      <c r="AA47" s="51">
        <v>0</v>
      </c>
      <c r="AB47" s="51">
        <v>48</v>
      </c>
      <c r="AC47" s="51">
        <v>77</v>
      </c>
      <c r="AD47" s="51">
        <v>43</v>
      </c>
      <c r="AE47" s="51">
        <v>13</v>
      </c>
      <c r="AF47" s="51">
        <v>66</v>
      </c>
      <c r="AG47">
        <f t="shared" si="27"/>
        <v>293</v>
      </c>
    </row>
    <row r="48" spans="1:33" ht="31.5" x14ac:dyDescent="0.25">
      <c r="H48" s="48" t="s">
        <v>105</v>
      </c>
      <c r="I48" s="51">
        <v>17</v>
      </c>
      <c r="J48" s="51">
        <v>3</v>
      </c>
      <c r="K48" s="51">
        <v>86</v>
      </c>
      <c r="L48" s="51">
        <v>28</v>
      </c>
      <c r="M48" s="51">
        <v>27</v>
      </c>
      <c r="N48" s="51">
        <v>3</v>
      </c>
      <c r="O48" s="51">
        <v>74</v>
      </c>
      <c r="P48">
        <f t="shared" si="24"/>
        <v>238</v>
      </c>
      <c r="Q48" s="51">
        <v>7</v>
      </c>
      <c r="R48" s="51">
        <v>25</v>
      </c>
      <c r="S48">
        <f t="shared" si="25"/>
        <v>32</v>
      </c>
      <c r="T48" s="51">
        <v>88</v>
      </c>
      <c r="U48" s="51">
        <v>352</v>
      </c>
      <c r="V48">
        <f t="shared" si="26"/>
        <v>440</v>
      </c>
      <c r="W48" s="51">
        <v>30</v>
      </c>
      <c r="X48" s="51">
        <v>15</v>
      </c>
      <c r="Y48" s="51">
        <v>3</v>
      </c>
      <c r="Z48" s="51">
        <v>54</v>
      </c>
      <c r="AA48" s="51">
        <v>0</v>
      </c>
      <c r="AB48" s="51">
        <v>53</v>
      </c>
      <c r="AC48" s="51">
        <v>57</v>
      </c>
      <c r="AD48" s="51">
        <v>24</v>
      </c>
      <c r="AE48" s="51">
        <v>9</v>
      </c>
      <c r="AF48" s="51">
        <v>50</v>
      </c>
      <c r="AG48">
        <f t="shared" si="27"/>
        <v>247</v>
      </c>
    </row>
    <row r="49" spans="8:33" x14ac:dyDescent="0.25">
      <c r="I49">
        <f>SUM(I44:I48)</f>
        <v>111</v>
      </c>
      <c r="J49">
        <f t="shared" ref="J49:O49" si="28">SUM(J44:J48)</f>
        <v>14</v>
      </c>
      <c r="K49">
        <f t="shared" si="28"/>
        <v>382</v>
      </c>
      <c r="L49">
        <f t="shared" si="28"/>
        <v>151</v>
      </c>
      <c r="M49">
        <f t="shared" si="28"/>
        <v>155</v>
      </c>
      <c r="N49">
        <f t="shared" si="28"/>
        <v>13</v>
      </c>
      <c r="O49">
        <f t="shared" si="28"/>
        <v>423</v>
      </c>
      <c r="P49">
        <f t="shared" si="24"/>
        <v>1249</v>
      </c>
      <c r="Q49">
        <f>SUM(Q44:Q48)</f>
        <v>43</v>
      </c>
      <c r="R49">
        <f>SUM(R44:R48)</f>
        <v>94</v>
      </c>
      <c r="S49">
        <f t="shared" si="25"/>
        <v>137</v>
      </c>
      <c r="T49">
        <f>SUM(T44:T48)</f>
        <v>710</v>
      </c>
      <c r="U49">
        <f>SUM(U44:U48)</f>
        <v>2764</v>
      </c>
      <c r="V49">
        <f t="shared" si="26"/>
        <v>3474</v>
      </c>
      <c r="W49">
        <f>SUM(W44:W48)</f>
        <v>132</v>
      </c>
      <c r="X49">
        <f t="shared" ref="X49:Y49" si="29">SUM(X44:X48)</f>
        <v>128</v>
      </c>
      <c r="Y49">
        <f t="shared" si="29"/>
        <v>8</v>
      </c>
      <c r="Z49">
        <f>SUM(Z44:Z48)</f>
        <v>244</v>
      </c>
      <c r="AA49">
        <f t="shared" ref="AA49:AG49" si="30">SUM(AA44:AA48)</f>
        <v>0</v>
      </c>
      <c r="AB49">
        <f>SUM(AB44:AB48)</f>
        <v>201</v>
      </c>
      <c r="AC49">
        <f t="shared" si="30"/>
        <v>280</v>
      </c>
      <c r="AD49">
        <f t="shared" si="30"/>
        <v>148</v>
      </c>
      <c r="AE49">
        <f t="shared" si="30"/>
        <v>40</v>
      </c>
      <c r="AF49">
        <f>SUM(AF44:AF48)</f>
        <v>250</v>
      </c>
      <c r="AG49">
        <f t="shared" si="27"/>
        <v>1163</v>
      </c>
    </row>
    <row r="53" spans="8:33" s="53" customFormat="1" ht="150" x14ac:dyDescent="0.25">
      <c r="H53" s="54" t="s">
        <v>1</v>
      </c>
      <c r="I53" s="53" t="s">
        <v>106</v>
      </c>
      <c r="J53" s="53" t="s">
        <v>107</v>
      </c>
      <c r="K53" s="6" t="s">
        <v>5</v>
      </c>
      <c r="L53" s="9" t="s">
        <v>67</v>
      </c>
      <c r="M53" s="43" t="s">
        <v>68</v>
      </c>
      <c r="N53" s="43" t="s">
        <v>108</v>
      </c>
      <c r="O53" s="43" t="s">
        <v>69</v>
      </c>
    </row>
    <row r="54" spans="8:33" ht="31.5" x14ac:dyDescent="0.25">
      <c r="H54" s="46" t="s">
        <v>70</v>
      </c>
      <c r="I54" s="51">
        <v>47</v>
      </c>
      <c r="J54">
        <v>5</v>
      </c>
      <c r="K54" s="2">
        <v>20</v>
      </c>
      <c r="L54" s="2">
        <v>56</v>
      </c>
      <c r="M54" s="2">
        <v>6</v>
      </c>
      <c r="N54" s="11">
        <v>2</v>
      </c>
      <c r="O54" s="2">
        <v>5</v>
      </c>
    </row>
    <row r="55" spans="8:33" ht="31.5" x14ac:dyDescent="0.25">
      <c r="H55" s="46" t="s">
        <v>71</v>
      </c>
      <c r="I55" s="51">
        <v>42</v>
      </c>
      <c r="J55">
        <v>1</v>
      </c>
      <c r="K55" s="2">
        <v>20</v>
      </c>
      <c r="L55" s="2">
        <v>90</v>
      </c>
      <c r="M55" s="2">
        <v>11</v>
      </c>
      <c r="N55" s="11">
        <v>4</v>
      </c>
      <c r="O55" s="2">
        <v>0</v>
      </c>
    </row>
    <row r="56" spans="8:33" ht="31.5" x14ac:dyDescent="0.25">
      <c r="H56" s="46" t="s">
        <v>72</v>
      </c>
      <c r="I56" s="51">
        <v>66</v>
      </c>
      <c r="J56">
        <v>2</v>
      </c>
      <c r="K56" s="2">
        <v>24</v>
      </c>
      <c r="L56" s="2">
        <v>70</v>
      </c>
      <c r="M56" s="2">
        <v>9</v>
      </c>
      <c r="N56" s="11">
        <v>10</v>
      </c>
      <c r="O56" s="2">
        <v>0</v>
      </c>
    </row>
    <row r="57" spans="8:33" ht="31.5" x14ac:dyDescent="0.25">
      <c r="H57" s="46" t="s">
        <v>73</v>
      </c>
      <c r="I57" s="51">
        <v>47</v>
      </c>
      <c r="J57">
        <v>2</v>
      </c>
      <c r="K57" s="2">
        <v>19</v>
      </c>
      <c r="L57" s="2">
        <v>65</v>
      </c>
      <c r="M57" s="2">
        <v>1</v>
      </c>
      <c r="N57" s="11">
        <v>10</v>
      </c>
      <c r="O57" s="2">
        <v>0</v>
      </c>
    </row>
    <row r="58" spans="8:33" ht="31.5" x14ac:dyDescent="0.25">
      <c r="H58" s="47" t="s">
        <v>74</v>
      </c>
      <c r="I58" s="51">
        <v>0</v>
      </c>
      <c r="J58">
        <v>0</v>
      </c>
      <c r="K58" s="18">
        <v>13</v>
      </c>
      <c r="L58" s="18">
        <v>121</v>
      </c>
      <c r="M58" s="18">
        <v>0</v>
      </c>
      <c r="N58" s="18">
        <v>0</v>
      </c>
      <c r="O58" s="18">
        <v>0</v>
      </c>
    </row>
    <row r="59" spans="8:33" ht="31.5" x14ac:dyDescent="0.25">
      <c r="H59" s="47" t="s">
        <v>75</v>
      </c>
      <c r="I59" s="51">
        <v>0</v>
      </c>
      <c r="J59">
        <v>0</v>
      </c>
      <c r="K59" s="18">
        <v>28</v>
      </c>
      <c r="L59" s="18">
        <v>158</v>
      </c>
      <c r="M59" s="18">
        <v>0</v>
      </c>
      <c r="N59" s="18">
        <v>0</v>
      </c>
      <c r="O59" s="20">
        <v>0</v>
      </c>
    </row>
    <row r="60" spans="8:33" ht="31.5" x14ac:dyDescent="0.25">
      <c r="H60" s="47" t="s">
        <v>76</v>
      </c>
      <c r="I60" s="51">
        <v>55</v>
      </c>
      <c r="J60">
        <v>4</v>
      </c>
      <c r="K60" s="20">
        <v>24</v>
      </c>
      <c r="L60" s="20">
        <v>123</v>
      </c>
      <c r="M60" s="20">
        <v>13</v>
      </c>
      <c r="N60" s="18">
        <v>9</v>
      </c>
      <c r="O60" s="20">
        <v>0</v>
      </c>
    </row>
    <row r="61" spans="8:33" ht="31.5" x14ac:dyDescent="0.25">
      <c r="H61" s="47" t="s">
        <v>77</v>
      </c>
      <c r="I61" s="51">
        <v>50</v>
      </c>
      <c r="J61">
        <v>4</v>
      </c>
      <c r="K61" s="20">
        <v>28</v>
      </c>
      <c r="L61" s="20">
        <v>84</v>
      </c>
      <c r="M61" s="20">
        <v>4</v>
      </c>
      <c r="N61" s="18">
        <v>9</v>
      </c>
      <c r="O61" s="20">
        <v>0</v>
      </c>
    </row>
    <row r="62" spans="8:33" ht="31.5" x14ac:dyDescent="0.25">
      <c r="H62" s="47" t="s">
        <v>78</v>
      </c>
      <c r="I62" s="51">
        <v>75</v>
      </c>
      <c r="J62">
        <v>5</v>
      </c>
      <c r="K62" s="20">
        <v>31</v>
      </c>
      <c r="L62" s="20">
        <v>71</v>
      </c>
      <c r="M62" s="20">
        <v>1</v>
      </c>
      <c r="N62" s="18">
        <v>5</v>
      </c>
      <c r="O62" s="20">
        <v>0</v>
      </c>
    </row>
    <row r="63" spans="8:33" ht="31.5" x14ac:dyDescent="0.25">
      <c r="H63" s="47" t="s">
        <v>79</v>
      </c>
      <c r="I63" s="51">
        <v>55</v>
      </c>
      <c r="J63">
        <v>3</v>
      </c>
      <c r="K63" s="20">
        <v>28</v>
      </c>
      <c r="L63" s="20">
        <v>77</v>
      </c>
      <c r="M63" s="20">
        <v>0</v>
      </c>
      <c r="N63" s="18">
        <v>5</v>
      </c>
      <c r="O63" s="20">
        <v>0</v>
      </c>
    </row>
    <row r="64" spans="8:33" ht="31.5" x14ac:dyDescent="0.25">
      <c r="H64" s="47" t="s">
        <v>80</v>
      </c>
      <c r="I64" s="51">
        <v>55</v>
      </c>
      <c r="J64">
        <v>7</v>
      </c>
      <c r="K64" s="18">
        <v>28</v>
      </c>
      <c r="L64" s="18">
        <v>84</v>
      </c>
      <c r="M64" s="18">
        <v>7</v>
      </c>
      <c r="N64" s="18">
        <v>5</v>
      </c>
      <c r="O64" s="18">
        <v>0</v>
      </c>
    </row>
    <row r="65" spans="8:15" ht="31.5" x14ac:dyDescent="0.25">
      <c r="H65" s="47" t="s">
        <v>81</v>
      </c>
      <c r="I65" s="51">
        <v>0</v>
      </c>
      <c r="J65">
        <v>0</v>
      </c>
      <c r="K65" s="18">
        <v>19</v>
      </c>
      <c r="L65" s="18">
        <v>92</v>
      </c>
      <c r="M65" s="18">
        <v>0</v>
      </c>
      <c r="N65" s="18">
        <v>0</v>
      </c>
      <c r="O65" s="20">
        <v>0</v>
      </c>
    </row>
    <row r="66" spans="8:15" ht="31.5" x14ac:dyDescent="0.25">
      <c r="H66" s="47" t="s">
        <v>82</v>
      </c>
      <c r="I66" s="51">
        <v>0</v>
      </c>
      <c r="J66">
        <v>0</v>
      </c>
      <c r="K66" s="18">
        <v>14</v>
      </c>
      <c r="L66" s="18">
        <v>121</v>
      </c>
      <c r="M66" s="18">
        <v>0</v>
      </c>
      <c r="N66" s="18">
        <v>0</v>
      </c>
      <c r="O66" s="20">
        <v>0</v>
      </c>
    </row>
    <row r="67" spans="8:15" ht="31.5" x14ac:dyDescent="0.25">
      <c r="H67" s="47" t="s">
        <v>83</v>
      </c>
      <c r="I67" s="51">
        <v>50</v>
      </c>
      <c r="J67">
        <v>10</v>
      </c>
      <c r="K67" s="20">
        <v>34</v>
      </c>
      <c r="L67" s="20">
        <v>131</v>
      </c>
      <c r="M67" s="20">
        <v>7</v>
      </c>
      <c r="N67" s="18">
        <v>7</v>
      </c>
      <c r="O67" s="20">
        <v>0</v>
      </c>
    </row>
    <row r="68" spans="8:15" ht="31.5" x14ac:dyDescent="0.25">
      <c r="H68" s="47" t="s">
        <v>84</v>
      </c>
      <c r="I68" s="51">
        <v>54</v>
      </c>
      <c r="J68">
        <v>4</v>
      </c>
      <c r="K68" s="20">
        <v>19</v>
      </c>
      <c r="L68" s="20">
        <v>68</v>
      </c>
      <c r="M68" s="20">
        <v>18</v>
      </c>
      <c r="N68" s="18">
        <v>5</v>
      </c>
      <c r="O68" s="20">
        <v>0</v>
      </c>
    </row>
    <row r="69" spans="8:15" ht="31.5" x14ac:dyDescent="0.25">
      <c r="H69" s="47" t="s">
        <v>85</v>
      </c>
      <c r="I69" s="51">
        <v>50</v>
      </c>
      <c r="J69">
        <v>7</v>
      </c>
      <c r="K69" s="20">
        <v>19</v>
      </c>
      <c r="L69" s="20">
        <v>63</v>
      </c>
      <c r="M69" s="20">
        <v>7</v>
      </c>
      <c r="N69" s="18">
        <v>9</v>
      </c>
      <c r="O69" s="20">
        <v>0</v>
      </c>
    </row>
    <row r="70" spans="8:15" ht="31.5" x14ac:dyDescent="0.25">
      <c r="H70" s="47" t="s">
        <v>86</v>
      </c>
      <c r="I70" s="51">
        <v>43</v>
      </c>
      <c r="J70">
        <v>10</v>
      </c>
      <c r="K70" s="20">
        <v>15</v>
      </c>
      <c r="L70" s="20">
        <v>65</v>
      </c>
      <c r="M70" s="20">
        <v>1</v>
      </c>
      <c r="N70" s="18">
        <v>0</v>
      </c>
      <c r="O70" s="20">
        <v>0</v>
      </c>
    </row>
    <row r="71" spans="8:15" ht="31.5" x14ac:dyDescent="0.25">
      <c r="H71" s="47" t="s">
        <v>87</v>
      </c>
      <c r="I71" s="51">
        <v>53</v>
      </c>
      <c r="J71">
        <v>7</v>
      </c>
      <c r="K71" s="18">
        <v>25</v>
      </c>
      <c r="L71" s="18">
        <v>80</v>
      </c>
      <c r="M71" s="18">
        <v>12</v>
      </c>
      <c r="N71" s="18">
        <v>9</v>
      </c>
      <c r="O71" s="18">
        <v>0</v>
      </c>
    </row>
    <row r="72" spans="8:15" ht="31.5" x14ac:dyDescent="0.25">
      <c r="H72" s="47" t="s">
        <v>88</v>
      </c>
      <c r="I72" s="51">
        <v>0</v>
      </c>
      <c r="J72">
        <v>0</v>
      </c>
      <c r="K72" s="18">
        <v>21</v>
      </c>
      <c r="L72" s="18">
        <v>75</v>
      </c>
      <c r="M72" s="18">
        <v>0</v>
      </c>
      <c r="N72" s="18">
        <v>0</v>
      </c>
      <c r="O72" s="18">
        <v>0</v>
      </c>
    </row>
    <row r="73" spans="8:15" ht="31.5" x14ac:dyDescent="0.25">
      <c r="H73" s="47" t="s">
        <v>89</v>
      </c>
      <c r="I73" s="51">
        <v>0</v>
      </c>
      <c r="J73">
        <v>0</v>
      </c>
      <c r="K73" s="18">
        <v>21</v>
      </c>
      <c r="L73" s="18">
        <v>120</v>
      </c>
      <c r="M73" s="18">
        <v>0</v>
      </c>
      <c r="N73" s="18">
        <v>0</v>
      </c>
      <c r="O73" s="18">
        <v>0</v>
      </c>
    </row>
    <row r="74" spans="8:15" ht="31.5" x14ac:dyDescent="0.25">
      <c r="H74" s="46" t="s">
        <v>90</v>
      </c>
      <c r="I74" s="51">
        <v>0</v>
      </c>
      <c r="J74">
        <v>0</v>
      </c>
      <c r="K74" s="2">
        <v>31</v>
      </c>
      <c r="L74" s="2">
        <v>119</v>
      </c>
      <c r="M74" s="2">
        <v>0</v>
      </c>
      <c r="N74" s="11">
        <v>0</v>
      </c>
      <c r="O74" s="2">
        <v>0</v>
      </c>
    </row>
    <row r="75" spans="8:15" ht="31.5" x14ac:dyDescent="0.25">
      <c r="H75" s="46" t="s">
        <v>91</v>
      </c>
      <c r="I75" s="51">
        <v>68</v>
      </c>
      <c r="J75">
        <v>7</v>
      </c>
      <c r="K75" s="2">
        <v>16</v>
      </c>
      <c r="L75" s="2">
        <v>88</v>
      </c>
      <c r="M75" s="2">
        <v>2</v>
      </c>
      <c r="N75" s="11">
        <v>4</v>
      </c>
      <c r="O75" s="2">
        <v>0</v>
      </c>
    </row>
    <row r="76" spans="8:15" ht="31.5" x14ac:dyDescent="0.25">
      <c r="H76" s="46" t="s">
        <v>92</v>
      </c>
      <c r="I76" s="51">
        <v>73</v>
      </c>
      <c r="J76">
        <v>7</v>
      </c>
      <c r="K76" s="2">
        <v>31</v>
      </c>
      <c r="L76" s="2">
        <v>89</v>
      </c>
      <c r="M76" s="2">
        <v>1</v>
      </c>
      <c r="N76" s="11">
        <v>8</v>
      </c>
      <c r="O76" s="2">
        <v>0</v>
      </c>
    </row>
    <row r="77" spans="8:15" ht="31.5" x14ac:dyDescent="0.25">
      <c r="H77" s="46" t="s">
        <v>93</v>
      </c>
      <c r="I77" s="51">
        <v>66</v>
      </c>
      <c r="J77">
        <v>9</v>
      </c>
      <c r="K77" s="2">
        <v>28</v>
      </c>
      <c r="L77" s="2">
        <v>67</v>
      </c>
      <c r="M77" s="2">
        <v>0</v>
      </c>
      <c r="N77" s="11">
        <v>8</v>
      </c>
      <c r="O77" s="2">
        <v>0</v>
      </c>
    </row>
    <row r="78" spans="8:15" ht="31.5" x14ac:dyDescent="0.25">
      <c r="H78" s="46" t="s">
        <v>94</v>
      </c>
      <c r="I78" s="51">
        <v>62</v>
      </c>
      <c r="J78">
        <v>11</v>
      </c>
      <c r="K78" s="11">
        <v>15</v>
      </c>
      <c r="L78" s="11">
        <v>72</v>
      </c>
      <c r="M78" s="11">
        <v>2</v>
      </c>
      <c r="N78" s="11">
        <v>4</v>
      </c>
      <c r="O78" s="11">
        <v>0</v>
      </c>
    </row>
    <row r="79" spans="8:15" ht="31.5" x14ac:dyDescent="0.25">
      <c r="H79" s="46" t="s">
        <v>95</v>
      </c>
      <c r="I79" s="51">
        <v>0</v>
      </c>
      <c r="J79">
        <v>0</v>
      </c>
      <c r="K79" s="11">
        <v>27</v>
      </c>
      <c r="L79" s="11">
        <v>67</v>
      </c>
      <c r="M79" s="11">
        <v>0</v>
      </c>
      <c r="N79" s="11">
        <v>0</v>
      </c>
      <c r="O79" s="11">
        <v>0</v>
      </c>
    </row>
    <row r="80" spans="8:15" ht="31.5" x14ac:dyDescent="0.25">
      <c r="H80" s="46" t="s">
        <v>96</v>
      </c>
      <c r="I80" s="51">
        <v>0</v>
      </c>
      <c r="J80">
        <v>0</v>
      </c>
      <c r="K80" s="11">
        <v>24</v>
      </c>
      <c r="L80" s="11">
        <v>96</v>
      </c>
      <c r="M80" s="11">
        <v>0</v>
      </c>
      <c r="N80" s="11">
        <v>0</v>
      </c>
      <c r="O80" s="11">
        <v>0</v>
      </c>
    </row>
    <row r="81" spans="8:15" ht="31.5" x14ac:dyDescent="0.25">
      <c r="H81" s="46" t="s">
        <v>97</v>
      </c>
      <c r="I81" s="51">
        <v>59</v>
      </c>
      <c r="J81">
        <v>10</v>
      </c>
      <c r="K81" s="2">
        <v>25</v>
      </c>
      <c r="L81" s="2">
        <v>121</v>
      </c>
      <c r="M81" s="2">
        <v>11</v>
      </c>
      <c r="N81" s="11">
        <v>0</v>
      </c>
      <c r="O81" s="2">
        <v>0</v>
      </c>
    </row>
    <row r="82" spans="8:15" ht="31.5" x14ac:dyDescent="0.25">
      <c r="H82" s="46" t="s">
        <v>98</v>
      </c>
      <c r="I82" s="51">
        <v>71</v>
      </c>
      <c r="J82">
        <v>12</v>
      </c>
      <c r="K82" s="2">
        <v>23</v>
      </c>
      <c r="L82" s="2">
        <v>78</v>
      </c>
      <c r="M82" s="2">
        <v>1</v>
      </c>
      <c r="N82" s="11">
        <v>4</v>
      </c>
      <c r="O82" s="2">
        <v>3</v>
      </c>
    </row>
    <row r="83" spans="8:15" ht="31.5" x14ac:dyDescent="0.25">
      <c r="H83" s="46" t="s">
        <v>99</v>
      </c>
      <c r="I83" s="51">
        <v>54</v>
      </c>
      <c r="J83">
        <v>0</v>
      </c>
      <c r="K83" s="2">
        <v>17</v>
      </c>
      <c r="L83" s="2">
        <v>84</v>
      </c>
      <c r="M83" s="2">
        <v>0</v>
      </c>
      <c r="N83" s="11">
        <v>11</v>
      </c>
      <c r="O83" s="2">
        <v>0</v>
      </c>
    </row>
    <row r="84" spans="8:15" ht="31.5" x14ac:dyDescent="0.25">
      <c r="H84" s="46" t="s">
        <v>100</v>
      </c>
      <c r="I84" s="51">
        <v>54</v>
      </c>
      <c r="J84">
        <v>10</v>
      </c>
      <c r="K84" s="2">
        <v>23</v>
      </c>
      <c r="L84" s="2">
        <v>69</v>
      </c>
      <c r="M84" s="2">
        <v>18</v>
      </c>
      <c r="N84" s="11">
        <v>0</v>
      </c>
      <c r="O84" s="2">
        <v>0</v>
      </c>
    </row>
  </sheetData>
  <mergeCells count="8">
    <mergeCell ref="A39:B39"/>
    <mergeCell ref="A1:A2"/>
    <mergeCell ref="C1:D1"/>
    <mergeCell ref="M1:N1"/>
    <mergeCell ref="K1:L1"/>
    <mergeCell ref="U1:V1"/>
    <mergeCell ref="R1:S1"/>
    <mergeCell ref="Z1:Z2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1F5F-6775-434B-9B55-C840716482C4}">
  <dimension ref="A3:D8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49.28515625" bestFit="1" customWidth="1"/>
    <col min="3" max="3" width="73" bestFit="1" customWidth="1"/>
    <col min="4" max="4" width="26.5703125" bestFit="1" customWidth="1"/>
  </cols>
  <sheetData>
    <row r="3" spans="1:4" x14ac:dyDescent="0.25">
      <c r="A3" s="63" t="s">
        <v>129</v>
      </c>
      <c r="B3" t="s">
        <v>141</v>
      </c>
      <c r="C3" t="s">
        <v>142</v>
      </c>
      <c r="D3" t="s">
        <v>143</v>
      </c>
    </row>
    <row r="4" spans="1:4" x14ac:dyDescent="0.25">
      <c r="A4" s="64" t="s">
        <v>76</v>
      </c>
      <c r="B4" s="65">
        <v>13</v>
      </c>
      <c r="C4" s="65">
        <v>9</v>
      </c>
      <c r="D4" s="65">
        <v>0</v>
      </c>
    </row>
    <row r="5" spans="1:4" x14ac:dyDescent="0.25">
      <c r="A5" s="64" t="s">
        <v>83</v>
      </c>
      <c r="B5" s="65">
        <v>7</v>
      </c>
      <c r="C5" s="65">
        <v>7</v>
      </c>
      <c r="D5" s="65">
        <v>0</v>
      </c>
    </row>
    <row r="6" spans="1:4" x14ac:dyDescent="0.25">
      <c r="A6" s="64" t="s">
        <v>90</v>
      </c>
      <c r="B6" s="65">
        <v>0</v>
      </c>
      <c r="C6" s="65">
        <v>0</v>
      </c>
      <c r="D6" s="65">
        <v>0</v>
      </c>
    </row>
    <row r="7" spans="1:4" x14ac:dyDescent="0.25">
      <c r="A7" s="64" t="s">
        <v>97</v>
      </c>
      <c r="B7" s="65">
        <v>11</v>
      </c>
      <c r="C7" s="65">
        <v>0</v>
      </c>
      <c r="D7" s="65">
        <v>0</v>
      </c>
    </row>
    <row r="8" spans="1:4" x14ac:dyDescent="0.25">
      <c r="A8" s="64" t="s">
        <v>130</v>
      </c>
      <c r="B8" s="65">
        <v>31</v>
      </c>
      <c r="C8" s="65">
        <v>16</v>
      </c>
      <c r="D8" s="6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4EAA-ACFB-46C8-8752-FFBF362F4705}">
  <dimension ref="A3:AF56"/>
  <sheetViews>
    <sheetView tabSelected="1" topLeftCell="A50" zoomScale="80" zoomScaleNormal="80" workbookViewId="0">
      <selection activeCell="E80" sqref="E80"/>
    </sheetView>
  </sheetViews>
  <sheetFormatPr baseColWidth="10" defaultRowHeight="15" x14ac:dyDescent="0.25"/>
  <cols>
    <col min="1" max="1" width="42.28515625" customWidth="1"/>
    <col min="2" max="32" width="7.7109375" customWidth="1"/>
  </cols>
  <sheetData>
    <row r="3" spans="1:32" ht="36.75" customHeight="1" x14ac:dyDescent="0.25">
      <c r="A3" s="55"/>
      <c r="B3" s="59" t="s">
        <v>101</v>
      </c>
      <c r="C3" s="59"/>
      <c r="D3" s="59"/>
      <c r="E3" s="59"/>
      <c r="F3" s="59"/>
      <c r="G3" s="59"/>
      <c r="H3" s="59" t="s">
        <v>102</v>
      </c>
      <c r="I3" s="59"/>
      <c r="J3" s="59"/>
      <c r="K3" s="59"/>
      <c r="L3" s="59"/>
      <c r="M3" s="59"/>
      <c r="N3" s="59"/>
      <c r="O3" s="60" t="s">
        <v>103</v>
      </c>
      <c r="P3" s="61"/>
      <c r="Q3" s="61"/>
      <c r="R3" s="61"/>
      <c r="S3" s="61"/>
      <c r="T3" s="61"/>
      <c r="U3" s="62"/>
      <c r="V3" s="60" t="s">
        <v>104</v>
      </c>
      <c r="W3" s="61"/>
      <c r="X3" s="61"/>
      <c r="Y3" s="61"/>
      <c r="Z3" s="61"/>
      <c r="AA3" s="61"/>
      <c r="AB3" s="62"/>
      <c r="AC3" s="60" t="s">
        <v>105</v>
      </c>
      <c r="AD3" s="61"/>
      <c r="AE3" s="61"/>
      <c r="AF3" s="61"/>
    </row>
    <row r="4" spans="1:32" ht="24.75" customHeight="1" x14ac:dyDescent="0.25">
      <c r="A4" s="55"/>
      <c r="B4" s="58" t="s">
        <v>116</v>
      </c>
      <c r="C4" s="58" t="s">
        <v>117</v>
      </c>
      <c r="D4" s="58" t="s">
        <v>118</v>
      </c>
      <c r="E4" s="58" t="s">
        <v>119</v>
      </c>
      <c r="F4" s="58" t="s">
        <v>120</v>
      </c>
      <c r="G4" s="58" t="s">
        <v>121</v>
      </c>
      <c r="H4" s="58" t="s">
        <v>122</v>
      </c>
      <c r="I4" s="58" t="s">
        <v>116</v>
      </c>
      <c r="J4" s="58" t="s">
        <v>117</v>
      </c>
      <c r="K4" s="58" t="s">
        <v>118</v>
      </c>
      <c r="L4" s="58" t="s">
        <v>119</v>
      </c>
      <c r="M4" s="58" t="s">
        <v>120</v>
      </c>
      <c r="N4" s="58" t="s">
        <v>121</v>
      </c>
      <c r="O4" s="58" t="s">
        <v>122</v>
      </c>
      <c r="P4" s="58" t="s">
        <v>116</v>
      </c>
      <c r="Q4" s="58" t="s">
        <v>117</v>
      </c>
      <c r="R4" s="58" t="s">
        <v>118</v>
      </c>
      <c r="S4" s="58" t="s">
        <v>119</v>
      </c>
      <c r="T4" s="58" t="s">
        <v>120</v>
      </c>
      <c r="U4" s="58" t="s">
        <v>121</v>
      </c>
      <c r="V4" s="58" t="s">
        <v>122</v>
      </c>
      <c r="W4" s="58" t="s">
        <v>116</v>
      </c>
      <c r="X4" s="58" t="s">
        <v>117</v>
      </c>
      <c r="Y4" s="58" t="s">
        <v>118</v>
      </c>
      <c r="Z4" s="58" t="s">
        <v>119</v>
      </c>
      <c r="AA4" s="58" t="s">
        <v>120</v>
      </c>
      <c r="AB4" s="58" t="s">
        <v>121</v>
      </c>
      <c r="AC4" s="58" t="s">
        <v>122</v>
      </c>
      <c r="AD4" s="58" t="s">
        <v>116</v>
      </c>
      <c r="AE4" s="58" t="s">
        <v>117</v>
      </c>
      <c r="AF4" s="58" t="s">
        <v>118</v>
      </c>
    </row>
    <row r="5" spans="1:32" ht="28.5" x14ac:dyDescent="0.25">
      <c r="A5" s="55" t="s">
        <v>2</v>
      </c>
      <c r="B5" s="56">
        <v>9</v>
      </c>
      <c r="C5" s="56">
        <v>6</v>
      </c>
      <c r="D5" s="56">
        <v>7</v>
      </c>
      <c r="E5" s="56">
        <v>6</v>
      </c>
      <c r="F5" s="56">
        <v>0</v>
      </c>
      <c r="G5" s="56">
        <v>0</v>
      </c>
      <c r="H5" s="56">
        <v>8</v>
      </c>
      <c r="I5" s="56">
        <v>2</v>
      </c>
      <c r="J5" s="56">
        <v>5</v>
      </c>
      <c r="K5" s="56">
        <v>4</v>
      </c>
      <c r="L5" s="56">
        <v>5</v>
      </c>
      <c r="M5" s="56">
        <v>0</v>
      </c>
      <c r="N5" s="56">
        <v>0</v>
      </c>
      <c r="O5" s="56">
        <v>7</v>
      </c>
      <c r="P5" s="56">
        <v>3</v>
      </c>
      <c r="Q5" s="56">
        <v>3</v>
      </c>
      <c r="R5" s="56">
        <v>3</v>
      </c>
      <c r="S5" s="56">
        <v>2</v>
      </c>
      <c r="T5" s="56">
        <v>0</v>
      </c>
      <c r="U5" s="56">
        <v>0</v>
      </c>
      <c r="V5" s="56">
        <v>0</v>
      </c>
      <c r="W5" s="56">
        <v>7</v>
      </c>
      <c r="X5" s="56">
        <v>3</v>
      </c>
      <c r="Y5" s="56">
        <v>10</v>
      </c>
      <c r="Z5" s="56">
        <v>4</v>
      </c>
      <c r="AA5" s="56">
        <v>0</v>
      </c>
      <c r="AB5" s="56">
        <v>0</v>
      </c>
      <c r="AC5" s="56">
        <v>10</v>
      </c>
      <c r="AD5" s="56">
        <v>3</v>
      </c>
      <c r="AE5" s="56">
        <v>1</v>
      </c>
      <c r="AF5" s="56">
        <v>3</v>
      </c>
    </row>
    <row r="6" spans="1:32" ht="39" customHeight="1" x14ac:dyDescent="0.25">
      <c r="A6" s="55" t="s">
        <v>3</v>
      </c>
      <c r="B6" s="56">
        <v>0</v>
      </c>
      <c r="C6" s="56">
        <v>0</v>
      </c>
      <c r="D6" s="56">
        <v>0</v>
      </c>
      <c r="E6" s="56">
        <v>1</v>
      </c>
      <c r="F6" s="56">
        <v>0</v>
      </c>
      <c r="G6" s="56">
        <v>0</v>
      </c>
      <c r="H6" s="56">
        <v>2</v>
      </c>
      <c r="I6" s="56">
        <v>0</v>
      </c>
      <c r="J6" s="56">
        <v>0</v>
      </c>
      <c r="K6" s="56">
        <v>0</v>
      </c>
      <c r="L6" s="56">
        <v>1</v>
      </c>
      <c r="M6" s="56">
        <v>0</v>
      </c>
      <c r="N6" s="56">
        <v>0</v>
      </c>
      <c r="O6" s="56">
        <v>0</v>
      </c>
      <c r="P6" s="56">
        <v>4</v>
      </c>
      <c r="Q6" s="56">
        <v>1</v>
      </c>
      <c r="R6" s="56">
        <v>0</v>
      </c>
      <c r="S6" s="56">
        <v>1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1</v>
      </c>
      <c r="Z6" s="56">
        <v>0</v>
      </c>
      <c r="AA6" s="56">
        <v>0</v>
      </c>
      <c r="AB6" s="56">
        <v>0</v>
      </c>
      <c r="AC6" s="56">
        <v>1</v>
      </c>
      <c r="AD6" s="56">
        <v>1</v>
      </c>
      <c r="AE6" s="56">
        <v>1</v>
      </c>
      <c r="AF6" s="56">
        <v>0</v>
      </c>
    </row>
    <row r="7" spans="1:32" ht="36.75" customHeight="1" x14ac:dyDescent="0.25">
      <c r="A7" s="55" t="s">
        <v>4</v>
      </c>
      <c r="B7" s="56">
        <v>14</v>
      </c>
      <c r="C7" s="56">
        <v>23</v>
      </c>
      <c r="D7" s="56">
        <v>17</v>
      </c>
      <c r="E7" s="56">
        <v>11</v>
      </c>
      <c r="F7" s="56">
        <v>0</v>
      </c>
      <c r="G7" s="56">
        <v>0</v>
      </c>
      <c r="H7" s="56">
        <v>17</v>
      </c>
      <c r="I7" s="56">
        <v>11</v>
      </c>
      <c r="J7" s="56">
        <v>21</v>
      </c>
      <c r="K7" s="56">
        <v>13</v>
      </c>
      <c r="L7" s="56">
        <v>9</v>
      </c>
      <c r="M7" s="56">
        <v>0</v>
      </c>
      <c r="N7" s="56">
        <v>0</v>
      </c>
      <c r="O7" s="56">
        <v>19</v>
      </c>
      <c r="P7" s="56">
        <v>15</v>
      </c>
      <c r="Q7" s="56">
        <v>20</v>
      </c>
      <c r="R7" s="56">
        <v>18</v>
      </c>
      <c r="S7" s="56">
        <v>15</v>
      </c>
      <c r="T7" s="56">
        <v>0</v>
      </c>
      <c r="U7" s="56">
        <v>0</v>
      </c>
      <c r="V7" s="56">
        <v>0</v>
      </c>
      <c r="W7" s="56">
        <v>21</v>
      </c>
      <c r="X7" s="56">
        <v>21</v>
      </c>
      <c r="Y7" s="56">
        <v>18</v>
      </c>
      <c r="Z7" s="56">
        <v>13</v>
      </c>
      <c r="AA7" s="56">
        <v>0</v>
      </c>
      <c r="AB7" s="56">
        <v>0</v>
      </c>
      <c r="AC7" s="56">
        <v>24</v>
      </c>
      <c r="AD7" s="56">
        <v>18</v>
      </c>
      <c r="AE7" s="56">
        <v>18</v>
      </c>
      <c r="AF7" s="56">
        <v>26</v>
      </c>
    </row>
    <row r="8" spans="1:32" ht="40.5" customHeight="1" x14ac:dyDescent="0.25">
      <c r="A8" s="55" t="s">
        <v>64</v>
      </c>
      <c r="B8" s="56">
        <v>10</v>
      </c>
      <c r="C8" s="56">
        <v>4</v>
      </c>
      <c r="D8" s="56">
        <v>7</v>
      </c>
      <c r="E8" s="56">
        <v>6</v>
      </c>
      <c r="F8" s="56">
        <v>0</v>
      </c>
      <c r="G8" s="56">
        <v>0</v>
      </c>
      <c r="H8" s="56">
        <v>6</v>
      </c>
      <c r="I8" s="56">
        <v>3</v>
      </c>
      <c r="J8" s="56">
        <v>10</v>
      </c>
      <c r="K8" s="56">
        <v>2</v>
      </c>
      <c r="L8" s="56">
        <v>8</v>
      </c>
      <c r="M8" s="56">
        <v>0</v>
      </c>
      <c r="N8" s="56">
        <v>0</v>
      </c>
      <c r="O8" s="56">
        <v>6</v>
      </c>
      <c r="P8" s="56">
        <v>2</v>
      </c>
      <c r="Q8" s="56">
        <v>8</v>
      </c>
      <c r="R8" s="56">
        <v>2</v>
      </c>
      <c r="S8" s="56">
        <v>7</v>
      </c>
      <c r="T8" s="56">
        <v>0</v>
      </c>
      <c r="U8" s="56">
        <v>0</v>
      </c>
      <c r="V8" s="56">
        <v>0</v>
      </c>
      <c r="W8" s="56">
        <v>7</v>
      </c>
      <c r="X8" s="56">
        <v>22</v>
      </c>
      <c r="Y8" s="56">
        <v>8</v>
      </c>
      <c r="Z8" s="56">
        <v>5</v>
      </c>
      <c r="AA8" s="56">
        <v>0</v>
      </c>
      <c r="AB8" s="56">
        <v>0</v>
      </c>
      <c r="AC8" s="56">
        <v>7</v>
      </c>
      <c r="AD8" s="56">
        <v>8</v>
      </c>
      <c r="AE8" s="56">
        <v>7</v>
      </c>
      <c r="AF8" s="56">
        <v>6</v>
      </c>
    </row>
    <row r="9" spans="1:32" ht="35.25" customHeight="1" x14ac:dyDescent="0.25">
      <c r="A9" s="55" t="s">
        <v>19</v>
      </c>
      <c r="B9" s="56">
        <v>4</v>
      </c>
      <c r="C9" s="56">
        <v>3</v>
      </c>
      <c r="D9" s="56">
        <v>8</v>
      </c>
      <c r="E9" s="56">
        <v>5</v>
      </c>
      <c r="F9" s="56">
        <v>0</v>
      </c>
      <c r="G9" s="56">
        <v>0</v>
      </c>
      <c r="H9" s="56">
        <v>4</v>
      </c>
      <c r="I9" s="56">
        <v>10</v>
      </c>
      <c r="J9" s="56">
        <v>12</v>
      </c>
      <c r="K9" s="56">
        <v>10</v>
      </c>
      <c r="L9" s="56">
        <v>7</v>
      </c>
      <c r="M9" s="56">
        <v>0</v>
      </c>
      <c r="N9" s="56">
        <v>0</v>
      </c>
      <c r="O9" s="56">
        <v>9</v>
      </c>
      <c r="P9" s="56">
        <v>7</v>
      </c>
      <c r="Q9" s="56">
        <v>7</v>
      </c>
      <c r="R9" s="56">
        <v>8</v>
      </c>
      <c r="S9" s="56">
        <v>9</v>
      </c>
      <c r="T9" s="56">
        <v>0</v>
      </c>
      <c r="U9" s="56">
        <v>0</v>
      </c>
      <c r="V9" s="56">
        <v>0</v>
      </c>
      <c r="W9" s="56">
        <v>8</v>
      </c>
      <c r="X9" s="56">
        <v>6</v>
      </c>
      <c r="Y9" s="56">
        <v>6</v>
      </c>
      <c r="Z9" s="56">
        <v>5</v>
      </c>
      <c r="AA9" s="56">
        <v>0</v>
      </c>
      <c r="AB9" s="56">
        <v>0</v>
      </c>
      <c r="AC9" s="56">
        <v>3</v>
      </c>
      <c r="AD9" s="56">
        <v>10</v>
      </c>
      <c r="AE9" s="56">
        <v>5</v>
      </c>
      <c r="AF9" s="56">
        <v>9</v>
      </c>
    </row>
    <row r="10" spans="1:32" ht="29.25" customHeight="1" x14ac:dyDescent="0.25">
      <c r="A10" s="55" t="s">
        <v>20</v>
      </c>
      <c r="B10" s="56">
        <v>1</v>
      </c>
      <c r="C10" s="56">
        <v>0</v>
      </c>
      <c r="D10" s="56">
        <v>0</v>
      </c>
      <c r="E10" s="56">
        <v>2</v>
      </c>
      <c r="F10" s="56">
        <v>0</v>
      </c>
      <c r="G10" s="56">
        <v>0</v>
      </c>
      <c r="H10" s="56">
        <v>0</v>
      </c>
      <c r="I10" s="56">
        <v>0</v>
      </c>
      <c r="J10" s="56">
        <v>1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2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  <c r="X10" s="56">
        <v>1</v>
      </c>
      <c r="Y10" s="56">
        <v>1</v>
      </c>
      <c r="Z10" s="56">
        <v>2</v>
      </c>
      <c r="AA10" s="56">
        <v>0</v>
      </c>
      <c r="AB10" s="56">
        <v>0</v>
      </c>
      <c r="AC10" s="56">
        <v>1</v>
      </c>
      <c r="AD10" s="56">
        <v>1</v>
      </c>
      <c r="AE10" s="56">
        <v>0</v>
      </c>
      <c r="AF10" s="56">
        <v>1</v>
      </c>
    </row>
    <row r="11" spans="1:32" ht="33.75" customHeight="1" x14ac:dyDescent="0.25">
      <c r="A11" s="55" t="s">
        <v>22</v>
      </c>
      <c r="B11" s="56">
        <v>9</v>
      </c>
      <c r="C11" s="56">
        <v>6</v>
      </c>
      <c r="D11" s="56">
        <v>27</v>
      </c>
      <c r="E11" s="56">
        <v>16</v>
      </c>
      <c r="F11" s="56">
        <v>0</v>
      </c>
      <c r="G11" s="56">
        <v>0</v>
      </c>
      <c r="H11" s="56">
        <v>18</v>
      </c>
      <c r="I11" s="56">
        <v>24</v>
      </c>
      <c r="J11" s="56">
        <v>26</v>
      </c>
      <c r="K11" s="56">
        <v>26</v>
      </c>
      <c r="L11" s="56">
        <v>25</v>
      </c>
      <c r="M11" s="56">
        <v>0</v>
      </c>
      <c r="N11" s="56">
        <v>0</v>
      </c>
      <c r="O11" s="56">
        <v>9</v>
      </c>
      <c r="P11" s="56">
        <v>21</v>
      </c>
      <c r="Q11" s="56">
        <v>11</v>
      </c>
      <c r="R11" s="56">
        <v>12</v>
      </c>
      <c r="S11" s="56">
        <v>19</v>
      </c>
      <c r="T11" s="56">
        <v>0</v>
      </c>
      <c r="U11" s="56">
        <v>0</v>
      </c>
      <c r="V11" s="56">
        <v>0</v>
      </c>
      <c r="W11" s="56">
        <v>25</v>
      </c>
      <c r="X11" s="56">
        <v>20</v>
      </c>
      <c r="Y11" s="56">
        <v>22</v>
      </c>
      <c r="Z11" s="56">
        <v>33</v>
      </c>
      <c r="AA11" s="56">
        <v>0</v>
      </c>
      <c r="AB11" s="56">
        <v>0</v>
      </c>
      <c r="AC11" s="56">
        <v>13</v>
      </c>
      <c r="AD11" s="56">
        <v>30</v>
      </c>
      <c r="AE11" s="56">
        <v>22</v>
      </c>
      <c r="AF11" s="56">
        <v>9</v>
      </c>
    </row>
    <row r="16" spans="1:32" ht="34.5" customHeight="1" x14ac:dyDescent="0.25">
      <c r="A16" s="55"/>
      <c r="B16" s="59" t="s">
        <v>101</v>
      </c>
      <c r="C16" s="59"/>
      <c r="D16" s="59"/>
      <c r="E16" s="59"/>
      <c r="F16" s="59"/>
      <c r="G16" s="59"/>
      <c r="H16" s="59" t="s">
        <v>102</v>
      </c>
      <c r="I16" s="59"/>
      <c r="J16" s="59"/>
      <c r="K16" s="59"/>
      <c r="L16" s="59"/>
      <c r="M16" s="59"/>
      <c r="N16" s="59"/>
      <c r="O16" s="60" t="s">
        <v>103</v>
      </c>
      <c r="P16" s="61"/>
      <c r="Q16" s="61"/>
      <c r="R16" s="61"/>
      <c r="S16" s="61"/>
      <c r="T16" s="61"/>
      <c r="U16" s="62"/>
      <c r="V16" s="60" t="s">
        <v>104</v>
      </c>
      <c r="W16" s="61"/>
      <c r="X16" s="61"/>
      <c r="Y16" s="61"/>
      <c r="Z16" s="61"/>
      <c r="AA16" s="61"/>
      <c r="AB16" s="62"/>
      <c r="AC16" s="60" t="s">
        <v>105</v>
      </c>
      <c r="AD16" s="61"/>
      <c r="AE16" s="61"/>
      <c r="AF16" s="61"/>
    </row>
    <row r="17" spans="1:32" ht="23.25" customHeight="1" x14ac:dyDescent="0.25">
      <c r="A17" s="55"/>
      <c r="B17" s="58" t="s">
        <v>116</v>
      </c>
      <c r="C17" s="58" t="s">
        <v>117</v>
      </c>
      <c r="D17" s="58" t="s">
        <v>118</v>
      </c>
      <c r="E17" s="58" t="s">
        <v>119</v>
      </c>
      <c r="F17" s="58" t="s">
        <v>120</v>
      </c>
      <c r="G17" s="58" t="s">
        <v>121</v>
      </c>
      <c r="H17" s="58" t="s">
        <v>122</v>
      </c>
      <c r="I17" s="58" t="s">
        <v>116</v>
      </c>
      <c r="J17" s="58" t="s">
        <v>117</v>
      </c>
      <c r="K17" s="58" t="s">
        <v>118</v>
      </c>
      <c r="L17" s="58" t="s">
        <v>119</v>
      </c>
      <c r="M17" s="58" t="s">
        <v>120</v>
      </c>
      <c r="N17" s="58" t="s">
        <v>121</v>
      </c>
      <c r="O17" s="58" t="s">
        <v>122</v>
      </c>
      <c r="P17" s="58" t="s">
        <v>116</v>
      </c>
      <c r="Q17" s="58" t="s">
        <v>117</v>
      </c>
      <c r="R17" s="58" t="s">
        <v>118</v>
      </c>
      <c r="S17" s="58" t="s">
        <v>119</v>
      </c>
      <c r="T17" s="58" t="s">
        <v>120</v>
      </c>
      <c r="U17" s="58" t="s">
        <v>121</v>
      </c>
      <c r="V17" s="58" t="s">
        <v>122</v>
      </c>
      <c r="W17" s="58" t="s">
        <v>116</v>
      </c>
      <c r="X17" s="58" t="s">
        <v>117</v>
      </c>
      <c r="Y17" s="58" t="s">
        <v>118</v>
      </c>
      <c r="Z17" s="58" t="s">
        <v>119</v>
      </c>
      <c r="AA17" s="58" t="s">
        <v>120</v>
      </c>
      <c r="AB17" s="58" t="s">
        <v>121</v>
      </c>
      <c r="AC17" s="58" t="s">
        <v>122</v>
      </c>
      <c r="AD17" s="58" t="s">
        <v>116</v>
      </c>
      <c r="AE17" s="58" t="s">
        <v>117</v>
      </c>
      <c r="AF17" s="58" t="s">
        <v>118</v>
      </c>
    </row>
    <row r="18" spans="1:32" ht="36.75" customHeight="1" x14ac:dyDescent="0.25">
      <c r="A18" s="55" t="s">
        <v>16</v>
      </c>
      <c r="B18" s="56">
        <v>5</v>
      </c>
      <c r="C18" s="56">
        <v>1</v>
      </c>
      <c r="D18" s="56">
        <v>2</v>
      </c>
      <c r="E18" s="56">
        <v>2</v>
      </c>
      <c r="F18" s="56">
        <v>0</v>
      </c>
      <c r="G18" s="56">
        <v>0</v>
      </c>
      <c r="H18" s="56">
        <v>2</v>
      </c>
      <c r="I18" s="56">
        <v>0</v>
      </c>
      <c r="J18" s="56">
        <v>2</v>
      </c>
      <c r="K18" s="56">
        <v>3</v>
      </c>
      <c r="L18" s="56">
        <v>2</v>
      </c>
      <c r="M18" s="56">
        <v>0</v>
      </c>
      <c r="N18" s="56">
        <v>0</v>
      </c>
      <c r="O18" s="56">
        <v>1</v>
      </c>
      <c r="P18" s="56">
        <v>1</v>
      </c>
      <c r="Q18" s="56">
        <v>2</v>
      </c>
      <c r="R18" s="56">
        <v>6</v>
      </c>
      <c r="S18" s="56">
        <v>1</v>
      </c>
      <c r="T18" s="56">
        <v>0</v>
      </c>
      <c r="U18" s="56">
        <v>0</v>
      </c>
      <c r="V18" s="56">
        <v>0</v>
      </c>
      <c r="W18" s="56">
        <v>0</v>
      </c>
      <c r="X18" s="56">
        <v>3</v>
      </c>
      <c r="Y18" s="56">
        <v>2</v>
      </c>
      <c r="Z18" s="56">
        <v>1</v>
      </c>
      <c r="AA18" s="56">
        <v>0</v>
      </c>
      <c r="AB18" s="56">
        <v>0</v>
      </c>
      <c r="AC18" s="56">
        <v>1</v>
      </c>
      <c r="AD18" s="56">
        <v>5</v>
      </c>
      <c r="AE18" s="56">
        <v>0</v>
      </c>
      <c r="AF18" s="56">
        <v>1</v>
      </c>
    </row>
    <row r="19" spans="1:32" ht="36" customHeight="1" x14ac:dyDescent="0.25">
      <c r="A19" s="55" t="s">
        <v>17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2</v>
      </c>
      <c r="I19" s="56">
        <v>4</v>
      </c>
      <c r="J19" s="56">
        <v>3</v>
      </c>
      <c r="K19" s="56">
        <v>0</v>
      </c>
      <c r="L19" s="56">
        <v>5</v>
      </c>
      <c r="M19" s="56">
        <v>0</v>
      </c>
      <c r="N19" s="56">
        <v>0</v>
      </c>
      <c r="O19" s="57">
        <v>9</v>
      </c>
      <c r="P19" s="56">
        <v>3</v>
      </c>
      <c r="Q19" s="56">
        <v>5</v>
      </c>
      <c r="R19" s="56">
        <v>4</v>
      </c>
      <c r="S19" s="56">
        <v>6</v>
      </c>
      <c r="T19" s="56">
        <v>0</v>
      </c>
      <c r="U19" s="56">
        <v>0</v>
      </c>
      <c r="V19" s="56">
        <v>0</v>
      </c>
      <c r="W19" s="57">
        <v>7</v>
      </c>
      <c r="X19" s="56">
        <v>4</v>
      </c>
      <c r="Y19" s="56">
        <v>7</v>
      </c>
      <c r="Z19" s="57">
        <v>10</v>
      </c>
      <c r="AA19" s="56">
        <v>0</v>
      </c>
      <c r="AB19" s="56">
        <v>0</v>
      </c>
      <c r="AC19" s="57">
        <v>9</v>
      </c>
      <c r="AD19" s="57">
        <v>7</v>
      </c>
      <c r="AE19" s="56">
        <v>0</v>
      </c>
      <c r="AF19" s="57">
        <v>9</v>
      </c>
    </row>
    <row r="22" spans="1:32" ht="36.75" customHeight="1" x14ac:dyDescent="0.25">
      <c r="A22" s="55"/>
      <c r="B22" s="59" t="s">
        <v>101</v>
      </c>
      <c r="C22" s="59"/>
      <c r="D22" s="59"/>
      <c r="E22" s="59"/>
      <c r="F22" s="59"/>
      <c r="G22" s="59"/>
      <c r="H22" s="59" t="s">
        <v>102</v>
      </c>
      <c r="I22" s="59"/>
      <c r="J22" s="59"/>
      <c r="K22" s="59"/>
      <c r="L22" s="59"/>
      <c r="M22" s="59"/>
      <c r="N22" s="59"/>
      <c r="O22" s="60" t="s">
        <v>103</v>
      </c>
      <c r="P22" s="61"/>
      <c r="Q22" s="61"/>
      <c r="R22" s="61"/>
      <c r="S22" s="61"/>
      <c r="T22" s="61"/>
      <c r="U22" s="62"/>
      <c r="V22" s="60" t="s">
        <v>104</v>
      </c>
      <c r="W22" s="61"/>
      <c r="X22" s="61"/>
      <c r="Y22" s="61"/>
      <c r="Z22" s="61"/>
      <c r="AA22" s="61"/>
      <c r="AB22" s="62"/>
      <c r="AC22" s="60" t="s">
        <v>105</v>
      </c>
      <c r="AD22" s="61"/>
      <c r="AE22" s="61"/>
      <c r="AF22" s="61"/>
    </row>
    <row r="23" spans="1:32" ht="30.75" customHeight="1" x14ac:dyDescent="0.25">
      <c r="A23" s="55"/>
      <c r="B23" s="58" t="s">
        <v>116</v>
      </c>
      <c r="C23" s="58" t="s">
        <v>117</v>
      </c>
      <c r="D23" s="58" t="s">
        <v>118</v>
      </c>
      <c r="E23" s="58" t="s">
        <v>119</v>
      </c>
      <c r="F23" s="58" t="s">
        <v>120</v>
      </c>
      <c r="G23" s="58" t="s">
        <v>121</v>
      </c>
      <c r="H23" s="58" t="s">
        <v>122</v>
      </c>
      <c r="I23" s="58" t="s">
        <v>116</v>
      </c>
      <c r="J23" s="58" t="s">
        <v>117</v>
      </c>
      <c r="K23" s="58" t="s">
        <v>118</v>
      </c>
      <c r="L23" s="58" t="s">
        <v>119</v>
      </c>
      <c r="M23" s="58" t="s">
        <v>120</v>
      </c>
      <c r="N23" s="58" t="s">
        <v>121</v>
      </c>
      <c r="O23" s="58" t="s">
        <v>122</v>
      </c>
      <c r="P23" s="58" t="s">
        <v>116</v>
      </c>
      <c r="Q23" s="58" t="s">
        <v>117</v>
      </c>
      <c r="R23" s="58" t="s">
        <v>118</v>
      </c>
      <c r="S23" s="58" t="s">
        <v>119</v>
      </c>
      <c r="T23" s="58" t="s">
        <v>120</v>
      </c>
      <c r="U23" s="58" t="s">
        <v>121</v>
      </c>
      <c r="V23" s="58" t="s">
        <v>122</v>
      </c>
      <c r="W23" s="58" t="s">
        <v>116</v>
      </c>
      <c r="X23" s="58" t="s">
        <v>117</v>
      </c>
      <c r="Y23" s="58" t="s">
        <v>118</v>
      </c>
      <c r="Z23" s="58" t="s">
        <v>119</v>
      </c>
      <c r="AA23" s="58" t="s">
        <v>120</v>
      </c>
      <c r="AB23" s="58" t="s">
        <v>121</v>
      </c>
      <c r="AC23" s="58" t="s">
        <v>122</v>
      </c>
      <c r="AD23" s="58" t="s">
        <v>116</v>
      </c>
      <c r="AE23" s="58" t="s">
        <v>117</v>
      </c>
      <c r="AF23" s="58" t="s">
        <v>118</v>
      </c>
    </row>
    <row r="24" spans="1:32" ht="27" customHeight="1" x14ac:dyDescent="0.25">
      <c r="A24" s="55" t="s">
        <v>127</v>
      </c>
      <c r="B24" s="56">
        <v>1</v>
      </c>
      <c r="C24" s="56">
        <v>6</v>
      </c>
      <c r="D24" s="56">
        <v>6</v>
      </c>
      <c r="E24" s="56">
        <v>4</v>
      </c>
      <c r="F24" s="56">
        <v>0</v>
      </c>
      <c r="G24" s="56">
        <v>0</v>
      </c>
      <c r="H24" s="56">
        <v>12</v>
      </c>
      <c r="I24" s="56">
        <v>7</v>
      </c>
      <c r="J24" s="56">
        <v>14</v>
      </c>
      <c r="K24" s="56">
        <v>10</v>
      </c>
      <c r="L24" s="56">
        <v>7</v>
      </c>
      <c r="M24" s="56">
        <v>0</v>
      </c>
      <c r="N24" s="56">
        <v>0</v>
      </c>
      <c r="O24" s="56">
        <v>16</v>
      </c>
      <c r="P24" s="56">
        <v>15</v>
      </c>
      <c r="Q24" s="56">
        <v>15</v>
      </c>
      <c r="R24" s="56">
        <v>16</v>
      </c>
      <c r="S24" s="56">
        <v>15</v>
      </c>
      <c r="T24" s="56">
        <v>0</v>
      </c>
      <c r="U24" s="56">
        <v>0</v>
      </c>
      <c r="V24" s="56">
        <v>0</v>
      </c>
      <c r="W24" s="56">
        <v>13</v>
      </c>
      <c r="X24" s="56">
        <v>10</v>
      </c>
      <c r="Y24" s="56">
        <v>13</v>
      </c>
      <c r="Z24" s="56">
        <v>10</v>
      </c>
      <c r="AA24" s="56">
        <v>0</v>
      </c>
      <c r="AB24" s="56">
        <v>0</v>
      </c>
      <c r="AC24" s="56">
        <v>19</v>
      </c>
      <c r="AD24" s="56">
        <v>13</v>
      </c>
      <c r="AE24" s="56">
        <v>0</v>
      </c>
      <c r="AF24" s="57">
        <v>22</v>
      </c>
    </row>
    <row r="25" spans="1:32" ht="25.5" customHeight="1" x14ac:dyDescent="0.25">
      <c r="A25" s="55" t="s">
        <v>3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</row>
    <row r="26" spans="1:32" ht="27" customHeight="1" x14ac:dyDescent="0.25">
      <c r="A26" s="55" t="s">
        <v>126</v>
      </c>
      <c r="B26" s="56">
        <v>0</v>
      </c>
      <c r="C26" s="56">
        <v>0</v>
      </c>
      <c r="D26" s="56">
        <v>1</v>
      </c>
      <c r="E26" s="56">
        <v>18</v>
      </c>
      <c r="F26" s="56">
        <v>0</v>
      </c>
      <c r="G26" s="56">
        <v>0</v>
      </c>
      <c r="H26" s="56">
        <v>3</v>
      </c>
      <c r="I26" s="56">
        <v>3</v>
      </c>
      <c r="J26" s="56">
        <v>6</v>
      </c>
      <c r="K26" s="56">
        <v>4</v>
      </c>
      <c r="L26" s="56">
        <v>9</v>
      </c>
      <c r="M26" s="56">
        <v>0</v>
      </c>
      <c r="N26" s="56">
        <v>0</v>
      </c>
      <c r="O26" s="56">
        <v>11</v>
      </c>
      <c r="P26" s="56">
        <v>11</v>
      </c>
      <c r="Q26" s="56">
        <v>8</v>
      </c>
      <c r="R26" s="56">
        <v>10</v>
      </c>
      <c r="S26" s="56">
        <v>16</v>
      </c>
      <c r="T26" s="56">
        <v>0</v>
      </c>
      <c r="U26" s="56">
        <v>0</v>
      </c>
      <c r="V26" s="56">
        <v>0</v>
      </c>
      <c r="W26" s="56">
        <v>10</v>
      </c>
      <c r="X26" s="56">
        <v>13</v>
      </c>
      <c r="Y26" s="56">
        <v>11</v>
      </c>
      <c r="Z26" s="56">
        <v>14</v>
      </c>
      <c r="AA26" s="56">
        <v>0</v>
      </c>
      <c r="AB26" s="56">
        <v>0</v>
      </c>
      <c r="AC26" s="56">
        <v>10</v>
      </c>
      <c r="AD26" s="57">
        <v>22</v>
      </c>
      <c r="AE26" s="56">
        <v>0</v>
      </c>
      <c r="AF26" s="57">
        <v>21</v>
      </c>
    </row>
    <row r="27" spans="1:32" ht="25.5" customHeight="1" x14ac:dyDescent="0.25">
      <c r="A27" s="55" t="s">
        <v>4</v>
      </c>
      <c r="B27" s="56">
        <v>0</v>
      </c>
      <c r="C27" s="56">
        <v>0</v>
      </c>
      <c r="D27" s="56">
        <v>3</v>
      </c>
      <c r="E27" s="56">
        <v>10</v>
      </c>
      <c r="F27" s="56">
        <v>0</v>
      </c>
      <c r="G27" s="56">
        <v>0</v>
      </c>
      <c r="H27" s="56">
        <v>9</v>
      </c>
      <c r="I27" s="56">
        <v>5</v>
      </c>
      <c r="J27" s="56">
        <v>13</v>
      </c>
      <c r="K27" s="56">
        <v>11</v>
      </c>
      <c r="L27" s="56">
        <v>14</v>
      </c>
      <c r="M27" s="56">
        <v>0</v>
      </c>
      <c r="N27" s="56">
        <v>0</v>
      </c>
      <c r="O27" s="56">
        <v>19</v>
      </c>
      <c r="P27" s="56">
        <v>16</v>
      </c>
      <c r="Q27" s="56">
        <v>14</v>
      </c>
      <c r="R27" s="56">
        <v>20</v>
      </c>
      <c r="S27" s="56">
        <v>12</v>
      </c>
      <c r="T27" s="56">
        <v>0</v>
      </c>
      <c r="U27" s="56">
        <v>0</v>
      </c>
      <c r="V27" s="56">
        <v>0</v>
      </c>
      <c r="W27" s="56">
        <v>16</v>
      </c>
      <c r="X27" s="57">
        <v>23</v>
      </c>
      <c r="Y27" s="57">
        <v>22</v>
      </c>
      <c r="Z27" s="56">
        <v>16</v>
      </c>
      <c r="AA27" s="56">
        <v>0</v>
      </c>
      <c r="AB27" s="56">
        <v>0</v>
      </c>
      <c r="AC27" s="56">
        <v>17</v>
      </c>
      <c r="AD27" s="56">
        <v>18</v>
      </c>
      <c r="AE27" s="56">
        <v>0</v>
      </c>
      <c r="AF27" s="57">
        <v>22</v>
      </c>
    </row>
    <row r="28" spans="1:32" ht="28.5" customHeight="1" x14ac:dyDescent="0.25">
      <c r="A28" s="55" t="s">
        <v>125</v>
      </c>
      <c r="B28" s="56">
        <v>0</v>
      </c>
      <c r="C28" s="56">
        <v>0</v>
      </c>
      <c r="D28" s="56">
        <v>1</v>
      </c>
      <c r="E28" s="56">
        <v>5</v>
      </c>
      <c r="F28" s="56">
        <v>0</v>
      </c>
      <c r="G28" s="56">
        <v>0</v>
      </c>
      <c r="H28" s="56">
        <v>4</v>
      </c>
      <c r="I28" s="56">
        <v>9</v>
      </c>
      <c r="J28" s="56">
        <v>6</v>
      </c>
      <c r="K28" s="56">
        <v>10</v>
      </c>
      <c r="L28" s="56">
        <v>7</v>
      </c>
      <c r="M28" s="56">
        <v>0</v>
      </c>
      <c r="N28" s="56">
        <v>0</v>
      </c>
      <c r="O28" s="56">
        <v>6</v>
      </c>
      <c r="P28" s="56">
        <v>10</v>
      </c>
      <c r="Q28" s="56">
        <v>3</v>
      </c>
      <c r="R28" s="56">
        <v>9</v>
      </c>
      <c r="S28" s="56">
        <v>11</v>
      </c>
      <c r="T28" s="56">
        <v>0</v>
      </c>
      <c r="U28" s="56">
        <v>0</v>
      </c>
      <c r="V28" s="56">
        <v>0</v>
      </c>
      <c r="W28" s="56">
        <v>9</v>
      </c>
      <c r="X28" s="56">
        <v>10</v>
      </c>
      <c r="Y28" s="56">
        <v>14</v>
      </c>
      <c r="Z28" s="56">
        <v>10</v>
      </c>
      <c r="AA28" s="56">
        <v>0</v>
      </c>
      <c r="AB28" s="56">
        <v>0</v>
      </c>
      <c r="AC28" s="56">
        <v>8</v>
      </c>
      <c r="AD28" s="56">
        <v>8</v>
      </c>
      <c r="AE28" s="56">
        <v>0</v>
      </c>
      <c r="AF28" s="56">
        <v>8</v>
      </c>
    </row>
    <row r="29" spans="1:32" ht="28.5" customHeight="1" x14ac:dyDescent="0.25">
      <c r="A29" s="55" t="s">
        <v>124</v>
      </c>
      <c r="B29" s="56">
        <v>0</v>
      </c>
      <c r="C29" s="56">
        <v>0</v>
      </c>
      <c r="D29" s="56">
        <v>1</v>
      </c>
      <c r="E29" s="56">
        <v>1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1</v>
      </c>
      <c r="M29" s="56">
        <v>0</v>
      </c>
      <c r="N29" s="56">
        <v>0</v>
      </c>
      <c r="O29" s="56">
        <v>2</v>
      </c>
      <c r="P29" s="56">
        <v>1</v>
      </c>
      <c r="Q29" s="56">
        <v>2</v>
      </c>
      <c r="R29" s="56">
        <v>7</v>
      </c>
      <c r="S29" s="56">
        <v>3</v>
      </c>
      <c r="T29" s="56">
        <v>0</v>
      </c>
      <c r="U29" s="56">
        <v>0</v>
      </c>
      <c r="V29" s="56">
        <v>0</v>
      </c>
      <c r="W29" s="56">
        <v>5</v>
      </c>
      <c r="X29" s="56">
        <v>2</v>
      </c>
      <c r="Y29" s="56">
        <v>4</v>
      </c>
      <c r="Z29" s="56">
        <v>2</v>
      </c>
      <c r="AA29" s="56">
        <v>0</v>
      </c>
      <c r="AB29" s="56">
        <v>0</v>
      </c>
      <c r="AC29" s="56">
        <v>1</v>
      </c>
      <c r="AD29" s="56">
        <v>4</v>
      </c>
      <c r="AE29" s="56">
        <v>0</v>
      </c>
      <c r="AF29" s="56">
        <v>4</v>
      </c>
    </row>
    <row r="30" spans="1:32" ht="33" customHeight="1" x14ac:dyDescent="0.25">
      <c r="A30" s="55" t="s">
        <v>123</v>
      </c>
      <c r="B30" s="56">
        <v>0</v>
      </c>
      <c r="C30" s="56">
        <v>2</v>
      </c>
      <c r="D30" s="56">
        <v>3</v>
      </c>
      <c r="E30" s="56">
        <v>2</v>
      </c>
      <c r="F30" s="56">
        <v>0</v>
      </c>
      <c r="G30" s="56">
        <v>0</v>
      </c>
      <c r="H30" s="56">
        <v>7</v>
      </c>
      <c r="I30" s="56">
        <v>4</v>
      </c>
      <c r="J30" s="56">
        <v>12</v>
      </c>
      <c r="K30" s="56">
        <v>14</v>
      </c>
      <c r="L30" s="56">
        <v>11</v>
      </c>
      <c r="M30" s="56">
        <v>0</v>
      </c>
      <c r="N30" s="56">
        <v>0</v>
      </c>
      <c r="O30" s="56">
        <v>16</v>
      </c>
      <c r="P30" s="56">
        <v>12</v>
      </c>
      <c r="Q30" s="56">
        <v>18</v>
      </c>
      <c r="R30" s="57">
        <v>22</v>
      </c>
      <c r="S30" s="56">
        <v>11</v>
      </c>
      <c r="T30" s="56">
        <v>0</v>
      </c>
      <c r="U30" s="56">
        <v>0</v>
      </c>
      <c r="V30" s="56">
        <v>0</v>
      </c>
      <c r="W30" s="56">
        <v>17</v>
      </c>
      <c r="X30" s="57">
        <v>21</v>
      </c>
      <c r="Y30" s="56">
        <v>19</v>
      </c>
      <c r="Z30" s="56">
        <v>9</v>
      </c>
      <c r="AA30" s="56">
        <v>0</v>
      </c>
      <c r="AB30" s="56">
        <v>0</v>
      </c>
      <c r="AC30" s="56">
        <v>13</v>
      </c>
      <c r="AD30" s="56">
        <v>15</v>
      </c>
      <c r="AE30" s="56">
        <v>0</v>
      </c>
      <c r="AF30" s="57">
        <v>22</v>
      </c>
    </row>
    <row r="33" spans="1:32" ht="36.75" customHeight="1" x14ac:dyDescent="0.25">
      <c r="A33" s="55"/>
      <c r="B33" s="59" t="s">
        <v>101</v>
      </c>
      <c r="C33" s="59"/>
      <c r="D33" s="59"/>
      <c r="E33" s="59"/>
      <c r="F33" s="59"/>
      <c r="G33" s="59"/>
      <c r="H33" s="59" t="s">
        <v>102</v>
      </c>
      <c r="I33" s="59"/>
      <c r="J33" s="59"/>
      <c r="K33" s="59"/>
      <c r="L33" s="59"/>
      <c r="M33" s="59"/>
      <c r="N33" s="59"/>
      <c r="O33" s="60" t="s">
        <v>103</v>
      </c>
      <c r="P33" s="61"/>
      <c r="Q33" s="61"/>
      <c r="R33" s="61"/>
      <c r="S33" s="61"/>
      <c r="T33" s="61"/>
      <c r="U33" s="62"/>
      <c r="V33" s="60" t="s">
        <v>104</v>
      </c>
      <c r="W33" s="61"/>
      <c r="X33" s="61"/>
      <c r="Y33" s="61"/>
      <c r="Z33" s="61"/>
      <c r="AA33" s="61"/>
      <c r="AB33" s="62"/>
      <c r="AC33" s="60" t="s">
        <v>105</v>
      </c>
      <c r="AD33" s="61"/>
      <c r="AE33" s="61"/>
      <c r="AF33" s="61"/>
    </row>
    <row r="34" spans="1:32" ht="26.25" customHeight="1" x14ac:dyDescent="0.25">
      <c r="A34" s="55"/>
      <c r="B34" s="58" t="s">
        <v>116</v>
      </c>
      <c r="C34" s="58" t="s">
        <v>117</v>
      </c>
      <c r="D34" s="58" t="s">
        <v>118</v>
      </c>
      <c r="E34" s="58" t="s">
        <v>119</v>
      </c>
      <c r="F34" s="58" t="s">
        <v>120</v>
      </c>
      <c r="G34" s="58" t="s">
        <v>121</v>
      </c>
      <c r="H34" s="58" t="s">
        <v>122</v>
      </c>
      <c r="I34" s="58" t="s">
        <v>116</v>
      </c>
      <c r="J34" s="58" t="s">
        <v>117</v>
      </c>
      <c r="K34" s="58" t="s">
        <v>118</v>
      </c>
      <c r="L34" s="58" t="s">
        <v>119</v>
      </c>
      <c r="M34" s="58" t="s">
        <v>120</v>
      </c>
      <c r="N34" s="58" t="s">
        <v>121</v>
      </c>
      <c r="O34" s="58" t="s">
        <v>122</v>
      </c>
      <c r="P34" s="58" t="s">
        <v>116</v>
      </c>
      <c r="Q34" s="58" t="s">
        <v>117</v>
      </c>
      <c r="R34" s="58" t="s">
        <v>118</v>
      </c>
      <c r="S34" s="58" t="s">
        <v>119</v>
      </c>
      <c r="T34" s="58" t="s">
        <v>120</v>
      </c>
      <c r="U34" s="58" t="s">
        <v>121</v>
      </c>
      <c r="V34" s="58" t="s">
        <v>122</v>
      </c>
      <c r="W34" s="58" t="s">
        <v>116</v>
      </c>
      <c r="X34" s="58" t="s">
        <v>117</v>
      </c>
      <c r="Y34" s="58" t="s">
        <v>118</v>
      </c>
      <c r="Z34" s="58" t="s">
        <v>119</v>
      </c>
      <c r="AA34" s="58" t="s">
        <v>120</v>
      </c>
      <c r="AB34" s="58" t="s">
        <v>121</v>
      </c>
      <c r="AC34" s="58" t="s">
        <v>122</v>
      </c>
      <c r="AD34" s="58" t="s">
        <v>116</v>
      </c>
      <c r="AE34" s="58" t="s">
        <v>117</v>
      </c>
      <c r="AF34" s="58" t="s">
        <v>118</v>
      </c>
    </row>
    <row r="35" spans="1:32" ht="28.5" customHeight="1" x14ac:dyDescent="0.25">
      <c r="A35" s="55" t="s">
        <v>5</v>
      </c>
      <c r="B35" s="56">
        <v>20</v>
      </c>
      <c r="C35" s="56">
        <v>20</v>
      </c>
      <c r="D35" s="56">
        <v>24</v>
      </c>
      <c r="E35" s="56">
        <v>19</v>
      </c>
      <c r="F35" s="56">
        <v>13</v>
      </c>
      <c r="G35" s="56">
        <v>28</v>
      </c>
      <c r="H35" s="56">
        <v>24</v>
      </c>
      <c r="I35" s="56">
        <v>28</v>
      </c>
      <c r="J35" s="56">
        <v>31</v>
      </c>
      <c r="K35" s="56">
        <v>28</v>
      </c>
      <c r="L35" s="56">
        <v>28</v>
      </c>
      <c r="M35" s="56">
        <v>19</v>
      </c>
      <c r="N35" s="56">
        <v>14</v>
      </c>
      <c r="O35" s="56">
        <v>34</v>
      </c>
      <c r="P35" s="56">
        <v>19</v>
      </c>
      <c r="Q35" s="56">
        <v>19</v>
      </c>
      <c r="R35" s="56">
        <v>15</v>
      </c>
      <c r="S35" s="56">
        <v>25</v>
      </c>
      <c r="T35" s="56">
        <v>21</v>
      </c>
      <c r="U35" s="56">
        <v>21</v>
      </c>
      <c r="V35" s="56">
        <v>31</v>
      </c>
      <c r="W35" s="56">
        <v>16</v>
      </c>
      <c r="X35" s="56">
        <v>31</v>
      </c>
      <c r="Y35" s="56">
        <v>28</v>
      </c>
      <c r="Z35" s="56">
        <v>15</v>
      </c>
      <c r="AA35" s="56">
        <v>27</v>
      </c>
      <c r="AB35" s="56">
        <v>24</v>
      </c>
      <c r="AC35" s="56">
        <v>25</v>
      </c>
      <c r="AD35" s="56">
        <v>23</v>
      </c>
      <c r="AE35" s="56">
        <v>17</v>
      </c>
      <c r="AF35" s="56">
        <v>23</v>
      </c>
    </row>
    <row r="36" spans="1:32" ht="29.25" customHeight="1" x14ac:dyDescent="0.25">
      <c r="A36" s="55" t="s">
        <v>128</v>
      </c>
      <c r="B36" s="56">
        <v>56</v>
      </c>
      <c r="C36" s="56">
        <v>90</v>
      </c>
      <c r="D36" s="56">
        <v>70</v>
      </c>
      <c r="E36" s="56">
        <v>65</v>
      </c>
      <c r="F36" s="57">
        <v>121</v>
      </c>
      <c r="G36" s="57">
        <v>158</v>
      </c>
      <c r="H36" s="57">
        <v>123</v>
      </c>
      <c r="I36" s="56">
        <v>84</v>
      </c>
      <c r="J36" s="56">
        <v>71</v>
      </c>
      <c r="K36" s="56">
        <v>77</v>
      </c>
      <c r="L36" s="56">
        <v>84</v>
      </c>
      <c r="M36" s="56">
        <v>92</v>
      </c>
      <c r="N36" s="57">
        <v>121</v>
      </c>
      <c r="O36" s="57">
        <v>131</v>
      </c>
      <c r="P36" s="56">
        <v>68</v>
      </c>
      <c r="Q36" s="56">
        <v>63</v>
      </c>
      <c r="R36" s="56">
        <v>65</v>
      </c>
      <c r="S36" s="56">
        <v>80</v>
      </c>
      <c r="T36" s="56">
        <v>75</v>
      </c>
      <c r="U36" s="57">
        <v>120</v>
      </c>
      <c r="V36" s="56">
        <v>119</v>
      </c>
      <c r="W36" s="56">
        <v>88</v>
      </c>
      <c r="X36" s="56">
        <v>89</v>
      </c>
      <c r="Y36" s="56">
        <v>67</v>
      </c>
      <c r="Z36" s="56">
        <v>72</v>
      </c>
      <c r="AA36" s="56">
        <v>67</v>
      </c>
      <c r="AB36" s="56">
        <v>96</v>
      </c>
      <c r="AC36" s="57">
        <v>121</v>
      </c>
      <c r="AD36" s="56">
        <v>78</v>
      </c>
      <c r="AE36" s="56">
        <v>84</v>
      </c>
      <c r="AF36" s="56">
        <v>69</v>
      </c>
    </row>
    <row r="39" spans="1:32" ht="36.75" customHeight="1" x14ac:dyDescent="0.25">
      <c r="A39" s="55"/>
      <c r="B39" s="59" t="s">
        <v>101</v>
      </c>
      <c r="C39" s="59"/>
      <c r="D39" s="59"/>
      <c r="E39" s="59"/>
      <c r="F39" s="59"/>
      <c r="G39" s="59"/>
      <c r="H39" s="59" t="s">
        <v>102</v>
      </c>
      <c r="I39" s="59"/>
      <c r="J39" s="59"/>
      <c r="K39" s="59"/>
      <c r="L39" s="59"/>
      <c r="M39" s="59"/>
      <c r="N39" s="59"/>
      <c r="O39" s="60" t="s">
        <v>103</v>
      </c>
      <c r="P39" s="61"/>
      <c r="Q39" s="61"/>
      <c r="R39" s="61"/>
      <c r="S39" s="61"/>
      <c r="T39" s="61"/>
      <c r="U39" s="62"/>
      <c r="V39" s="60" t="s">
        <v>104</v>
      </c>
      <c r="W39" s="61"/>
      <c r="X39" s="61"/>
      <c r="Y39" s="61"/>
      <c r="Z39" s="61"/>
      <c r="AA39" s="61"/>
      <c r="AB39" s="62"/>
      <c r="AC39" s="60" t="s">
        <v>105</v>
      </c>
      <c r="AD39" s="61"/>
      <c r="AE39" s="61"/>
      <c r="AF39" s="61"/>
    </row>
    <row r="40" spans="1:32" ht="27" customHeight="1" x14ac:dyDescent="0.25">
      <c r="A40" s="55"/>
      <c r="B40" s="58" t="s">
        <v>116</v>
      </c>
      <c r="C40" s="58" t="s">
        <v>117</v>
      </c>
      <c r="D40" s="58" t="s">
        <v>118</v>
      </c>
      <c r="E40" s="58" t="s">
        <v>119</v>
      </c>
      <c r="F40" s="58" t="s">
        <v>120</v>
      </c>
      <c r="G40" s="58" t="s">
        <v>121</v>
      </c>
      <c r="H40" s="58" t="s">
        <v>122</v>
      </c>
      <c r="I40" s="58" t="s">
        <v>116</v>
      </c>
      <c r="J40" s="58" t="s">
        <v>117</v>
      </c>
      <c r="K40" s="58" t="s">
        <v>118</v>
      </c>
      <c r="L40" s="58" t="s">
        <v>119</v>
      </c>
      <c r="M40" s="58" t="s">
        <v>120</v>
      </c>
      <c r="N40" s="58" t="s">
        <v>121</v>
      </c>
      <c r="O40" s="58" t="s">
        <v>122</v>
      </c>
      <c r="P40" s="58" t="s">
        <v>116</v>
      </c>
      <c r="Q40" s="58" t="s">
        <v>117</v>
      </c>
      <c r="R40" s="58" t="s">
        <v>118</v>
      </c>
      <c r="S40" s="58" t="s">
        <v>119</v>
      </c>
      <c r="T40" s="58" t="s">
        <v>120</v>
      </c>
      <c r="U40" s="58" t="s">
        <v>121</v>
      </c>
      <c r="V40" s="58" t="s">
        <v>122</v>
      </c>
      <c r="W40" s="58" t="s">
        <v>116</v>
      </c>
      <c r="X40" s="58" t="s">
        <v>117</v>
      </c>
      <c r="Y40" s="58" t="s">
        <v>118</v>
      </c>
      <c r="Z40" s="58" t="s">
        <v>119</v>
      </c>
      <c r="AA40" s="58" t="s">
        <v>120</v>
      </c>
      <c r="AB40" s="58" t="s">
        <v>121</v>
      </c>
      <c r="AC40" s="58" t="s">
        <v>122</v>
      </c>
      <c r="AD40" s="58" t="s">
        <v>116</v>
      </c>
      <c r="AE40" s="58" t="s">
        <v>117</v>
      </c>
      <c r="AF40" s="58" t="s">
        <v>118</v>
      </c>
    </row>
    <row r="41" spans="1:32" ht="36" customHeight="1" x14ac:dyDescent="0.25">
      <c r="A41" s="55" t="s">
        <v>68</v>
      </c>
      <c r="B41" s="56">
        <v>6</v>
      </c>
      <c r="C41" s="56">
        <v>11</v>
      </c>
      <c r="D41" s="56">
        <v>9</v>
      </c>
      <c r="E41" s="56">
        <v>1</v>
      </c>
      <c r="F41" s="56">
        <v>0</v>
      </c>
      <c r="G41" s="56">
        <v>0</v>
      </c>
      <c r="H41" s="56">
        <v>13</v>
      </c>
      <c r="I41" s="56">
        <v>4</v>
      </c>
      <c r="J41" s="56">
        <v>1</v>
      </c>
      <c r="K41" s="56">
        <v>0</v>
      </c>
      <c r="L41" s="56">
        <v>7</v>
      </c>
      <c r="M41" s="56">
        <v>0</v>
      </c>
      <c r="N41" s="56">
        <v>0</v>
      </c>
      <c r="O41" s="56">
        <v>7</v>
      </c>
      <c r="P41" s="57">
        <v>18</v>
      </c>
      <c r="Q41" s="56">
        <v>7</v>
      </c>
      <c r="R41" s="56">
        <v>1</v>
      </c>
      <c r="S41" s="56">
        <v>12</v>
      </c>
      <c r="T41" s="56">
        <v>0</v>
      </c>
      <c r="U41" s="56">
        <v>0</v>
      </c>
      <c r="V41" s="56">
        <v>0</v>
      </c>
      <c r="W41" s="56">
        <v>2</v>
      </c>
      <c r="X41" s="56">
        <v>1</v>
      </c>
      <c r="Y41" s="56">
        <v>0</v>
      </c>
      <c r="Z41" s="56">
        <v>2</v>
      </c>
      <c r="AA41" s="56">
        <v>0</v>
      </c>
      <c r="AB41" s="56">
        <v>0</v>
      </c>
      <c r="AC41" s="56">
        <v>11</v>
      </c>
      <c r="AD41" s="56">
        <v>1</v>
      </c>
      <c r="AE41" s="56">
        <v>0</v>
      </c>
      <c r="AF41" s="57">
        <v>18</v>
      </c>
    </row>
    <row r="42" spans="1:32" ht="50.25" customHeight="1" x14ac:dyDescent="0.25">
      <c r="A42" s="55" t="s">
        <v>21</v>
      </c>
      <c r="B42" s="56">
        <v>2</v>
      </c>
      <c r="C42" s="56">
        <v>4</v>
      </c>
      <c r="D42" s="56">
        <v>10</v>
      </c>
      <c r="E42" s="56">
        <v>10</v>
      </c>
      <c r="F42" s="56">
        <v>0</v>
      </c>
      <c r="G42" s="56">
        <v>0</v>
      </c>
      <c r="H42" s="56">
        <v>9</v>
      </c>
      <c r="I42" s="56">
        <v>9</v>
      </c>
      <c r="J42" s="56">
        <v>5</v>
      </c>
      <c r="K42" s="56">
        <v>5</v>
      </c>
      <c r="L42" s="56">
        <v>5</v>
      </c>
      <c r="M42" s="56">
        <v>0</v>
      </c>
      <c r="N42" s="56">
        <v>0</v>
      </c>
      <c r="O42" s="56">
        <v>7</v>
      </c>
      <c r="P42" s="56">
        <v>5</v>
      </c>
      <c r="Q42" s="56">
        <v>9</v>
      </c>
      <c r="R42" s="56">
        <v>0</v>
      </c>
      <c r="S42" s="56">
        <v>9</v>
      </c>
      <c r="T42" s="56">
        <v>0</v>
      </c>
      <c r="U42" s="56">
        <v>0</v>
      </c>
      <c r="V42" s="56">
        <v>0</v>
      </c>
      <c r="W42" s="56">
        <v>4</v>
      </c>
      <c r="X42" s="56">
        <v>8</v>
      </c>
      <c r="Y42" s="56">
        <v>8</v>
      </c>
      <c r="Z42" s="56">
        <v>4</v>
      </c>
      <c r="AA42" s="56">
        <v>0</v>
      </c>
      <c r="AB42" s="56">
        <v>0</v>
      </c>
      <c r="AC42" s="56">
        <v>0</v>
      </c>
      <c r="AD42" s="56">
        <v>4</v>
      </c>
      <c r="AE42" s="56">
        <v>11</v>
      </c>
      <c r="AF42" s="56">
        <v>0</v>
      </c>
    </row>
    <row r="43" spans="1:32" ht="34.5" customHeight="1" x14ac:dyDescent="0.25">
      <c r="A43" s="55" t="s">
        <v>69</v>
      </c>
      <c r="B43" s="56">
        <v>5</v>
      </c>
      <c r="C43" s="56">
        <v>0</v>
      </c>
      <c r="D43" s="56">
        <v>0</v>
      </c>
      <c r="E43" s="56">
        <v>0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0</v>
      </c>
      <c r="Y43" s="56">
        <v>0</v>
      </c>
      <c r="Z43" s="56">
        <v>0</v>
      </c>
      <c r="AA43" s="56">
        <v>0</v>
      </c>
      <c r="AB43" s="56">
        <v>0</v>
      </c>
      <c r="AC43" s="56">
        <v>0</v>
      </c>
      <c r="AD43" s="56">
        <v>3</v>
      </c>
      <c r="AE43" s="56">
        <v>0</v>
      </c>
      <c r="AF43" s="56">
        <v>0</v>
      </c>
    </row>
    <row r="48" spans="1:32" s="53" customFormat="1" x14ac:dyDescent="0.25"/>
    <row r="49" spans="1:8" ht="180" x14ac:dyDescent="0.25">
      <c r="A49" t="s">
        <v>131</v>
      </c>
      <c r="B49" s="53" t="s">
        <v>139</v>
      </c>
      <c r="C49" s="53" t="s">
        <v>140</v>
      </c>
      <c r="D49" s="6" t="s">
        <v>5</v>
      </c>
      <c r="E49" s="9" t="s">
        <v>67</v>
      </c>
      <c r="F49" s="43" t="s">
        <v>68</v>
      </c>
      <c r="G49" s="43" t="s">
        <v>108</v>
      </c>
      <c r="H49" s="43" t="s">
        <v>69</v>
      </c>
    </row>
    <row r="50" spans="1:8" x14ac:dyDescent="0.25">
      <c r="A50" t="s">
        <v>132</v>
      </c>
      <c r="B50">
        <v>0</v>
      </c>
      <c r="C50">
        <v>0</v>
      </c>
      <c r="D50">
        <v>87</v>
      </c>
      <c r="E50">
        <v>495</v>
      </c>
      <c r="F50">
        <v>0</v>
      </c>
      <c r="G50">
        <v>0</v>
      </c>
      <c r="H50">
        <v>0</v>
      </c>
    </row>
    <row r="51" spans="1:8" x14ac:dyDescent="0.25">
      <c r="A51" t="s">
        <v>133</v>
      </c>
      <c r="B51">
        <v>0</v>
      </c>
      <c r="C51">
        <v>0</v>
      </c>
      <c r="D51">
        <v>80</v>
      </c>
      <c r="E51">
        <v>355</v>
      </c>
      <c r="F51">
        <v>0</v>
      </c>
      <c r="G51">
        <v>0</v>
      </c>
      <c r="H51">
        <v>0</v>
      </c>
    </row>
    <row r="52" spans="1:8" x14ac:dyDescent="0.25">
      <c r="A52" t="s">
        <v>134</v>
      </c>
      <c r="B52">
        <v>217</v>
      </c>
      <c r="C52">
        <v>27</v>
      </c>
      <c r="D52">
        <v>87</v>
      </c>
      <c r="E52">
        <v>301</v>
      </c>
      <c r="F52">
        <v>22</v>
      </c>
      <c r="G52">
        <v>28</v>
      </c>
      <c r="H52">
        <v>0</v>
      </c>
    </row>
    <row r="53" spans="1:8" x14ac:dyDescent="0.25">
      <c r="A53" t="s">
        <v>135</v>
      </c>
      <c r="B53">
        <v>284</v>
      </c>
      <c r="C53">
        <v>34</v>
      </c>
      <c r="D53">
        <v>118</v>
      </c>
      <c r="E53">
        <v>348</v>
      </c>
      <c r="F53">
        <v>28</v>
      </c>
      <c r="G53">
        <v>23</v>
      </c>
      <c r="H53">
        <v>0</v>
      </c>
    </row>
    <row r="54" spans="1:8" x14ac:dyDescent="0.25">
      <c r="A54" t="s">
        <v>136</v>
      </c>
      <c r="B54">
        <v>294</v>
      </c>
      <c r="C54">
        <v>20</v>
      </c>
      <c r="D54">
        <v>118</v>
      </c>
      <c r="E54">
        <v>397</v>
      </c>
      <c r="F54">
        <v>20</v>
      </c>
      <c r="G54">
        <v>37</v>
      </c>
      <c r="H54">
        <v>0</v>
      </c>
    </row>
    <row r="55" spans="1:8" x14ac:dyDescent="0.25">
      <c r="A55" t="s">
        <v>137</v>
      </c>
      <c r="B55">
        <v>290</v>
      </c>
      <c r="C55">
        <v>32</v>
      </c>
      <c r="D55">
        <v>106</v>
      </c>
      <c r="E55">
        <v>374</v>
      </c>
      <c r="F55">
        <v>31</v>
      </c>
      <c r="G55">
        <v>24</v>
      </c>
      <c r="H55">
        <v>8</v>
      </c>
    </row>
    <row r="56" spans="1:8" x14ac:dyDescent="0.25">
      <c r="A56" t="s">
        <v>138</v>
      </c>
      <c r="B56">
        <v>164</v>
      </c>
      <c r="C56">
        <v>24</v>
      </c>
      <c r="D56">
        <v>114</v>
      </c>
      <c r="E56">
        <v>494</v>
      </c>
      <c r="F56">
        <v>31</v>
      </c>
      <c r="G56">
        <v>16</v>
      </c>
      <c r="H56">
        <v>0</v>
      </c>
    </row>
  </sheetData>
  <mergeCells count="25">
    <mergeCell ref="B39:G39"/>
    <mergeCell ref="H39:N39"/>
    <mergeCell ref="O39:U39"/>
    <mergeCell ref="V39:AB39"/>
    <mergeCell ref="AC39:AF39"/>
    <mergeCell ref="B22:G22"/>
    <mergeCell ref="H22:N22"/>
    <mergeCell ref="O22:U22"/>
    <mergeCell ref="V22:AB22"/>
    <mergeCell ref="AC22:AF22"/>
    <mergeCell ref="B33:G33"/>
    <mergeCell ref="H33:N33"/>
    <mergeCell ref="O33:U33"/>
    <mergeCell ref="V33:AB33"/>
    <mergeCell ref="AC33:AF33"/>
    <mergeCell ref="B3:G3"/>
    <mergeCell ref="H3:N3"/>
    <mergeCell ref="O3:U3"/>
    <mergeCell ref="V3:AB3"/>
    <mergeCell ref="AC3:AF3"/>
    <mergeCell ref="B16:G16"/>
    <mergeCell ref="H16:N16"/>
    <mergeCell ref="O16:U16"/>
    <mergeCell ref="V16:AB16"/>
    <mergeCell ref="AC16:AF16"/>
  </mergeCells>
  <conditionalFormatting sqref="B5:AF11">
    <cfRule type="colorScale" priority="13">
      <colorScale>
        <cfvo type="min"/>
        <cfvo type="max"/>
        <color theme="0" tint="-0.14999847407452621"/>
        <color theme="1" tint="0.249977111117893"/>
      </colorScale>
    </cfRule>
    <cfRule type="colorScale" priority="14">
      <colorScale>
        <cfvo type="min"/>
        <cfvo type="max"/>
        <color theme="0" tint="-0.14999847407452621"/>
        <color theme="1" tint="0.499984740745262"/>
      </colorScale>
    </cfRule>
    <cfRule type="colorScale" priority="15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8:AF19">
    <cfRule type="colorScale" priority="10">
      <colorScale>
        <cfvo type="min"/>
        <cfvo type="max"/>
        <color theme="0" tint="-0.14999847407452621"/>
        <color theme="1" tint="0.249977111117893"/>
      </colorScale>
    </cfRule>
    <cfRule type="colorScale" priority="11">
      <colorScale>
        <cfvo type="min"/>
        <cfvo type="max"/>
        <color theme="0" tint="-0.14999847407452621"/>
        <color theme="1" tint="0.499984740745262"/>
      </colorScale>
    </cfRule>
    <cfRule type="colorScale" priority="12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4:AF30">
    <cfRule type="colorScale" priority="7">
      <colorScale>
        <cfvo type="min"/>
        <cfvo type="max"/>
        <color theme="0" tint="-0.14999847407452621"/>
        <color theme="1" tint="0.249977111117893"/>
      </colorScale>
    </cfRule>
    <cfRule type="colorScale" priority="8">
      <colorScale>
        <cfvo type="min"/>
        <cfvo type="max"/>
        <color theme="0" tint="-0.14999847407452621"/>
        <color theme="1" tint="0.499984740745262"/>
      </colorScale>
    </cfRule>
    <cfRule type="colorScale" priority="9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35:AF36">
    <cfRule type="colorScale" priority="4">
      <colorScale>
        <cfvo type="min"/>
        <cfvo type="max"/>
        <color theme="0" tint="-0.14999847407452621"/>
        <color theme="1" tint="0.249977111117893"/>
      </colorScale>
    </cfRule>
    <cfRule type="colorScale" priority="5">
      <colorScale>
        <cfvo type="min"/>
        <cfvo type="max"/>
        <color theme="0" tint="-0.14999847407452621"/>
        <color theme="1" tint="0.499984740745262"/>
      </colorScale>
    </cfRule>
    <cfRule type="colorScale" priority="6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41:AF43">
    <cfRule type="colorScale" priority="1">
      <colorScale>
        <cfvo type="min"/>
        <cfvo type="max"/>
        <color theme="0" tint="-0.14999847407452621"/>
        <color theme="1" tint="0.249977111117893"/>
      </colorScale>
    </cfRule>
    <cfRule type="colorScale" priority="2">
      <colorScale>
        <cfvo type="min"/>
        <cfvo type="max"/>
        <color theme="0" tint="-0.14999847407452621"/>
        <color theme="1" tint="0.499984740745262"/>
      </colorScale>
    </cfRule>
    <cfRule type="colorScale" priority="3">
      <colorScale>
        <cfvo type="min"/>
        <cfvo type="percentile" val="50"/>
        <cfvo type="max"/>
        <color rgb="FFE9E5EB"/>
        <color rgb="FFBFB4C4"/>
        <color rgb="FF75627D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Marzo 2022 sem 09</vt:lpstr>
      <vt:lpstr>Marzo 2022 sem 10</vt:lpstr>
      <vt:lpstr>Marzo 2022 sem  11</vt:lpstr>
      <vt:lpstr>Marzo 2022 sem 12 </vt:lpstr>
      <vt:lpstr>Marzo 2022 sem  13</vt:lpstr>
      <vt:lpstr>Marzo final 2022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2022-04-05T22:50:37Z</dcterms:modified>
</cp:coreProperties>
</file>