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1\Documents\FER\REPORTES ATENCIÓN\2022\MARZO\"/>
    </mc:Choice>
  </mc:AlternateContent>
  <xr:revisionPtr revIDLastSave="0" documentId="8_{67143D5E-D5BB-4960-99F4-E93432C3C014}" xr6:coauthVersionLast="36" xr6:coauthVersionMax="36" xr10:uidLastSave="{00000000-0000-0000-0000-000000000000}"/>
  <bookViews>
    <workbookView xWindow="0" yWindow="0" windowWidth="24000" windowHeight="9525" tabRatio="588" xr2:uid="{00000000-000D-0000-FFFF-FFFF00000000}"/>
  </bookViews>
  <sheets>
    <sheet name="Marzo 2022 sem 2" sheetId="2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" i="23" l="1"/>
  <c r="L11" i="23"/>
  <c r="M11" i="23"/>
  <c r="N11" i="23"/>
  <c r="L12" i="23"/>
  <c r="M12" i="23"/>
  <c r="N12" i="23"/>
  <c r="L13" i="23"/>
  <c r="M13" i="23"/>
  <c r="N13" i="23"/>
  <c r="M10" i="23"/>
  <c r="N10" i="23"/>
  <c r="C19" i="23" s="1"/>
  <c r="L10" i="23"/>
  <c r="AA9" i="23"/>
  <c r="AA4" i="23"/>
  <c r="AA5" i="23"/>
  <c r="AA6" i="23"/>
  <c r="AA7" i="23"/>
  <c r="AA8" i="23"/>
  <c r="K12" i="23"/>
  <c r="S13" i="23"/>
  <c r="R13" i="23"/>
  <c r="Q13" i="23"/>
  <c r="P13" i="23"/>
  <c r="O13" i="23"/>
  <c r="K13" i="23"/>
  <c r="J13" i="23"/>
  <c r="I13" i="23"/>
  <c r="H13" i="23"/>
  <c r="G13" i="23"/>
  <c r="F13" i="23"/>
  <c r="E13" i="23"/>
  <c r="D13" i="23"/>
  <c r="C13" i="23"/>
  <c r="S12" i="23"/>
  <c r="R12" i="23"/>
  <c r="Q12" i="23"/>
  <c r="P12" i="23"/>
  <c r="O12" i="23"/>
  <c r="J12" i="23"/>
  <c r="I12" i="23"/>
  <c r="H12" i="23"/>
  <c r="G12" i="23"/>
  <c r="F12" i="23"/>
  <c r="E12" i="23"/>
  <c r="D12" i="23"/>
  <c r="C12" i="23"/>
  <c r="S11" i="23"/>
  <c r="R11" i="23"/>
  <c r="Q11" i="23"/>
  <c r="P11" i="23"/>
  <c r="O11" i="23"/>
  <c r="K11" i="23"/>
  <c r="J11" i="23"/>
  <c r="I11" i="23"/>
  <c r="H11" i="23"/>
  <c r="G11" i="23"/>
  <c r="F11" i="23"/>
  <c r="E11" i="23"/>
  <c r="D11" i="23"/>
  <c r="C11" i="23"/>
  <c r="Z10" i="23"/>
  <c r="Y10" i="23"/>
  <c r="X10" i="23"/>
  <c r="W10" i="23"/>
  <c r="V10" i="23"/>
  <c r="U10" i="23"/>
  <c r="T10" i="23"/>
  <c r="S10" i="23"/>
  <c r="R10" i="23"/>
  <c r="Q10" i="23"/>
  <c r="P10" i="23"/>
  <c r="O10" i="23"/>
  <c r="K10" i="23"/>
  <c r="J10" i="23"/>
  <c r="I10" i="23"/>
  <c r="H10" i="23"/>
  <c r="G10" i="23"/>
  <c r="F10" i="23"/>
  <c r="E10" i="23"/>
  <c r="D10" i="23"/>
  <c r="C10" i="23"/>
  <c r="C17" i="23" s="1"/>
  <c r="C20" i="23" l="1"/>
  <c r="C18" i="23"/>
  <c r="C21" i="23"/>
  <c r="AA10" i="23"/>
</calcChain>
</file>

<file path=xl/sharedStrings.xml><?xml version="1.0" encoding="utf-8"?>
<sst xmlns="http://schemas.openxmlformats.org/spreadsheetml/2006/main" count="49" uniqueCount="43">
  <si>
    <t xml:space="preserve">Semana </t>
  </si>
  <si>
    <t xml:space="preserve">Fecha </t>
  </si>
  <si>
    <t xml:space="preserve">Asesorías Telmujer </t>
  </si>
  <si>
    <t xml:space="preserve">Acumulado semanal </t>
  </si>
  <si>
    <t>Total semanal</t>
  </si>
  <si>
    <t xml:space="preserve">Asesorías jurídicas subsecuentes  </t>
  </si>
  <si>
    <t xml:space="preserve">Acompañamientos jurídicos </t>
  </si>
  <si>
    <t>Atenciones seguimiento psicológico UAM</t>
  </si>
  <si>
    <t>Asesorías jurídicas subsecuentes UAM</t>
  </si>
  <si>
    <t>Acompañamientos jurídicos  UAM</t>
  </si>
  <si>
    <t>Atenciones de primera vez y subsecuentes a niñas, niños y adolescentes en UAM</t>
  </si>
  <si>
    <t>Atenciones primer contacto presenciales en UAM</t>
  </si>
  <si>
    <t>Atenciones primer contacto a distancia  en UAM</t>
  </si>
  <si>
    <t>Seguimientos de Trabajo Social en UAM</t>
  </si>
  <si>
    <t>Centro de Empoderamiento</t>
  </si>
  <si>
    <t>Centro Integral</t>
  </si>
  <si>
    <t>Telmujer</t>
  </si>
  <si>
    <t>Refugio</t>
  </si>
  <si>
    <t>UAMs</t>
  </si>
  <si>
    <t>Atenciones de primer contacto presenciales</t>
  </si>
  <si>
    <t>Atenciones de primer contacto a distancia</t>
  </si>
  <si>
    <t>Atenciones de seguimiento psicológico</t>
  </si>
  <si>
    <t>Atenciones vía WhatsApp</t>
  </si>
  <si>
    <t>Seguimientos de Trabajo Social</t>
  </si>
  <si>
    <t xml:space="preserve"> Atenciones de primera vez (Centro de Empoderamiento)</t>
  </si>
  <si>
    <t xml:space="preserve">Incidentes de conocimiento Telmujer </t>
  </si>
  <si>
    <t xml:space="preserve">Ingresos al Refugio </t>
  </si>
  <si>
    <t xml:space="preserve">   Atenciones psicológicas y jurídicas en Refugio </t>
  </si>
  <si>
    <t xml:space="preserve">Atención psicológica a niñas, niños y adolescentes en Refugio </t>
  </si>
  <si>
    <t>Promedio</t>
  </si>
  <si>
    <t>Máximo</t>
  </si>
  <si>
    <t>Mínimo</t>
  </si>
  <si>
    <t>Atenciones de seguimiento (Centro de Empoderamiento)</t>
  </si>
  <si>
    <t>Atenciones seguimiento psicológico (UAM)</t>
  </si>
  <si>
    <t>Asesorías jurídicas subsecuentes (UAM)</t>
  </si>
  <si>
    <t>Acompañamientos jurídicos (UAM)</t>
  </si>
  <si>
    <t>Lunes
28/02</t>
  </si>
  <si>
    <t>Martes
01/03</t>
  </si>
  <si>
    <t>Miércoles
02/03</t>
  </si>
  <si>
    <t>Jueves
03/03</t>
  </si>
  <si>
    <t>Viernes
04/03</t>
  </si>
  <si>
    <t>Sábado
05/03</t>
  </si>
  <si>
    <t>Domingo
06/03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</si>
</sst>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Adelle Sans Light"/>
      <family val="3"/>
    </font>
    <font>
      <b/>
      <sz val="11"/>
      <color theme="0"/>
      <name val="Adelle Sans Light"/>
      <family val="3"/>
    </font>
    <font>
      <sz val="10"/>
      <color theme="0"/>
      <name val="Adelle Sans Light"/>
      <family val="3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33"/>
        <bgColor rgb="FF660033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rgb="FF660033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6" fillId="2" borderId="5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6" fillId="4" borderId="12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wrapText="1"/>
    </xf>
    <xf numFmtId="0" fontId="4" fillId="2" borderId="14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  <color rgb="FFD9D9D9"/>
      <color rgb="FF000000"/>
      <color rgb="FF7F7F7F"/>
      <color rgb="FF595959"/>
      <color rgb="FFBFBFBF"/>
      <color rgb="FFE3DFE5"/>
      <color rgb="FF5B4F63"/>
      <color rgb="FF993366"/>
      <color rgb="FF9A0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'Marzo 2022 sem 2'!$B$3</c:f>
              <c:strCache>
                <c:ptCount val="1"/>
                <c:pt idx="0">
                  <c:v>Lunes
28/02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2'!$C$2:$I$2</c:f>
              <c:strCache>
                <c:ptCount val="7"/>
                <c:pt idx="0">
                  <c:v>Atenciones de primer contacto presenciales</c:v>
                </c:pt>
                <c:pt idx="1">
                  <c:v>Atenciones de primer contacto a distancia</c:v>
                </c:pt>
                <c:pt idx="2">
                  <c:v>Atenciones de seguimiento psicológico</c:v>
                </c:pt>
                <c:pt idx="3">
                  <c:v>Atenciones vía WhatsApp</c:v>
                </c:pt>
                <c:pt idx="4">
                  <c:v>Asesorías jurídicas subsecuentes  </c:v>
                </c:pt>
                <c:pt idx="5">
                  <c:v>Acompañamientos jurídicos </c:v>
                </c:pt>
                <c:pt idx="6">
                  <c:v>Seguimientos de Trabajo Social</c:v>
                </c:pt>
              </c:strCache>
            </c:strRef>
          </c:cat>
          <c:val>
            <c:numRef>
              <c:f>'Marzo 2022 sem 2'!$C$3:$I$3</c:f>
              <c:numCache>
                <c:formatCode>General</c:formatCode>
                <c:ptCount val="7"/>
                <c:pt idx="0">
                  <c:v>5</c:v>
                </c:pt>
                <c:pt idx="1">
                  <c:v>0</c:v>
                </c:pt>
                <c:pt idx="2">
                  <c:v>13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2C-4543-BDAF-239EAD104474}"/>
            </c:ext>
          </c:extLst>
        </c:ser>
        <c:ser>
          <c:idx val="1"/>
          <c:order val="1"/>
          <c:tx>
            <c:strRef>
              <c:f>'Marzo 2022 sem 2'!$B$4</c:f>
              <c:strCache>
                <c:ptCount val="1"/>
                <c:pt idx="0">
                  <c:v>Martes
01/03</c:v>
                </c:pt>
              </c:strCache>
            </c:strRef>
          </c:tx>
          <c:spPr>
            <a:solidFill>
              <a:srgbClr val="BFBFB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2'!$C$2:$I$2</c:f>
              <c:strCache>
                <c:ptCount val="7"/>
                <c:pt idx="0">
                  <c:v>Atenciones de primer contacto presenciales</c:v>
                </c:pt>
                <c:pt idx="1">
                  <c:v>Atenciones de primer contacto a distancia</c:v>
                </c:pt>
                <c:pt idx="2">
                  <c:v>Atenciones de seguimiento psicológico</c:v>
                </c:pt>
                <c:pt idx="3">
                  <c:v>Atenciones vía WhatsApp</c:v>
                </c:pt>
                <c:pt idx="4">
                  <c:v>Asesorías jurídicas subsecuentes  </c:v>
                </c:pt>
                <c:pt idx="5">
                  <c:v>Acompañamientos jurídicos </c:v>
                </c:pt>
                <c:pt idx="6">
                  <c:v>Seguimientos de Trabajo Social</c:v>
                </c:pt>
              </c:strCache>
            </c:strRef>
          </c:cat>
          <c:val>
            <c:numRef>
              <c:f>'Marzo 2022 sem 2'!$C$4:$I$4</c:f>
              <c:numCache>
                <c:formatCode>General</c:formatCode>
                <c:ptCount val="7"/>
                <c:pt idx="0">
                  <c:v>9</c:v>
                </c:pt>
                <c:pt idx="1">
                  <c:v>0</c:v>
                </c:pt>
                <c:pt idx="2">
                  <c:v>14</c:v>
                </c:pt>
                <c:pt idx="3">
                  <c:v>10</c:v>
                </c:pt>
                <c:pt idx="4">
                  <c:v>4</c:v>
                </c:pt>
                <c:pt idx="5">
                  <c:v>1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2C-4543-BDAF-239EAD104474}"/>
            </c:ext>
          </c:extLst>
        </c:ser>
        <c:ser>
          <c:idx val="2"/>
          <c:order val="2"/>
          <c:tx>
            <c:strRef>
              <c:f>'Marzo 2022 sem 2'!$B$5</c:f>
              <c:strCache>
                <c:ptCount val="1"/>
                <c:pt idx="0">
                  <c:v>Miércoles
02/03</c:v>
                </c:pt>
              </c:strCache>
            </c:strRef>
          </c:tx>
          <c:spPr>
            <a:solidFill>
              <a:srgbClr val="5959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2'!$C$2:$I$2</c:f>
              <c:strCache>
                <c:ptCount val="7"/>
                <c:pt idx="0">
                  <c:v>Atenciones de primer contacto presenciales</c:v>
                </c:pt>
                <c:pt idx="1">
                  <c:v>Atenciones de primer contacto a distancia</c:v>
                </c:pt>
                <c:pt idx="2">
                  <c:v>Atenciones de seguimiento psicológico</c:v>
                </c:pt>
                <c:pt idx="3">
                  <c:v>Atenciones vía WhatsApp</c:v>
                </c:pt>
                <c:pt idx="4">
                  <c:v>Asesorías jurídicas subsecuentes  </c:v>
                </c:pt>
                <c:pt idx="5">
                  <c:v>Acompañamientos jurídicos </c:v>
                </c:pt>
                <c:pt idx="6">
                  <c:v>Seguimientos de Trabajo Social</c:v>
                </c:pt>
              </c:strCache>
            </c:strRef>
          </c:cat>
          <c:val>
            <c:numRef>
              <c:f>'Marzo 2022 sem 2'!$C$5:$I$5</c:f>
              <c:numCache>
                <c:formatCode>General</c:formatCode>
                <c:ptCount val="7"/>
                <c:pt idx="0">
                  <c:v>6</c:v>
                </c:pt>
                <c:pt idx="1">
                  <c:v>0</c:v>
                </c:pt>
                <c:pt idx="2">
                  <c:v>23</c:v>
                </c:pt>
                <c:pt idx="3">
                  <c:v>4</c:v>
                </c:pt>
                <c:pt idx="4">
                  <c:v>3</c:v>
                </c:pt>
                <c:pt idx="5">
                  <c:v>0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2C-4543-BDAF-239EAD104474}"/>
            </c:ext>
          </c:extLst>
        </c:ser>
        <c:ser>
          <c:idx val="3"/>
          <c:order val="3"/>
          <c:tx>
            <c:strRef>
              <c:f>'Marzo 2022 sem 2'!$B$6</c:f>
              <c:strCache>
                <c:ptCount val="1"/>
                <c:pt idx="0">
                  <c:v>Jueves
03/03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2'!$C$2:$I$2</c:f>
              <c:strCache>
                <c:ptCount val="7"/>
                <c:pt idx="0">
                  <c:v>Atenciones de primer contacto presenciales</c:v>
                </c:pt>
                <c:pt idx="1">
                  <c:v>Atenciones de primer contacto a distancia</c:v>
                </c:pt>
                <c:pt idx="2">
                  <c:v>Atenciones de seguimiento psicológico</c:v>
                </c:pt>
                <c:pt idx="3">
                  <c:v>Atenciones vía WhatsApp</c:v>
                </c:pt>
                <c:pt idx="4">
                  <c:v>Asesorías jurídicas subsecuentes  </c:v>
                </c:pt>
                <c:pt idx="5">
                  <c:v>Acompañamientos jurídicos </c:v>
                </c:pt>
                <c:pt idx="6">
                  <c:v>Seguimientos de Trabajo Social</c:v>
                </c:pt>
              </c:strCache>
            </c:strRef>
          </c:cat>
          <c:val>
            <c:numRef>
              <c:f>'Marzo 2022 sem 2'!$C$6:$I$6</c:f>
              <c:numCache>
                <c:formatCode>General</c:formatCode>
                <c:ptCount val="7"/>
                <c:pt idx="0">
                  <c:v>7</c:v>
                </c:pt>
                <c:pt idx="1">
                  <c:v>0</c:v>
                </c:pt>
                <c:pt idx="2">
                  <c:v>17</c:v>
                </c:pt>
                <c:pt idx="3">
                  <c:v>7</c:v>
                </c:pt>
                <c:pt idx="4">
                  <c:v>8</c:v>
                </c:pt>
                <c:pt idx="5">
                  <c:v>0</c:v>
                </c:pt>
                <c:pt idx="6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2C-4543-BDAF-239EAD104474}"/>
            </c:ext>
          </c:extLst>
        </c:ser>
        <c:ser>
          <c:idx val="4"/>
          <c:order val="4"/>
          <c:tx>
            <c:strRef>
              <c:f>'Marzo 2022 sem 2'!$B$7</c:f>
              <c:strCache>
                <c:ptCount val="1"/>
                <c:pt idx="0">
                  <c:v>Viernes
04/03</c:v>
                </c:pt>
              </c:strCache>
            </c:strRef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2'!$C$2:$I$2</c:f>
              <c:strCache>
                <c:ptCount val="7"/>
                <c:pt idx="0">
                  <c:v>Atenciones de primer contacto presenciales</c:v>
                </c:pt>
                <c:pt idx="1">
                  <c:v>Atenciones de primer contacto a distancia</c:v>
                </c:pt>
                <c:pt idx="2">
                  <c:v>Atenciones de seguimiento psicológico</c:v>
                </c:pt>
                <c:pt idx="3">
                  <c:v>Atenciones vía WhatsApp</c:v>
                </c:pt>
                <c:pt idx="4">
                  <c:v>Asesorías jurídicas subsecuentes  </c:v>
                </c:pt>
                <c:pt idx="5">
                  <c:v>Acompañamientos jurídicos </c:v>
                </c:pt>
                <c:pt idx="6">
                  <c:v>Seguimientos de Trabajo Social</c:v>
                </c:pt>
              </c:strCache>
            </c:strRef>
          </c:cat>
          <c:val>
            <c:numRef>
              <c:f>'Marzo 2022 sem 2'!$C$7:$I$7</c:f>
              <c:numCache>
                <c:formatCode>General</c:formatCode>
                <c:ptCount val="7"/>
                <c:pt idx="0">
                  <c:v>6</c:v>
                </c:pt>
                <c:pt idx="1">
                  <c:v>1</c:v>
                </c:pt>
                <c:pt idx="2">
                  <c:v>11</c:v>
                </c:pt>
                <c:pt idx="3">
                  <c:v>6</c:v>
                </c:pt>
                <c:pt idx="4">
                  <c:v>5</c:v>
                </c:pt>
                <c:pt idx="5">
                  <c:v>2</c:v>
                </c:pt>
                <c:pt idx="6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2C-4543-BDAF-239EAD104474}"/>
            </c:ext>
          </c:extLst>
        </c:ser>
        <c:ser>
          <c:idx val="5"/>
          <c:order val="5"/>
          <c:tx>
            <c:strRef>
              <c:f>'Marzo 2022 sem 2'!$B$8</c:f>
              <c:strCache>
                <c:ptCount val="1"/>
                <c:pt idx="0">
                  <c:v>Sábado
05/03</c:v>
                </c:pt>
              </c:strCache>
            </c:strRef>
          </c:tx>
          <c:spPr>
            <a:solidFill>
              <a:srgbClr val="D9D9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2'!$C$2:$I$2</c:f>
              <c:strCache>
                <c:ptCount val="7"/>
                <c:pt idx="0">
                  <c:v>Atenciones de primer contacto presenciales</c:v>
                </c:pt>
                <c:pt idx="1">
                  <c:v>Atenciones de primer contacto a distancia</c:v>
                </c:pt>
                <c:pt idx="2">
                  <c:v>Atenciones de seguimiento psicológico</c:v>
                </c:pt>
                <c:pt idx="3">
                  <c:v>Atenciones vía WhatsApp</c:v>
                </c:pt>
                <c:pt idx="4">
                  <c:v>Asesorías jurídicas subsecuentes  </c:v>
                </c:pt>
                <c:pt idx="5">
                  <c:v>Acompañamientos jurídicos </c:v>
                </c:pt>
                <c:pt idx="6">
                  <c:v>Seguimientos de Trabajo Social</c:v>
                </c:pt>
              </c:strCache>
            </c:strRef>
          </c:cat>
          <c:val>
            <c:numRef>
              <c:f>'Marzo 2022 sem 2'!$C$8:$I$8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2C-4543-BDAF-239EAD104474}"/>
            </c:ext>
          </c:extLst>
        </c:ser>
        <c:ser>
          <c:idx val="6"/>
          <c:order val="6"/>
          <c:tx>
            <c:strRef>
              <c:f>'Marzo 2022 sem 2'!$B$9</c:f>
              <c:strCache>
                <c:ptCount val="1"/>
                <c:pt idx="0">
                  <c:v>Domingo
06/03</c:v>
                </c:pt>
              </c:strCache>
            </c:strRef>
          </c:tx>
          <c:spPr>
            <a:solidFill>
              <a:srgbClr val="F2F2F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2'!$C$2:$I$2</c:f>
              <c:strCache>
                <c:ptCount val="7"/>
                <c:pt idx="0">
                  <c:v>Atenciones de primer contacto presenciales</c:v>
                </c:pt>
                <c:pt idx="1">
                  <c:v>Atenciones de primer contacto a distancia</c:v>
                </c:pt>
                <c:pt idx="2">
                  <c:v>Atenciones de seguimiento psicológico</c:v>
                </c:pt>
                <c:pt idx="3">
                  <c:v>Atenciones vía WhatsApp</c:v>
                </c:pt>
                <c:pt idx="4">
                  <c:v>Asesorías jurídicas subsecuentes  </c:v>
                </c:pt>
                <c:pt idx="5">
                  <c:v>Acompañamientos jurídicos </c:v>
                </c:pt>
                <c:pt idx="6">
                  <c:v>Seguimientos de Trabajo Social</c:v>
                </c:pt>
              </c:strCache>
            </c:strRef>
          </c:cat>
          <c:val>
            <c:numRef>
              <c:f>'Marzo 2022 sem 2'!$C$9:$I$9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2C-4543-BDAF-239EAD1044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4702312"/>
        <c:axId val="474703952"/>
      </c:barChart>
      <c:catAx>
        <c:axId val="474702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474703952"/>
        <c:crosses val="autoZero"/>
        <c:auto val="1"/>
        <c:lblAlgn val="ctr"/>
        <c:lblOffset val="100"/>
        <c:noMultiLvlLbl val="0"/>
      </c:catAx>
      <c:valAx>
        <c:axId val="4747039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74702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delle Sans Light" panose="02000503000000020004" pitchFamily="50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'Marzo 2022 sem 2'!$B$3</c:f>
              <c:strCache>
                <c:ptCount val="1"/>
                <c:pt idx="0">
                  <c:v>Lunes
28/02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2'!$J$2:$K$2</c:f>
              <c:strCache>
                <c:ptCount val="2"/>
                <c:pt idx="0">
                  <c:v> 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'Marzo 2022 sem 2'!$J$3:$K$3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46-442F-98E5-5A423D68606A}"/>
            </c:ext>
          </c:extLst>
        </c:ser>
        <c:ser>
          <c:idx val="1"/>
          <c:order val="1"/>
          <c:tx>
            <c:strRef>
              <c:f>'Marzo 2022 sem 2'!$B$4</c:f>
              <c:strCache>
                <c:ptCount val="1"/>
                <c:pt idx="0">
                  <c:v>Martes
01/03</c:v>
                </c:pt>
              </c:strCache>
            </c:strRef>
          </c:tx>
          <c:spPr>
            <a:solidFill>
              <a:srgbClr val="BFBFB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2'!$J$2:$K$2</c:f>
              <c:strCache>
                <c:ptCount val="2"/>
                <c:pt idx="0">
                  <c:v> 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'Marzo 2022 sem 2'!$J$4:$K$4</c:f>
              <c:numCache>
                <c:formatCode>General</c:formatCode>
                <c:ptCount val="2"/>
                <c:pt idx="0">
                  <c:v>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46-442F-98E5-5A423D68606A}"/>
            </c:ext>
          </c:extLst>
        </c:ser>
        <c:ser>
          <c:idx val="2"/>
          <c:order val="2"/>
          <c:tx>
            <c:strRef>
              <c:f>'Marzo 2022 sem 2'!$B$5</c:f>
              <c:strCache>
                <c:ptCount val="1"/>
                <c:pt idx="0">
                  <c:v>Miércoles
02/03</c:v>
                </c:pt>
              </c:strCache>
            </c:strRef>
          </c:tx>
          <c:spPr>
            <a:solidFill>
              <a:srgbClr val="5959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2'!$J$2:$K$2</c:f>
              <c:strCache>
                <c:ptCount val="2"/>
                <c:pt idx="0">
                  <c:v> 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'Marzo 2022 sem 2'!$J$5:$K$5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46-442F-98E5-5A423D68606A}"/>
            </c:ext>
          </c:extLst>
        </c:ser>
        <c:ser>
          <c:idx val="3"/>
          <c:order val="3"/>
          <c:tx>
            <c:strRef>
              <c:f>'Marzo 2022 sem 2'!$B$6</c:f>
              <c:strCache>
                <c:ptCount val="1"/>
                <c:pt idx="0">
                  <c:v>Jueves
03/03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2'!$J$2:$K$2</c:f>
              <c:strCache>
                <c:ptCount val="2"/>
                <c:pt idx="0">
                  <c:v> 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'Marzo 2022 sem 2'!$J$6:$K$6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46-442F-98E5-5A423D68606A}"/>
            </c:ext>
          </c:extLst>
        </c:ser>
        <c:ser>
          <c:idx val="4"/>
          <c:order val="4"/>
          <c:tx>
            <c:strRef>
              <c:f>'Marzo 2022 sem 2'!$B$7</c:f>
              <c:strCache>
                <c:ptCount val="1"/>
                <c:pt idx="0">
                  <c:v>Viernes
04/03</c:v>
                </c:pt>
              </c:strCache>
            </c:strRef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2'!$J$2:$K$2</c:f>
              <c:strCache>
                <c:ptCount val="2"/>
                <c:pt idx="0">
                  <c:v> 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'Marzo 2022 sem 2'!$J$7:$K$7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46-442F-98E5-5A423D68606A}"/>
            </c:ext>
          </c:extLst>
        </c:ser>
        <c:ser>
          <c:idx val="5"/>
          <c:order val="5"/>
          <c:tx>
            <c:strRef>
              <c:f>'Marzo 2022 sem 2'!$B$8</c:f>
              <c:strCache>
                <c:ptCount val="1"/>
                <c:pt idx="0">
                  <c:v>Sábado
05/03</c:v>
                </c:pt>
              </c:strCache>
            </c:strRef>
          </c:tx>
          <c:spPr>
            <a:solidFill>
              <a:srgbClr val="D9D9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2'!$J$2:$K$2</c:f>
              <c:strCache>
                <c:ptCount val="2"/>
                <c:pt idx="0">
                  <c:v> 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'Marzo 2022 sem 2'!$J$8:$K$8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746-442F-98E5-5A423D68606A}"/>
            </c:ext>
          </c:extLst>
        </c:ser>
        <c:ser>
          <c:idx val="6"/>
          <c:order val="6"/>
          <c:tx>
            <c:strRef>
              <c:f>'Marzo 2022 sem 2'!$B$9</c:f>
              <c:strCache>
                <c:ptCount val="1"/>
                <c:pt idx="0">
                  <c:v>Domingo
06/03</c:v>
                </c:pt>
              </c:strCache>
            </c:strRef>
          </c:tx>
          <c:spPr>
            <a:solidFill>
              <a:srgbClr val="F2F2F2"/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2'!$J$2:$K$2</c:f>
              <c:strCache>
                <c:ptCount val="2"/>
                <c:pt idx="0">
                  <c:v> 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'Marzo 2022 sem 2'!$J$9:$K$9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746-442F-98E5-5A423D6860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5886856"/>
        <c:axId val="475894072"/>
      </c:barChart>
      <c:catAx>
        <c:axId val="475886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475894072"/>
        <c:crosses val="autoZero"/>
        <c:auto val="1"/>
        <c:lblAlgn val="ctr"/>
        <c:lblOffset val="100"/>
        <c:noMultiLvlLbl val="0"/>
      </c:catAx>
      <c:valAx>
        <c:axId val="4758940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75886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delle Sans Light" panose="02000503000000020004" pitchFamily="50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'Marzo 2022 sem 2'!$B$3</c:f>
              <c:strCache>
                <c:ptCount val="1"/>
                <c:pt idx="0">
                  <c:v>Lunes
28/02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2'!$O$2:$P$2</c:f>
              <c:strCache>
                <c:ptCount val="2"/>
                <c:pt idx="0">
                  <c:v>Asesorías Telmujer </c:v>
                </c:pt>
                <c:pt idx="1">
                  <c:v>Incidentes de conocimiento Telmujer </c:v>
                </c:pt>
              </c:strCache>
            </c:strRef>
          </c:cat>
          <c:val>
            <c:numRef>
              <c:f>'Marzo 2022 sem 2'!$O$3:$P$3</c:f>
              <c:numCache>
                <c:formatCode>General</c:formatCode>
                <c:ptCount val="2"/>
                <c:pt idx="0">
                  <c:v>16</c:v>
                </c:pt>
                <c:pt idx="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4-488B-943D-A5ED70068C2D}"/>
            </c:ext>
          </c:extLst>
        </c:ser>
        <c:ser>
          <c:idx val="1"/>
          <c:order val="1"/>
          <c:tx>
            <c:strRef>
              <c:f>'Marzo 2022 sem 2'!$B$4</c:f>
              <c:strCache>
                <c:ptCount val="1"/>
                <c:pt idx="0">
                  <c:v>Martes
01/03</c:v>
                </c:pt>
              </c:strCache>
            </c:strRef>
          </c:tx>
          <c:spPr>
            <a:solidFill>
              <a:srgbClr val="BFBFB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2'!$O$2:$P$2</c:f>
              <c:strCache>
                <c:ptCount val="2"/>
                <c:pt idx="0">
                  <c:v>Asesorías Telmujer </c:v>
                </c:pt>
                <c:pt idx="1">
                  <c:v>Incidentes de conocimiento Telmujer </c:v>
                </c:pt>
              </c:strCache>
            </c:strRef>
          </c:cat>
          <c:val>
            <c:numRef>
              <c:f>'Marzo 2022 sem 2'!$O$4:$P$4</c:f>
              <c:numCache>
                <c:formatCode>General</c:formatCode>
                <c:ptCount val="2"/>
                <c:pt idx="0">
                  <c:v>20</c:v>
                </c:pt>
                <c:pt idx="1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14-488B-943D-A5ED70068C2D}"/>
            </c:ext>
          </c:extLst>
        </c:ser>
        <c:ser>
          <c:idx val="2"/>
          <c:order val="2"/>
          <c:tx>
            <c:strRef>
              <c:f>'Marzo 2022 sem 2'!$B$5</c:f>
              <c:strCache>
                <c:ptCount val="1"/>
                <c:pt idx="0">
                  <c:v>Miércoles
02/03</c:v>
                </c:pt>
              </c:strCache>
            </c:strRef>
          </c:tx>
          <c:spPr>
            <a:solidFill>
              <a:srgbClr val="5959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2'!$O$2:$P$2</c:f>
              <c:strCache>
                <c:ptCount val="2"/>
                <c:pt idx="0">
                  <c:v>Asesorías Telmujer </c:v>
                </c:pt>
                <c:pt idx="1">
                  <c:v>Incidentes de conocimiento Telmujer </c:v>
                </c:pt>
              </c:strCache>
            </c:strRef>
          </c:cat>
          <c:val>
            <c:numRef>
              <c:f>'Marzo 2022 sem 2'!$O$5:$P$5</c:f>
              <c:numCache>
                <c:formatCode>General</c:formatCode>
                <c:ptCount val="2"/>
                <c:pt idx="0">
                  <c:v>20</c:v>
                </c:pt>
                <c:pt idx="1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14-488B-943D-A5ED70068C2D}"/>
            </c:ext>
          </c:extLst>
        </c:ser>
        <c:ser>
          <c:idx val="3"/>
          <c:order val="3"/>
          <c:tx>
            <c:strRef>
              <c:f>'Marzo 2022 sem 2'!$B$6</c:f>
              <c:strCache>
                <c:ptCount val="1"/>
                <c:pt idx="0">
                  <c:v>Jueves
03/03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2'!$O$2:$P$2</c:f>
              <c:strCache>
                <c:ptCount val="2"/>
                <c:pt idx="0">
                  <c:v>Asesorías Telmujer </c:v>
                </c:pt>
                <c:pt idx="1">
                  <c:v>Incidentes de conocimiento Telmujer </c:v>
                </c:pt>
              </c:strCache>
            </c:strRef>
          </c:cat>
          <c:val>
            <c:numRef>
              <c:f>'Marzo 2022 sem 2'!$O$6:$P$6</c:f>
              <c:numCache>
                <c:formatCode>General</c:formatCode>
                <c:ptCount val="2"/>
                <c:pt idx="0">
                  <c:v>24</c:v>
                </c:pt>
                <c:pt idx="1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14-488B-943D-A5ED70068C2D}"/>
            </c:ext>
          </c:extLst>
        </c:ser>
        <c:ser>
          <c:idx val="4"/>
          <c:order val="4"/>
          <c:tx>
            <c:strRef>
              <c:f>'Marzo 2022 sem 2'!$B$7</c:f>
              <c:strCache>
                <c:ptCount val="1"/>
                <c:pt idx="0">
                  <c:v>Viernes
04/03</c:v>
                </c:pt>
              </c:strCache>
            </c:strRef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2'!$O$2:$P$2</c:f>
              <c:strCache>
                <c:ptCount val="2"/>
                <c:pt idx="0">
                  <c:v>Asesorías Telmujer </c:v>
                </c:pt>
                <c:pt idx="1">
                  <c:v>Incidentes de conocimiento Telmujer </c:v>
                </c:pt>
              </c:strCache>
            </c:strRef>
          </c:cat>
          <c:val>
            <c:numRef>
              <c:f>'Marzo 2022 sem 2'!$O$7:$P$7</c:f>
              <c:numCache>
                <c:formatCode>General</c:formatCode>
                <c:ptCount val="2"/>
                <c:pt idx="0">
                  <c:v>19</c:v>
                </c:pt>
                <c:pt idx="1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14-488B-943D-A5ED70068C2D}"/>
            </c:ext>
          </c:extLst>
        </c:ser>
        <c:ser>
          <c:idx val="5"/>
          <c:order val="5"/>
          <c:tx>
            <c:strRef>
              <c:f>'Marzo 2022 sem 2'!$B$8</c:f>
              <c:strCache>
                <c:ptCount val="1"/>
                <c:pt idx="0">
                  <c:v>Sábado
05/03</c:v>
                </c:pt>
              </c:strCache>
            </c:strRef>
          </c:tx>
          <c:spPr>
            <a:solidFill>
              <a:srgbClr val="D9D9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2'!$O$2:$P$2</c:f>
              <c:strCache>
                <c:ptCount val="2"/>
                <c:pt idx="0">
                  <c:v>Asesorías Telmujer </c:v>
                </c:pt>
                <c:pt idx="1">
                  <c:v>Incidentes de conocimiento Telmujer </c:v>
                </c:pt>
              </c:strCache>
            </c:strRef>
          </c:cat>
          <c:val>
            <c:numRef>
              <c:f>'Marzo 2022 sem 2'!$O$8:$P$8</c:f>
              <c:numCache>
                <c:formatCode>General</c:formatCode>
                <c:ptCount val="2"/>
                <c:pt idx="0">
                  <c:v>13</c:v>
                </c:pt>
                <c:pt idx="1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14-488B-943D-A5ED70068C2D}"/>
            </c:ext>
          </c:extLst>
        </c:ser>
        <c:ser>
          <c:idx val="6"/>
          <c:order val="6"/>
          <c:tx>
            <c:strRef>
              <c:f>'Marzo 2022 sem 2'!$B$9</c:f>
              <c:strCache>
                <c:ptCount val="1"/>
                <c:pt idx="0">
                  <c:v>Domingo
06/03</c:v>
                </c:pt>
              </c:strCache>
            </c:strRef>
          </c:tx>
          <c:spPr>
            <a:solidFill>
              <a:srgbClr val="F2F2F2"/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2'!$O$2:$P$2</c:f>
              <c:strCache>
                <c:ptCount val="2"/>
                <c:pt idx="0">
                  <c:v>Asesorías Telmujer </c:v>
                </c:pt>
                <c:pt idx="1">
                  <c:v>Incidentes de conocimiento Telmujer </c:v>
                </c:pt>
              </c:strCache>
            </c:strRef>
          </c:cat>
          <c:val>
            <c:numRef>
              <c:f>'Marzo 2022 sem 2'!$O$9:$P$9</c:f>
              <c:numCache>
                <c:formatCode>General</c:formatCode>
                <c:ptCount val="2"/>
                <c:pt idx="0">
                  <c:v>28</c:v>
                </c:pt>
                <c:pt idx="1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414-488B-943D-A5ED70068C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5846840"/>
        <c:axId val="475844544"/>
      </c:barChart>
      <c:catAx>
        <c:axId val="475846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475844544"/>
        <c:crosses val="autoZero"/>
        <c:auto val="1"/>
        <c:lblAlgn val="ctr"/>
        <c:lblOffset val="100"/>
        <c:noMultiLvlLbl val="0"/>
      </c:catAx>
      <c:valAx>
        <c:axId val="4758445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75846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delle Sans Light" panose="02000503000000020004" pitchFamily="50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'Marzo 2022 sem 2'!$B$3</c:f>
              <c:strCache>
                <c:ptCount val="1"/>
                <c:pt idx="0">
                  <c:v>Lunes
28/02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2'!$Q$2:$S$2</c:f>
              <c:strCache>
                <c:ptCount val="3"/>
                <c:pt idx="0">
                  <c:v>   Atenciones psicológicas y jurídicas en Refugio </c:v>
                </c:pt>
                <c:pt idx="1">
                  <c:v>Atención psicológica a niñas, niños y adolescentes en Refugio </c:v>
                </c:pt>
                <c:pt idx="2">
                  <c:v>Ingresos al Refugio </c:v>
                </c:pt>
              </c:strCache>
            </c:strRef>
          </c:cat>
          <c:val>
            <c:numRef>
              <c:f>'Marzo 2022 sem 2'!$Q$3:$S$3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D3-4523-976B-BB81D297037C}"/>
            </c:ext>
          </c:extLst>
        </c:ser>
        <c:ser>
          <c:idx val="1"/>
          <c:order val="1"/>
          <c:tx>
            <c:strRef>
              <c:f>'Marzo 2022 sem 2'!$B$4</c:f>
              <c:strCache>
                <c:ptCount val="1"/>
                <c:pt idx="0">
                  <c:v>Martes
01/03</c:v>
                </c:pt>
              </c:strCache>
            </c:strRef>
          </c:tx>
          <c:spPr>
            <a:solidFill>
              <a:srgbClr val="BFBFB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2'!$Q$2:$S$2</c:f>
              <c:strCache>
                <c:ptCount val="3"/>
                <c:pt idx="0">
                  <c:v>   Atenciones psicológicas y jurídicas en Refugio </c:v>
                </c:pt>
                <c:pt idx="1">
                  <c:v>Atención psicológica a niñas, niños y adolescentes en Refugio </c:v>
                </c:pt>
                <c:pt idx="2">
                  <c:v>Ingresos al Refugio </c:v>
                </c:pt>
              </c:strCache>
            </c:strRef>
          </c:cat>
          <c:val>
            <c:numRef>
              <c:f>'Marzo 2022 sem 2'!$Q$4:$S$4</c:f>
              <c:numCache>
                <c:formatCode>General</c:formatCode>
                <c:ptCount val="3"/>
                <c:pt idx="0">
                  <c:v>6</c:v>
                </c:pt>
                <c:pt idx="1">
                  <c:v>2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D3-4523-976B-BB81D297037C}"/>
            </c:ext>
          </c:extLst>
        </c:ser>
        <c:ser>
          <c:idx val="2"/>
          <c:order val="2"/>
          <c:tx>
            <c:strRef>
              <c:f>'Marzo 2022 sem 2'!$B$5</c:f>
              <c:strCache>
                <c:ptCount val="1"/>
                <c:pt idx="0">
                  <c:v>Miércoles
02/03</c:v>
                </c:pt>
              </c:strCache>
            </c:strRef>
          </c:tx>
          <c:spPr>
            <a:solidFill>
              <a:srgbClr val="5959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2'!$Q$2:$S$2</c:f>
              <c:strCache>
                <c:ptCount val="3"/>
                <c:pt idx="0">
                  <c:v>   Atenciones psicológicas y jurídicas en Refugio </c:v>
                </c:pt>
                <c:pt idx="1">
                  <c:v>Atención psicológica a niñas, niños y adolescentes en Refugio </c:v>
                </c:pt>
                <c:pt idx="2">
                  <c:v>Ingresos al Refugio </c:v>
                </c:pt>
              </c:strCache>
            </c:strRef>
          </c:cat>
          <c:val>
            <c:numRef>
              <c:f>'Marzo 2022 sem 2'!$Q$5:$S$5</c:f>
              <c:numCache>
                <c:formatCode>General</c:formatCode>
                <c:ptCount val="3"/>
                <c:pt idx="0">
                  <c:v>11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D3-4523-976B-BB81D297037C}"/>
            </c:ext>
          </c:extLst>
        </c:ser>
        <c:ser>
          <c:idx val="3"/>
          <c:order val="3"/>
          <c:tx>
            <c:strRef>
              <c:f>'Marzo 2022 sem 2'!$B$6</c:f>
              <c:strCache>
                <c:ptCount val="1"/>
                <c:pt idx="0">
                  <c:v>Jueves
03/03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2'!$Q$2:$S$2</c:f>
              <c:strCache>
                <c:ptCount val="3"/>
                <c:pt idx="0">
                  <c:v>   Atenciones psicológicas y jurídicas en Refugio </c:v>
                </c:pt>
                <c:pt idx="1">
                  <c:v>Atención psicológica a niñas, niños y adolescentes en Refugio </c:v>
                </c:pt>
                <c:pt idx="2">
                  <c:v>Ingresos al Refugio </c:v>
                </c:pt>
              </c:strCache>
            </c:strRef>
          </c:cat>
          <c:val>
            <c:numRef>
              <c:f>'Marzo 2022 sem 2'!$Q$6:$S$6</c:f>
              <c:numCache>
                <c:formatCode>General</c:formatCode>
                <c:ptCount val="3"/>
                <c:pt idx="0">
                  <c:v>9</c:v>
                </c:pt>
                <c:pt idx="1">
                  <c:v>10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D3-4523-976B-BB81D297037C}"/>
            </c:ext>
          </c:extLst>
        </c:ser>
        <c:ser>
          <c:idx val="4"/>
          <c:order val="4"/>
          <c:tx>
            <c:strRef>
              <c:f>'Marzo 2022 sem 2'!$B$7</c:f>
              <c:strCache>
                <c:ptCount val="1"/>
                <c:pt idx="0">
                  <c:v>Viernes
04/03</c:v>
                </c:pt>
              </c:strCache>
            </c:strRef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2'!$Q$2:$S$2</c:f>
              <c:strCache>
                <c:ptCount val="3"/>
                <c:pt idx="0">
                  <c:v>   Atenciones psicológicas y jurídicas en Refugio </c:v>
                </c:pt>
                <c:pt idx="1">
                  <c:v>Atención psicológica a niñas, niños y adolescentes en Refugio </c:v>
                </c:pt>
                <c:pt idx="2">
                  <c:v>Ingresos al Refugio </c:v>
                </c:pt>
              </c:strCache>
            </c:strRef>
          </c:cat>
          <c:val>
            <c:numRef>
              <c:f>'Marzo 2022 sem 2'!$Q$7:$S$7</c:f>
              <c:numCache>
                <c:formatCode>General</c:formatCode>
                <c:ptCount val="3"/>
                <c:pt idx="0">
                  <c:v>1</c:v>
                </c:pt>
                <c:pt idx="1">
                  <c:v>10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D3-4523-976B-BB81D297037C}"/>
            </c:ext>
          </c:extLst>
        </c:ser>
        <c:ser>
          <c:idx val="5"/>
          <c:order val="5"/>
          <c:tx>
            <c:strRef>
              <c:f>'Marzo 2022 sem 2'!$B$8</c:f>
              <c:strCache>
                <c:ptCount val="1"/>
                <c:pt idx="0">
                  <c:v>Sábado
05/03</c:v>
                </c:pt>
              </c:strCache>
            </c:strRef>
          </c:tx>
          <c:spPr>
            <a:solidFill>
              <a:srgbClr val="D9D9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2'!$Q$2:$S$2</c:f>
              <c:strCache>
                <c:ptCount val="3"/>
                <c:pt idx="0">
                  <c:v>   Atenciones psicológicas y jurídicas en Refugio </c:v>
                </c:pt>
                <c:pt idx="1">
                  <c:v>Atención psicológica a niñas, niños y adolescentes en Refugio </c:v>
                </c:pt>
                <c:pt idx="2">
                  <c:v>Ingresos al Refugio </c:v>
                </c:pt>
              </c:strCache>
            </c:strRef>
          </c:cat>
          <c:val>
            <c:numRef>
              <c:f>'Marzo 2022 sem 2'!$Q$8:$S$8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D3-4523-976B-BB81D297037C}"/>
            </c:ext>
          </c:extLst>
        </c:ser>
        <c:ser>
          <c:idx val="6"/>
          <c:order val="6"/>
          <c:tx>
            <c:strRef>
              <c:f>'Marzo 2022 sem 2'!$B$9</c:f>
              <c:strCache>
                <c:ptCount val="1"/>
                <c:pt idx="0">
                  <c:v>Domingo
06/03</c:v>
                </c:pt>
              </c:strCache>
            </c:strRef>
          </c:tx>
          <c:spPr>
            <a:solidFill>
              <a:srgbClr val="F2F2F2"/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2'!$Q$2:$S$2</c:f>
              <c:strCache>
                <c:ptCount val="3"/>
                <c:pt idx="0">
                  <c:v>   Atenciones psicológicas y jurídicas en Refugio </c:v>
                </c:pt>
                <c:pt idx="1">
                  <c:v>Atención psicológica a niñas, niños y adolescentes en Refugio </c:v>
                </c:pt>
                <c:pt idx="2">
                  <c:v>Ingresos al Refugio </c:v>
                </c:pt>
              </c:strCache>
            </c:strRef>
          </c:cat>
          <c:val>
            <c:numRef>
              <c:f>'Marzo 2022 sem 2'!$Q$9:$S$9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9D3-4523-976B-BB81D29703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7630088"/>
        <c:axId val="547622216"/>
      </c:barChart>
      <c:catAx>
        <c:axId val="547630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547622216"/>
        <c:crosses val="autoZero"/>
        <c:auto val="1"/>
        <c:lblAlgn val="ctr"/>
        <c:lblOffset val="100"/>
        <c:noMultiLvlLbl val="0"/>
      </c:catAx>
      <c:valAx>
        <c:axId val="54762221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47630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delle Sans Light" panose="02000503000000020004" pitchFamily="50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2">
                <a:lumMod val="50000"/>
              </a:schemeClr>
            </a:solidFill>
            <a:ln>
              <a:solidFill>
                <a:schemeClr val="bg2">
                  <a:lumMod val="5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2'!$B$17:$B$21</c:f>
              <c:strCache>
                <c:ptCount val="5"/>
                <c:pt idx="0">
                  <c:v>Centro Integral</c:v>
                </c:pt>
                <c:pt idx="1">
                  <c:v>Centro de Empoderamiento</c:v>
                </c:pt>
                <c:pt idx="2">
                  <c:v>UAMs</c:v>
                </c:pt>
                <c:pt idx="3">
                  <c:v>Telmujer</c:v>
                </c:pt>
                <c:pt idx="4">
                  <c:v>Refugio</c:v>
                </c:pt>
              </c:strCache>
            </c:strRef>
          </c:cat>
          <c:val>
            <c:numRef>
              <c:f>'Marzo 2022 sem 2'!$C$17:$C$21</c:f>
              <c:numCache>
                <c:formatCode>General</c:formatCode>
                <c:ptCount val="5"/>
                <c:pt idx="0">
                  <c:v>239</c:v>
                </c:pt>
                <c:pt idx="1">
                  <c:v>12</c:v>
                </c:pt>
                <c:pt idx="2">
                  <c:v>21</c:v>
                </c:pt>
                <c:pt idx="3">
                  <c:v>791</c:v>
                </c:pt>
                <c:pt idx="4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C2-4FF2-BDAC-BD66571C16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73194752"/>
        <c:axId val="473200000"/>
      </c:barChart>
      <c:catAx>
        <c:axId val="4731947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473200000"/>
        <c:crosses val="autoZero"/>
        <c:auto val="1"/>
        <c:lblAlgn val="ctr"/>
        <c:lblOffset val="100"/>
        <c:noMultiLvlLbl val="0"/>
      </c:catAx>
      <c:valAx>
        <c:axId val="473200000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73194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delle Sans Light" panose="02000503000000020004" pitchFamily="50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'Marzo 2022 sem 2'!$B$3</c:f>
              <c:strCache>
                <c:ptCount val="1"/>
                <c:pt idx="0">
                  <c:v>Lunes
28/02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2'!$L$2:$N$2</c:f>
              <c:strCache>
                <c:ptCount val="3"/>
                <c:pt idx="0">
                  <c:v>Atenciones seguimiento psicológico (UAM)</c:v>
                </c:pt>
                <c:pt idx="1">
                  <c:v>Asesorías jurídicas subsecuentes (UAM)</c:v>
                </c:pt>
                <c:pt idx="2">
                  <c:v>Acompañamientos jurídicos (UAM)</c:v>
                </c:pt>
              </c:strCache>
            </c:strRef>
          </c:cat>
          <c:val>
            <c:numRef>
              <c:f>'Marzo 2022 sem 2'!$L$3:$N$3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5A-49A5-8C1C-1D736BCCAAE9}"/>
            </c:ext>
          </c:extLst>
        </c:ser>
        <c:ser>
          <c:idx val="1"/>
          <c:order val="1"/>
          <c:tx>
            <c:strRef>
              <c:f>'Marzo 2022 sem 2'!$B$4</c:f>
              <c:strCache>
                <c:ptCount val="1"/>
                <c:pt idx="0">
                  <c:v>Martes
01/03</c:v>
                </c:pt>
              </c:strCache>
            </c:strRef>
          </c:tx>
          <c:spPr>
            <a:solidFill>
              <a:srgbClr val="BFBFB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2'!$L$2:$N$2</c:f>
              <c:strCache>
                <c:ptCount val="3"/>
                <c:pt idx="0">
                  <c:v>Atenciones seguimiento psicológico (UAM)</c:v>
                </c:pt>
                <c:pt idx="1">
                  <c:v>Asesorías jurídicas subsecuentes (UAM)</c:v>
                </c:pt>
                <c:pt idx="2">
                  <c:v>Acompañamientos jurídicos (UAM)</c:v>
                </c:pt>
              </c:strCache>
            </c:strRef>
          </c:cat>
          <c:val>
            <c:numRef>
              <c:f>'Marzo 2022 sem 2'!$L$4:$N$4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E5A-49A5-8C1C-1D736BCCAAE9}"/>
            </c:ext>
          </c:extLst>
        </c:ser>
        <c:ser>
          <c:idx val="2"/>
          <c:order val="2"/>
          <c:tx>
            <c:strRef>
              <c:f>'Marzo 2022 sem 2'!$B$5</c:f>
              <c:strCache>
                <c:ptCount val="1"/>
                <c:pt idx="0">
                  <c:v>Miércoles
02/03</c:v>
                </c:pt>
              </c:strCache>
            </c:strRef>
          </c:tx>
          <c:spPr>
            <a:solidFill>
              <a:srgbClr val="5959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2'!$L$2:$N$2</c:f>
              <c:strCache>
                <c:ptCount val="3"/>
                <c:pt idx="0">
                  <c:v>Atenciones seguimiento psicológico (UAM)</c:v>
                </c:pt>
                <c:pt idx="1">
                  <c:v>Asesorías jurídicas subsecuentes (UAM)</c:v>
                </c:pt>
                <c:pt idx="2">
                  <c:v>Acompañamientos jurídicos (UAM)</c:v>
                </c:pt>
              </c:strCache>
            </c:strRef>
          </c:cat>
          <c:val>
            <c:numRef>
              <c:f>'Marzo 2022 sem 2'!$L$5:$N$5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E5A-49A5-8C1C-1D736BCCAAE9}"/>
            </c:ext>
          </c:extLst>
        </c:ser>
        <c:ser>
          <c:idx val="3"/>
          <c:order val="3"/>
          <c:tx>
            <c:strRef>
              <c:f>'Marzo 2022 sem 2'!$B$6</c:f>
              <c:strCache>
                <c:ptCount val="1"/>
                <c:pt idx="0">
                  <c:v>Jueves
03/03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2'!$L$2:$N$2</c:f>
              <c:strCache>
                <c:ptCount val="3"/>
                <c:pt idx="0">
                  <c:v>Atenciones seguimiento psicológico (UAM)</c:v>
                </c:pt>
                <c:pt idx="1">
                  <c:v>Asesorías jurídicas subsecuentes (UAM)</c:v>
                </c:pt>
                <c:pt idx="2">
                  <c:v>Acompañamientos jurídicos (UAM)</c:v>
                </c:pt>
              </c:strCache>
            </c:strRef>
          </c:cat>
          <c:val>
            <c:numRef>
              <c:f>'Marzo 2022 sem 2'!$L$6:$N$6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E5A-49A5-8C1C-1D736BCCAAE9}"/>
            </c:ext>
          </c:extLst>
        </c:ser>
        <c:ser>
          <c:idx val="4"/>
          <c:order val="4"/>
          <c:tx>
            <c:strRef>
              <c:f>'Marzo 2022 sem 2'!$B$7</c:f>
              <c:strCache>
                <c:ptCount val="1"/>
                <c:pt idx="0">
                  <c:v>Viernes
04/03</c:v>
                </c:pt>
              </c:strCache>
            </c:strRef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2'!$L$2:$N$2</c:f>
              <c:strCache>
                <c:ptCount val="3"/>
                <c:pt idx="0">
                  <c:v>Atenciones seguimiento psicológico (UAM)</c:v>
                </c:pt>
                <c:pt idx="1">
                  <c:v>Asesorías jurídicas subsecuentes (UAM)</c:v>
                </c:pt>
                <c:pt idx="2">
                  <c:v>Acompañamientos jurídicos (UAM)</c:v>
                </c:pt>
              </c:strCache>
            </c:strRef>
          </c:cat>
          <c:val>
            <c:numRef>
              <c:f>'Marzo 2022 sem 2'!$L$7:$N$7</c:f>
              <c:numCache>
                <c:formatCode>General</c:formatCode>
                <c:ptCount val="3"/>
                <c:pt idx="0">
                  <c:v>10</c:v>
                </c:pt>
                <c:pt idx="1">
                  <c:v>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E5A-49A5-8C1C-1D736BCCAAE9}"/>
            </c:ext>
          </c:extLst>
        </c:ser>
        <c:ser>
          <c:idx val="5"/>
          <c:order val="5"/>
          <c:tx>
            <c:strRef>
              <c:f>'Marzo 2022 sem 2'!$B$8</c:f>
              <c:strCache>
                <c:ptCount val="1"/>
                <c:pt idx="0">
                  <c:v>Sábado
05/03</c:v>
                </c:pt>
              </c:strCache>
            </c:strRef>
          </c:tx>
          <c:spPr>
            <a:solidFill>
              <a:srgbClr val="D9D9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2'!$L$2:$N$2</c:f>
              <c:strCache>
                <c:ptCount val="3"/>
                <c:pt idx="0">
                  <c:v>Atenciones seguimiento psicológico (UAM)</c:v>
                </c:pt>
                <c:pt idx="1">
                  <c:v>Asesorías jurídicas subsecuentes (UAM)</c:v>
                </c:pt>
                <c:pt idx="2">
                  <c:v>Acompañamientos jurídicos (UAM)</c:v>
                </c:pt>
              </c:strCache>
            </c:strRef>
          </c:cat>
          <c:val>
            <c:numRef>
              <c:f>'Marzo 2022 sem 2'!$L$8:$N$8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E5A-49A5-8C1C-1D736BCCAAE9}"/>
            </c:ext>
          </c:extLst>
        </c:ser>
        <c:ser>
          <c:idx val="6"/>
          <c:order val="6"/>
          <c:tx>
            <c:strRef>
              <c:f>'Marzo 2022 sem 2'!$B$9</c:f>
              <c:strCache>
                <c:ptCount val="1"/>
                <c:pt idx="0">
                  <c:v>Domingo
06/03</c:v>
                </c:pt>
              </c:strCache>
            </c:strRef>
          </c:tx>
          <c:spPr>
            <a:solidFill>
              <a:srgbClr val="F2F2F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2'!$L$2:$N$2</c:f>
              <c:strCache>
                <c:ptCount val="3"/>
                <c:pt idx="0">
                  <c:v>Atenciones seguimiento psicológico (UAM)</c:v>
                </c:pt>
                <c:pt idx="1">
                  <c:v>Asesorías jurídicas subsecuentes (UAM)</c:v>
                </c:pt>
                <c:pt idx="2">
                  <c:v>Acompañamientos jurídicos (UAM)</c:v>
                </c:pt>
              </c:strCache>
            </c:strRef>
          </c:cat>
          <c:val>
            <c:numRef>
              <c:f>'Marzo 2022 sem 2'!$L$9:$N$9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E5A-49A5-8C1C-1D736BCCAAE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7630088"/>
        <c:axId val="547622216"/>
      </c:barChart>
      <c:catAx>
        <c:axId val="547630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547622216"/>
        <c:crosses val="autoZero"/>
        <c:auto val="1"/>
        <c:lblAlgn val="ctr"/>
        <c:lblOffset val="100"/>
        <c:noMultiLvlLbl val="0"/>
      </c:catAx>
      <c:valAx>
        <c:axId val="54762221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47630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delle Sans Light" panose="02000503000000020004" pitchFamily="50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685806</xdr:colOff>
      <xdr:row>22</xdr:row>
      <xdr:rowOff>142881</xdr:rowOff>
    </xdr:from>
    <xdr:to>
      <xdr:col>9</xdr:col>
      <xdr:colOff>285750</xdr:colOff>
      <xdr:row>41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9D48190-49FF-443D-ADFD-FB476BD77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219081</xdr:colOff>
      <xdr:row>43</xdr:row>
      <xdr:rowOff>38105</xdr:rowOff>
    </xdr:from>
    <xdr:to>
      <xdr:col>8</xdr:col>
      <xdr:colOff>533400</xdr:colOff>
      <xdr:row>61</xdr:row>
      <xdr:rowOff>123824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AFF92DD-C83A-4700-B728-51C72D6864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876306</xdr:colOff>
      <xdr:row>38</xdr:row>
      <xdr:rowOff>142881</xdr:rowOff>
    </xdr:from>
    <xdr:to>
      <xdr:col>18</xdr:col>
      <xdr:colOff>57151</xdr:colOff>
      <xdr:row>55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38D573D-C127-4AD8-9953-260F65946F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323856</xdr:colOff>
      <xdr:row>64</xdr:row>
      <xdr:rowOff>142880</xdr:rowOff>
    </xdr:from>
    <xdr:to>
      <xdr:col>8</xdr:col>
      <xdr:colOff>314325</xdr:colOff>
      <xdr:row>79</xdr:row>
      <xdr:rowOff>95249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8C9C9B4-A065-407D-A0B1-451B391116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19055</xdr:colOff>
      <xdr:row>17</xdr:row>
      <xdr:rowOff>133349</xdr:rowOff>
    </xdr:from>
    <xdr:to>
      <xdr:col>26</xdr:col>
      <xdr:colOff>314325</xdr:colOff>
      <xdr:row>32</xdr:row>
      <xdr:rowOff>114300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00492B5-9A25-4FFE-8368-4F45CBF38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457200</xdr:colOff>
      <xdr:row>64</xdr:row>
      <xdr:rowOff>28575</xdr:rowOff>
    </xdr:from>
    <xdr:to>
      <xdr:col>14</xdr:col>
      <xdr:colOff>647694</xdr:colOff>
      <xdr:row>78</xdr:row>
      <xdr:rowOff>171444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C7815EC-0597-4C00-82EB-143F9B20E3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4A8E-D7F6-4479-91DE-22198FADB1DD}">
  <dimension ref="A1:AA21"/>
  <sheetViews>
    <sheetView tabSelected="1" workbookViewId="0">
      <pane xSplit="2" ySplit="2" topLeftCell="C3" activePane="bottomRight" state="frozen"/>
      <selection pane="topRight" activeCell="C1" sqref="C1"/>
      <selection pane="bottomLeft" activeCell="A8" sqref="A8"/>
      <selection pane="bottomRight" activeCell="J16" sqref="J16"/>
    </sheetView>
  </sheetViews>
  <sheetFormatPr baseColWidth="10" defaultColWidth="10.7109375" defaultRowHeight="15" x14ac:dyDescent="0.25"/>
  <cols>
    <col min="2" max="2" width="12.7109375" customWidth="1"/>
    <col min="3" max="3" width="13.85546875" customWidth="1"/>
    <col min="4" max="4" width="13" customWidth="1"/>
    <col min="5" max="5" width="13.5703125" customWidth="1"/>
    <col min="6" max="6" width="12.5703125" customWidth="1"/>
    <col min="7" max="8" width="15.28515625" customWidth="1"/>
    <col min="9" max="9" width="14.42578125" customWidth="1"/>
    <col min="10" max="10" width="13" customWidth="1"/>
    <col min="11" max="14" width="13.28515625" customWidth="1"/>
    <col min="15" max="15" width="10.7109375" customWidth="1"/>
    <col min="16" max="16" width="11.42578125" customWidth="1"/>
    <col min="17" max="17" width="15" customWidth="1"/>
    <col min="18" max="18" width="13.5703125" customWidth="1"/>
    <col min="20" max="26" width="10.7109375" hidden="1" customWidth="1"/>
  </cols>
  <sheetData>
    <row r="1" spans="1:27" s="4" customFormat="1" ht="33.75" customHeight="1" x14ac:dyDescent="0.25">
      <c r="A1" s="20" t="s">
        <v>0</v>
      </c>
      <c r="C1" s="22" t="s">
        <v>15</v>
      </c>
      <c r="D1" s="24"/>
      <c r="E1" s="24"/>
      <c r="F1" s="24"/>
      <c r="G1" s="24"/>
      <c r="H1" s="24"/>
      <c r="I1" s="23"/>
      <c r="J1" s="22" t="s">
        <v>14</v>
      </c>
      <c r="K1" s="23"/>
      <c r="L1" s="22" t="s">
        <v>18</v>
      </c>
      <c r="M1" s="24"/>
      <c r="N1" s="23"/>
      <c r="O1" s="22" t="s">
        <v>16</v>
      </c>
      <c r="P1" s="24"/>
      <c r="Q1" s="25" t="s">
        <v>17</v>
      </c>
      <c r="R1" s="26"/>
      <c r="S1" s="27"/>
      <c r="T1" s="22" t="s">
        <v>18</v>
      </c>
      <c r="U1" s="24"/>
      <c r="V1" s="24"/>
      <c r="W1" s="24"/>
      <c r="X1" s="24"/>
      <c r="Y1" s="24"/>
      <c r="Z1" s="23"/>
      <c r="AA1" s="17" t="s">
        <v>4</v>
      </c>
    </row>
    <row r="2" spans="1:27" s="9" customFormat="1" ht="63" customHeight="1" x14ac:dyDescent="0.25">
      <c r="A2" s="21"/>
      <c r="B2" s="13" t="s">
        <v>1</v>
      </c>
      <c r="C2" s="5" t="s">
        <v>19</v>
      </c>
      <c r="D2" s="6" t="s">
        <v>20</v>
      </c>
      <c r="E2" s="7" t="s">
        <v>21</v>
      </c>
      <c r="F2" s="7" t="s">
        <v>22</v>
      </c>
      <c r="G2" s="5" t="s">
        <v>5</v>
      </c>
      <c r="H2" s="6" t="s">
        <v>6</v>
      </c>
      <c r="I2" s="11" t="s">
        <v>23</v>
      </c>
      <c r="J2" s="5" t="s">
        <v>24</v>
      </c>
      <c r="K2" s="6" t="s">
        <v>32</v>
      </c>
      <c r="L2" s="7" t="s">
        <v>33</v>
      </c>
      <c r="M2" s="5" t="s">
        <v>34</v>
      </c>
      <c r="N2" s="6" t="s">
        <v>35</v>
      </c>
      <c r="O2" s="5" t="s">
        <v>2</v>
      </c>
      <c r="P2" s="8" t="s">
        <v>25</v>
      </c>
      <c r="Q2" s="7" t="s">
        <v>27</v>
      </c>
      <c r="R2" s="7" t="s">
        <v>28</v>
      </c>
      <c r="S2" s="7" t="s">
        <v>26</v>
      </c>
      <c r="T2" s="7" t="s">
        <v>7</v>
      </c>
      <c r="U2" s="5" t="s">
        <v>8</v>
      </c>
      <c r="V2" s="6" t="s">
        <v>9</v>
      </c>
      <c r="W2" s="7" t="s">
        <v>10</v>
      </c>
      <c r="X2" s="5" t="s">
        <v>11</v>
      </c>
      <c r="Y2" s="6" t="s">
        <v>12</v>
      </c>
      <c r="Z2" s="7" t="s">
        <v>13</v>
      </c>
      <c r="AA2" s="18"/>
    </row>
    <row r="3" spans="1:27" ht="31.5" x14ac:dyDescent="0.25">
      <c r="A3" s="1">
        <v>1</v>
      </c>
      <c r="B3" s="12" t="s">
        <v>36</v>
      </c>
      <c r="C3" s="28">
        <v>5</v>
      </c>
      <c r="D3" s="28">
        <v>0</v>
      </c>
      <c r="E3" s="28">
        <v>13</v>
      </c>
      <c r="F3" s="28">
        <v>3</v>
      </c>
      <c r="G3" s="28">
        <v>4</v>
      </c>
      <c r="H3" s="28">
        <v>0</v>
      </c>
      <c r="I3" s="28">
        <v>12</v>
      </c>
      <c r="J3" s="28">
        <v>0</v>
      </c>
      <c r="K3" s="28">
        <v>2</v>
      </c>
      <c r="L3" s="2">
        <v>0</v>
      </c>
      <c r="M3" s="2">
        <v>0</v>
      </c>
      <c r="N3" s="2">
        <v>0</v>
      </c>
      <c r="O3" s="28">
        <v>16</v>
      </c>
      <c r="P3" s="28">
        <v>91</v>
      </c>
      <c r="Q3" s="2">
        <v>6</v>
      </c>
      <c r="R3" s="10">
        <v>4</v>
      </c>
      <c r="S3" s="2">
        <v>0</v>
      </c>
      <c r="T3" s="10"/>
      <c r="U3" s="10"/>
      <c r="V3" s="10"/>
      <c r="W3" s="10"/>
      <c r="X3" s="10"/>
      <c r="Y3" s="10"/>
      <c r="Z3" s="10"/>
      <c r="AA3" s="10">
        <f>SUM(C3:R3)</f>
        <v>156</v>
      </c>
    </row>
    <row r="4" spans="1:27" ht="31.5" x14ac:dyDescent="0.25">
      <c r="A4" s="1">
        <v>1</v>
      </c>
      <c r="B4" s="12" t="s">
        <v>37</v>
      </c>
      <c r="C4" s="2">
        <v>9</v>
      </c>
      <c r="D4" s="2">
        <v>0</v>
      </c>
      <c r="E4" s="2">
        <v>14</v>
      </c>
      <c r="F4" s="2">
        <v>10</v>
      </c>
      <c r="G4" s="2">
        <v>4</v>
      </c>
      <c r="H4" s="2">
        <v>1</v>
      </c>
      <c r="I4" s="10">
        <v>9</v>
      </c>
      <c r="J4" s="2">
        <v>5</v>
      </c>
      <c r="K4" s="2">
        <v>0</v>
      </c>
      <c r="L4" s="10">
        <v>0</v>
      </c>
      <c r="M4" s="10">
        <v>0</v>
      </c>
      <c r="N4" s="10">
        <v>0</v>
      </c>
      <c r="O4" s="2">
        <v>20</v>
      </c>
      <c r="P4" s="2">
        <v>56</v>
      </c>
      <c r="Q4" s="2">
        <v>6</v>
      </c>
      <c r="R4" s="10">
        <v>2</v>
      </c>
      <c r="S4" s="2">
        <v>5</v>
      </c>
      <c r="T4" s="10"/>
      <c r="U4" s="10"/>
      <c r="V4" s="10"/>
      <c r="W4" s="10"/>
      <c r="X4" s="10"/>
      <c r="Y4" s="10"/>
      <c r="Z4" s="10"/>
      <c r="AA4" s="10">
        <f t="shared" ref="AA4:AA8" si="0">SUM(C4:R4)</f>
        <v>136</v>
      </c>
    </row>
    <row r="5" spans="1:27" ht="31.5" x14ac:dyDescent="0.25">
      <c r="A5" s="1">
        <v>1</v>
      </c>
      <c r="B5" s="12" t="s">
        <v>38</v>
      </c>
      <c r="C5" s="2">
        <v>6</v>
      </c>
      <c r="D5" s="2">
        <v>0</v>
      </c>
      <c r="E5" s="2">
        <v>23</v>
      </c>
      <c r="F5" s="2">
        <v>4</v>
      </c>
      <c r="G5" s="2">
        <v>3</v>
      </c>
      <c r="H5" s="2">
        <v>0</v>
      </c>
      <c r="I5" s="10">
        <v>6</v>
      </c>
      <c r="J5" s="2">
        <v>1</v>
      </c>
      <c r="K5" s="2">
        <v>0</v>
      </c>
      <c r="L5" s="10">
        <v>0</v>
      </c>
      <c r="M5" s="10">
        <v>0</v>
      </c>
      <c r="N5" s="10">
        <v>0</v>
      </c>
      <c r="O5" s="2">
        <v>20</v>
      </c>
      <c r="P5" s="2">
        <v>90</v>
      </c>
      <c r="Q5" s="2">
        <v>11</v>
      </c>
      <c r="R5" s="10">
        <v>4</v>
      </c>
      <c r="S5" s="2">
        <v>0</v>
      </c>
      <c r="T5" s="10"/>
      <c r="U5" s="10"/>
      <c r="V5" s="10"/>
      <c r="W5" s="10"/>
      <c r="X5" s="10"/>
      <c r="Y5" s="10"/>
      <c r="Z5" s="10"/>
      <c r="AA5" s="10">
        <f t="shared" si="0"/>
        <v>168</v>
      </c>
    </row>
    <row r="6" spans="1:27" ht="31.5" x14ac:dyDescent="0.25">
      <c r="A6" s="1">
        <v>1</v>
      </c>
      <c r="B6" s="12" t="s">
        <v>39</v>
      </c>
      <c r="C6" s="2">
        <v>7</v>
      </c>
      <c r="D6" s="2">
        <v>0</v>
      </c>
      <c r="E6" s="2">
        <v>17</v>
      </c>
      <c r="F6" s="2">
        <v>7</v>
      </c>
      <c r="G6" s="2">
        <v>8</v>
      </c>
      <c r="H6" s="2">
        <v>0</v>
      </c>
      <c r="I6" s="10">
        <v>27</v>
      </c>
      <c r="J6" s="2">
        <v>2</v>
      </c>
      <c r="K6" s="2">
        <v>0</v>
      </c>
      <c r="L6" s="10">
        <v>3</v>
      </c>
      <c r="M6" s="10">
        <v>2</v>
      </c>
      <c r="N6" s="10">
        <v>0</v>
      </c>
      <c r="O6" s="2">
        <v>24</v>
      </c>
      <c r="P6" s="2">
        <v>70</v>
      </c>
      <c r="Q6" s="2">
        <v>9</v>
      </c>
      <c r="R6" s="10">
        <v>10</v>
      </c>
      <c r="S6" s="2">
        <v>0</v>
      </c>
      <c r="T6" s="10"/>
      <c r="U6" s="10"/>
      <c r="V6" s="10"/>
      <c r="W6" s="10"/>
      <c r="X6" s="10"/>
      <c r="Y6" s="10"/>
      <c r="Z6" s="10"/>
      <c r="AA6" s="10">
        <f t="shared" si="0"/>
        <v>186</v>
      </c>
    </row>
    <row r="7" spans="1:27" ht="31.5" x14ac:dyDescent="0.25">
      <c r="A7" s="1">
        <v>1</v>
      </c>
      <c r="B7" s="12" t="s">
        <v>40</v>
      </c>
      <c r="C7" s="2">
        <v>6</v>
      </c>
      <c r="D7" s="2">
        <v>1</v>
      </c>
      <c r="E7" s="2">
        <v>11</v>
      </c>
      <c r="F7" s="2">
        <v>6</v>
      </c>
      <c r="G7" s="2">
        <v>5</v>
      </c>
      <c r="H7" s="2">
        <v>2</v>
      </c>
      <c r="I7" s="10">
        <v>16</v>
      </c>
      <c r="J7" s="3">
        <v>2</v>
      </c>
      <c r="K7" s="3">
        <v>0</v>
      </c>
      <c r="L7" s="10">
        <v>10</v>
      </c>
      <c r="M7" s="10">
        <v>6</v>
      </c>
      <c r="N7" s="10">
        <v>0</v>
      </c>
      <c r="O7" s="2">
        <v>19</v>
      </c>
      <c r="P7" s="2">
        <v>65</v>
      </c>
      <c r="Q7" s="2">
        <v>1</v>
      </c>
      <c r="R7" s="10">
        <v>10</v>
      </c>
      <c r="S7" s="2">
        <v>0</v>
      </c>
      <c r="T7" s="10"/>
      <c r="U7" s="10"/>
      <c r="V7" s="10"/>
      <c r="W7" s="10"/>
      <c r="X7" s="10"/>
      <c r="Y7" s="10"/>
      <c r="Z7" s="10"/>
      <c r="AA7" s="10">
        <f t="shared" si="0"/>
        <v>160</v>
      </c>
    </row>
    <row r="8" spans="1:27" ht="31.5" x14ac:dyDescent="0.25">
      <c r="A8" s="1">
        <v>1</v>
      </c>
      <c r="B8" s="12" t="s">
        <v>41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13</v>
      </c>
      <c r="P8" s="10">
        <v>121</v>
      </c>
      <c r="Q8" s="10">
        <v>0</v>
      </c>
      <c r="R8" s="10">
        <v>0</v>
      </c>
      <c r="S8" s="10">
        <v>0</v>
      </c>
      <c r="T8" s="10"/>
      <c r="U8" s="10"/>
      <c r="V8" s="10"/>
      <c r="W8" s="10"/>
      <c r="X8" s="10"/>
      <c r="Y8" s="10"/>
      <c r="Z8" s="10"/>
      <c r="AA8" s="10">
        <f t="shared" si="0"/>
        <v>134</v>
      </c>
    </row>
    <row r="9" spans="1:27" ht="31.5" x14ac:dyDescent="0.25">
      <c r="A9" s="1">
        <v>1</v>
      </c>
      <c r="B9" s="12" t="s">
        <v>42</v>
      </c>
      <c r="C9" s="10">
        <v>0</v>
      </c>
      <c r="D9" s="10">
        <v>0</v>
      </c>
      <c r="E9" s="10">
        <v>0</v>
      </c>
      <c r="F9" s="2">
        <v>0</v>
      </c>
      <c r="G9" s="2">
        <v>0</v>
      </c>
      <c r="H9" s="2">
        <v>0</v>
      </c>
      <c r="I9" s="10">
        <v>0</v>
      </c>
      <c r="J9" s="10">
        <v>0</v>
      </c>
      <c r="K9" s="2">
        <v>0</v>
      </c>
      <c r="L9" s="10">
        <v>0</v>
      </c>
      <c r="M9" s="10">
        <v>0</v>
      </c>
      <c r="N9" s="10">
        <v>0</v>
      </c>
      <c r="O9" s="10">
        <v>28</v>
      </c>
      <c r="P9" s="10">
        <v>158</v>
      </c>
      <c r="Q9" s="10">
        <v>0</v>
      </c>
      <c r="R9" s="10">
        <v>0</v>
      </c>
      <c r="S9" s="2">
        <v>0</v>
      </c>
      <c r="T9" s="10"/>
      <c r="U9" s="10"/>
      <c r="V9" s="10"/>
      <c r="W9" s="10"/>
      <c r="X9" s="10"/>
      <c r="Y9" s="10"/>
      <c r="Z9" s="10"/>
      <c r="AA9" s="10">
        <f>SUM(C9:R9)</f>
        <v>186</v>
      </c>
    </row>
    <row r="10" spans="1:27" x14ac:dyDescent="0.25">
      <c r="A10" s="19" t="s">
        <v>3</v>
      </c>
      <c r="B10" s="19"/>
      <c r="C10" s="15">
        <f t="shared" ref="C10:Z10" si="1">SUM(C3:C9)</f>
        <v>33</v>
      </c>
      <c r="D10" s="15">
        <f t="shared" si="1"/>
        <v>1</v>
      </c>
      <c r="E10" s="15">
        <f t="shared" si="1"/>
        <v>78</v>
      </c>
      <c r="F10" s="15">
        <f t="shared" si="1"/>
        <v>30</v>
      </c>
      <c r="G10" s="15">
        <f t="shared" si="1"/>
        <v>24</v>
      </c>
      <c r="H10" s="15">
        <f t="shared" si="1"/>
        <v>3</v>
      </c>
      <c r="I10" s="15">
        <f t="shared" si="1"/>
        <v>70</v>
      </c>
      <c r="J10" s="15">
        <f>SUM(J3:J9)</f>
        <v>10</v>
      </c>
      <c r="K10" s="15">
        <f t="shared" si="1"/>
        <v>2</v>
      </c>
      <c r="L10" s="16">
        <f>SUM(L3:L9)</f>
        <v>13</v>
      </c>
      <c r="M10" s="16">
        <f t="shared" ref="M10:N10" si="2">SUM(M3:M9)</f>
        <v>8</v>
      </c>
      <c r="N10" s="16">
        <f t="shared" si="2"/>
        <v>0</v>
      </c>
      <c r="O10" s="15">
        <f t="shared" si="1"/>
        <v>140</v>
      </c>
      <c r="P10" s="15">
        <f t="shared" si="1"/>
        <v>651</v>
      </c>
      <c r="Q10" s="15">
        <f t="shared" si="1"/>
        <v>33</v>
      </c>
      <c r="R10" s="15">
        <f t="shared" si="1"/>
        <v>30</v>
      </c>
      <c r="S10" s="15">
        <f>SUM(S3:S9)</f>
        <v>5</v>
      </c>
      <c r="T10" s="15">
        <f t="shared" si="1"/>
        <v>0</v>
      </c>
      <c r="U10" s="15">
        <f t="shared" si="1"/>
        <v>0</v>
      </c>
      <c r="V10" s="15">
        <f t="shared" si="1"/>
        <v>0</v>
      </c>
      <c r="W10" s="15">
        <f t="shared" si="1"/>
        <v>0</v>
      </c>
      <c r="X10" s="15">
        <f t="shared" si="1"/>
        <v>0</v>
      </c>
      <c r="Y10" s="15">
        <f t="shared" si="1"/>
        <v>0</v>
      </c>
      <c r="Z10" s="15">
        <f t="shared" si="1"/>
        <v>0</v>
      </c>
      <c r="AA10" s="15">
        <f t="shared" ref="AA10" si="3">SUM(C10:Z10)</f>
        <v>1131</v>
      </c>
    </row>
    <row r="11" spans="1:27" ht="15.75" x14ac:dyDescent="0.25">
      <c r="B11" s="14" t="s">
        <v>29</v>
      </c>
      <c r="C11">
        <f>AVERAGE(C3:C7)</f>
        <v>6.6</v>
      </c>
      <c r="D11">
        <f t="shared" ref="D11:K11" si="4">AVERAGE(D3:D7)</f>
        <v>0.2</v>
      </c>
      <c r="E11">
        <f t="shared" si="4"/>
        <v>15.6</v>
      </c>
      <c r="F11">
        <f t="shared" si="4"/>
        <v>6</v>
      </c>
      <c r="G11">
        <f t="shared" si="4"/>
        <v>4.8</v>
      </c>
      <c r="H11">
        <f t="shared" si="4"/>
        <v>0.6</v>
      </c>
      <c r="I11">
        <f t="shared" si="4"/>
        <v>14</v>
      </c>
      <c r="J11">
        <f t="shared" si="4"/>
        <v>2</v>
      </c>
      <c r="K11">
        <f t="shared" si="4"/>
        <v>0.4</v>
      </c>
      <c r="L11">
        <f>AVERAGE(L3:L7)</f>
        <v>2.6</v>
      </c>
      <c r="M11">
        <f t="shared" ref="M11:N11" si="5">AVERAGE(M3:M7)</f>
        <v>1.6</v>
      </c>
      <c r="N11">
        <f t="shared" si="5"/>
        <v>0</v>
      </c>
      <c r="O11">
        <f>AVERAGE(O3:O9)</f>
        <v>20</v>
      </c>
      <c r="P11">
        <f t="shared" ref="P11" si="6">AVERAGE(P3:P9)</f>
        <v>93</v>
      </c>
      <c r="Q11">
        <f t="shared" ref="Q11:S11" si="7">AVERAGE(Q3:Q7)</f>
        <v>6.6</v>
      </c>
      <c r="R11">
        <f>AVERAGE(R3:R7)</f>
        <v>6</v>
      </c>
      <c r="S11">
        <f t="shared" si="7"/>
        <v>1</v>
      </c>
    </row>
    <row r="12" spans="1:27" ht="15.75" x14ac:dyDescent="0.25">
      <c r="B12" s="14" t="s">
        <v>30</v>
      </c>
      <c r="C12">
        <f>MAX(C3:C7)</f>
        <v>9</v>
      </c>
      <c r="D12">
        <f t="shared" ref="D12:J12" si="8">MAX(D3:D7)</f>
        <v>1</v>
      </c>
      <c r="E12">
        <f t="shared" si="8"/>
        <v>23</v>
      </c>
      <c r="F12">
        <f t="shared" si="8"/>
        <v>10</v>
      </c>
      <c r="G12">
        <f t="shared" si="8"/>
        <v>8</v>
      </c>
      <c r="H12">
        <f t="shared" si="8"/>
        <v>2</v>
      </c>
      <c r="I12">
        <f t="shared" si="8"/>
        <v>27</v>
      </c>
      <c r="J12">
        <f t="shared" si="8"/>
        <v>5</v>
      </c>
      <c r="K12">
        <f>MAX(K3:K7)</f>
        <v>2</v>
      </c>
      <c r="L12">
        <f t="shared" ref="L12:N12" si="9">MAX(L3:L7)</f>
        <v>10</v>
      </c>
      <c r="M12">
        <f t="shared" si="9"/>
        <v>6</v>
      </c>
      <c r="N12">
        <f t="shared" si="9"/>
        <v>0</v>
      </c>
      <c r="O12">
        <f>MAX(O3:O9)</f>
        <v>28</v>
      </c>
      <c r="P12">
        <f t="shared" ref="P12" si="10">MAX(P3:P9)</f>
        <v>158</v>
      </c>
      <c r="Q12">
        <f>MAX(Q3:Q7)</f>
        <v>11</v>
      </c>
      <c r="R12">
        <f t="shared" ref="R12:S12" si="11">MAX(R3:R7)</f>
        <v>10</v>
      </c>
      <c r="S12">
        <f t="shared" si="11"/>
        <v>5</v>
      </c>
    </row>
    <row r="13" spans="1:27" ht="15.75" x14ac:dyDescent="0.25">
      <c r="B13" s="14" t="s">
        <v>31</v>
      </c>
      <c r="C13">
        <f>MIN(C3:C7)</f>
        <v>5</v>
      </c>
      <c r="D13">
        <f t="shared" ref="D13:J13" si="12">MIN(D3:D7)</f>
        <v>0</v>
      </c>
      <c r="E13">
        <f t="shared" si="12"/>
        <v>11</v>
      </c>
      <c r="F13">
        <f t="shared" si="12"/>
        <v>3</v>
      </c>
      <c r="G13">
        <f t="shared" si="12"/>
        <v>3</v>
      </c>
      <c r="H13">
        <f t="shared" si="12"/>
        <v>0</v>
      </c>
      <c r="I13">
        <f t="shared" si="12"/>
        <v>6</v>
      </c>
      <c r="J13">
        <f t="shared" si="12"/>
        <v>0</v>
      </c>
      <c r="K13">
        <f>MIN(K3:K7)</f>
        <v>0</v>
      </c>
      <c r="L13">
        <f t="shared" ref="L13:N13" si="13">MIN(L3:L7)</f>
        <v>0</v>
      </c>
      <c r="M13">
        <f t="shared" si="13"/>
        <v>0</v>
      </c>
      <c r="N13">
        <f t="shared" si="13"/>
        <v>0</v>
      </c>
      <c r="O13">
        <f>MIN(O3:O9)</f>
        <v>13</v>
      </c>
      <c r="P13">
        <f t="shared" ref="P13" si="14">MIN(P3:P9)</f>
        <v>56</v>
      </c>
      <c r="Q13">
        <f>MIN(Q3:Q7)</f>
        <v>1</v>
      </c>
      <c r="R13">
        <f t="shared" ref="R13:S13" si="15">MIN(R3:R7)</f>
        <v>2</v>
      </c>
      <c r="S13">
        <f t="shared" si="15"/>
        <v>0</v>
      </c>
    </row>
    <row r="17" spans="2:3" x14ac:dyDescent="0.25">
      <c r="B17" t="s">
        <v>15</v>
      </c>
      <c r="C17">
        <f>SUM(C10:I10)</f>
        <v>239</v>
      </c>
    </row>
    <row r="18" spans="2:3" x14ac:dyDescent="0.25">
      <c r="B18" t="s">
        <v>14</v>
      </c>
      <c r="C18">
        <f>SUM(J10:K10)</f>
        <v>12</v>
      </c>
    </row>
    <row r="19" spans="2:3" x14ac:dyDescent="0.25">
      <c r="B19" t="s">
        <v>18</v>
      </c>
      <c r="C19">
        <f>SUM(L10:N10)</f>
        <v>21</v>
      </c>
    </row>
    <row r="20" spans="2:3" x14ac:dyDescent="0.25">
      <c r="B20" t="s">
        <v>16</v>
      </c>
      <c r="C20">
        <f>SUM(O10:P10)</f>
        <v>791</v>
      </c>
    </row>
    <row r="21" spans="2:3" x14ac:dyDescent="0.25">
      <c r="B21" t="s">
        <v>17</v>
      </c>
      <c r="C21">
        <f>SUM(Q10:R10)</f>
        <v>63</v>
      </c>
    </row>
  </sheetData>
  <mergeCells count="9">
    <mergeCell ref="AA1:AA2"/>
    <mergeCell ref="A10:B10"/>
    <mergeCell ref="A1:A2"/>
    <mergeCell ref="J1:K1"/>
    <mergeCell ref="O1:P1"/>
    <mergeCell ref="Q1:S1"/>
    <mergeCell ref="T1:Z1"/>
    <mergeCell ref="C1:I1"/>
    <mergeCell ref="L1:N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Marzo 2022 sem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8Ipm</dc:creator>
  <cp:lastModifiedBy>Usuario1</cp:lastModifiedBy>
  <cp:lastPrinted>2021-05-11T15:44:02Z</cp:lastPrinted>
  <dcterms:created xsi:type="dcterms:W3CDTF">2021-05-11T15:30:23Z</dcterms:created>
  <dcterms:modified xsi:type="dcterms:W3CDTF">2022-03-14T19:59:08Z</dcterms:modified>
</cp:coreProperties>
</file>