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Enero\"/>
    </mc:Choice>
  </mc:AlternateContent>
  <xr:revisionPtr revIDLastSave="0" documentId="13_ncr:1_{59BD1D62-D63D-4F0D-92C3-A1E6595006F3}" xr6:coauthVersionLast="36" xr6:coauthVersionMax="36" xr10:uidLastSave="{00000000-0000-0000-0000-000000000000}"/>
  <bookViews>
    <workbookView xWindow="0" yWindow="0" windowWidth="20490" windowHeight="7545" tabRatio="781" activeTab="1" xr2:uid="{00000000-000D-0000-FFFF-FFFF00000000}"/>
  </bookViews>
  <sheets>
    <sheet name="Final Enero 2023" sheetId="6" r:id="rId1"/>
    <sheet name="Enero 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'Enero '!$I$57:$R$88</definedName>
  </definedNames>
  <calcPr calcId="191029"/>
</workbook>
</file>

<file path=xl/calcChain.xml><?xml version="1.0" encoding="utf-8"?>
<calcChain xmlns="http://schemas.openxmlformats.org/spreadsheetml/2006/main">
  <c r="C19" i="9" l="1" a="1"/>
  <c r="C20" i="9" s="1"/>
  <c r="C25" i="9" l="1"/>
  <c r="C23" i="9"/>
  <c r="C21" i="9"/>
  <c r="C19" i="9"/>
  <c r="C24" i="9"/>
  <c r="C22" i="9"/>
  <c r="W39" i="7"/>
  <c r="AF53" i="7" s="1"/>
  <c r="AH53" i="7"/>
  <c r="AG53" i="7"/>
  <c r="C28" i="7"/>
  <c r="I53" i="7" l="1"/>
  <c r="I52" i="7"/>
  <c r="C34" i="9" l="1" a="1"/>
  <c r="C34" i="9"/>
  <c r="C35" i="9"/>
  <c r="C36" i="9"/>
  <c r="C29" i="9" a="1"/>
  <c r="C29" i="9" s="1"/>
  <c r="C30" i="9" l="1"/>
  <c r="C14" i="9" a="1"/>
  <c r="C14" i="9" s="1"/>
  <c r="C15" i="9" l="1"/>
  <c r="C4" i="9" a="1"/>
  <c r="C4" i="9" s="1"/>
  <c r="C5" i="9"/>
  <c r="C7" i="9"/>
  <c r="C9" i="9"/>
  <c r="C10" i="9" l="1"/>
  <c r="C8" i="9"/>
  <c r="C6" i="9"/>
  <c r="L54" i="7"/>
  <c r="M54" i="7"/>
  <c r="N54" i="7"/>
  <c r="O54" i="7"/>
  <c r="P54" i="7"/>
  <c r="E40" i="7"/>
  <c r="F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AG54" i="7" l="1"/>
  <c r="AH54" i="7"/>
  <c r="AF54" i="7"/>
  <c r="AH52" i="7"/>
  <c r="AG52" i="7"/>
  <c r="AF52" i="7"/>
  <c r="AG51" i="7"/>
  <c r="AH51" i="7"/>
  <c r="AF51" i="7"/>
  <c r="AG50" i="7"/>
  <c r="AH50" i="7"/>
  <c r="AF50" i="7"/>
  <c r="AG49" i="7"/>
  <c r="AH49" i="7"/>
  <c r="AF49" i="7"/>
  <c r="AG48" i="7"/>
  <c r="AH48" i="7"/>
  <c r="AF48" i="7"/>
  <c r="AB53" i="7"/>
  <c r="AE49" i="7"/>
  <c r="AE50" i="7"/>
  <c r="AE54" i="7" s="1"/>
  <c r="AE51" i="7"/>
  <c r="AE52" i="7"/>
  <c r="AE53" i="7"/>
  <c r="AE48" i="7"/>
  <c r="AD48" i="7"/>
  <c r="AD49" i="7"/>
  <c r="AD50" i="7"/>
  <c r="AD51" i="7"/>
  <c r="AD52" i="7"/>
  <c r="AB54" i="7"/>
  <c r="AD53" i="7"/>
  <c r="AC53" i="7"/>
  <c r="AC52" i="7"/>
  <c r="AC51" i="7"/>
  <c r="AC50" i="7"/>
  <c r="AC49" i="7"/>
  <c r="AC48" i="7"/>
  <c r="V53" i="7"/>
  <c r="W53" i="7"/>
  <c r="X53" i="7"/>
  <c r="Y53" i="7"/>
  <c r="Z53" i="7"/>
  <c r="AA53" i="7"/>
  <c r="U53" i="7"/>
  <c r="V52" i="7"/>
  <c r="W52" i="7"/>
  <c r="X52" i="7"/>
  <c r="Y52" i="7"/>
  <c r="Z52" i="7"/>
  <c r="AA52" i="7"/>
  <c r="U52" i="7"/>
  <c r="V51" i="7"/>
  <c r="W51" i="7"/>
  <c r="X51" i="7"/>
  <c r="Y51" i="7"/>
  <c r="Z51" i="7"/>
  <c r="AA51" i="7"/>
  <c r="U51" i="7"/>
  <c r="V50" i="7"/>
  <c r="W50" i="7"/>
  <c r="X50" i="7"/>
  <c r="Y50" i="7"/>
  <c r="Z50" i="7"/>
  <c r="AA50" i="7"/>
  <c r="U50" i="7"/>
  <c r="V49" i="7"/>
  <c r="W49" i="7"/>
  <c r="X49" i="7"/>
  <c r="Y49" i="7"/>
  <c r="Z49" i="7"/>
  <c r="AA49" i="7"/>
  <c r="U49" i="7"/>
  <c r="V48" i="7"/>
  <c r="W48" i="7"/>
  <c r="X48" i="7"/>
  <c r="Y48" i="7"/>
  <c r="Z48" i="7"/>
  <c r="AA48" i="7"/>
  <c r="U48" i="7"/>
  <c r="S53" i="7"/>
  <c r="R53" i="7"/>
  <c r="S52" i="7"/>
  <c r="R52" i="7"/>
  <c r="S51" i="7"/>
  <c r="R51" i="7"/>
  <c r="S50" i="7"/>
  <c r="R50" i="7"/>
  <c r="S49" i="7"/>
  <c r="R49" i="7"/>
  <c r="S48" i="7"/>
  <c r="R48" i="7"/>
  <c r="AD54" i="7"/>
  <c r="U54" i="7"/>
  <c r="R54" i="7"/>
  <c r="S54" i="7"/>
  <c r="V54" i="7"/>
  <c r="X54" i="7"/>
  <c r="Z54" i="7"/>
  <c r="AC54" i="7"/>
  <c r="T48" i="7"/>
  <c r="Q49" i="7"/>
  <c r="Z21" i="7"/>
  <c r="Y28" i="7"/>
  <c r="Y36" i="7"/>
  <c r="Y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X39" i="7"/>
  <c r="Z39" i="7"/>
  <c r="C39" i="7"/>
  <c r="C36" i="7"/>
  <c r="K53" i="7"/>
  <c r="L53" i="7"/>
  <c r="M53" i="7"/>
  <c r="N53" i="7"/>
  <c r="O53" i="7"/>
  <c r="P53" i="7"/>
  <c r="Q53" i="7"/>
  <c r="K52" i="7"/>
  <c r="L52" i="7"/>
  <c r="M52" i="7"/>
  <c r="N52" i="7"/>
  <c r="O52" i="7"/>
  <c r="P52" i="7"/>
  <c r="Q52" i="7"/>
  <c r="J52" i="7"/>
  <c r="K51" i="7"/>
  <c r="L51" i="7"/>
  <c r="M51" i="7"/>
  <c r="N51" i="7"/>
  <c r="O51" i="7"/>
  <c r="P51" i="7"/>
  <c r="Q51" i="7"/>
  <c r="J51" i="7"/>
  <c r="K50" i="7"/>
  <c r="L50" i="7"/>
  <c r="M50" i="7"/>
  <c r="N50" i="7"/>
  <c r="O50" i="7"/>
  <c r="P50" i="7"/>
  <c r="Q50" i="7"/>
  <c r="J50" i="7"/>
  <c r="K49" i="7"/>
  <c r="L49" i="7"/>
  <c r="M49" i="7"/>
  <c r="N49" i="7"/>
  <c r="O49" i="7"/>
  <c r="P49" i="7"/>
  <c r="J49" i="7"/>
  <c r="L48" i="7"/>
  <c r="M48" i="7"/>
  <c r="N48" i="7"/>
  <c r="O48" i="7"/>
  <c r="P48" i="7"/>
  <c r="J48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Z36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C5" i="7"/>
  <c r="B5" i="7"/>
  <c r="L11" i="7"/>
  <c r="C3" i="7"/>
  <c r="C4" i="7" s="1"/>
  <c r="C40" i="7" s="1"/>
  <c r="D3" i="7"/>
  <c r="D4" i="7" s="1"/>
  <c r="D40" i="7" s="1"/>
  <c r="E3" i="7"/>
  <c r="E4" i="7" s="1"/>
  <c r="F3" i="7"/>
  <c r="F4" i="7" s="1"/>
  <c r="G3" i="7"/>
  <c r="G4" i="7" s="1"/>
  <c r="H3" i="7"/>
  <c r="H4" i="7" s="1"/>
  <c r="I3" i="7"/>
  <c r="I4" i="7" s="1"/>
  <c r="K3" i="7"/>
  <c r="K4" i="7" s="1"/>
  <c r="L3" i="7"/>
  <c r="L4" i="7" s="1"/>
  <c r="M3" i="7"/>
  <c r="M4" i="7" s="1"/>
  <c r="N3" i="7"/>
  <c r="N4" i="7" s="1"/>
  <c r="O3" i="7"/>
  <c r="O4" i="7" s="1"/>
  <c r="P3" i="7"/>
  <c r="P4" i="7" s="1"/>
  <c r="Q3" i="7"/>
  <c r="Q4" i="7" s="1"/>
  <c r="R3" i="7"/>
  <c r="R4" i="7" s="1"/>
  <c r="S3" i="7"/>
  <c r="S4" i="7" s="1"/>
  <c r="T3" i="7"/>
  <c r="T4" i="7" s="1"/>
  <c r="U3" i="7"/>
  <c r="U4" i="7" s="1"/>
  <c r="V3" i="7"/>
  <c r="V4" i="7" s="1"/>
  <c r="W3" i="7"/>
  <c r="W4" i="7" s="1"/>
  <c r="X3" i="7"/>
  <c r="X4" i="7" s="1"/>
  <c r="Y3" i="7"/>
  <c r="Y4" i="7" s="1"/>
  <c r="K48" i="7" l="1"/>
  <c r="K54" i="7" s="1"/>
  <c r="J54" i="7"/>
  <c r="AA54" i="7"/>
  <c r="Y54" i="7"/>
  <c r="W54" i="7"/>
  <c r="J53" i="7"/>
  <c r="M3" i="6"/>
  <c r="J3" i="6"/>
  <c r="Z3" i="6" s="1"/>
  <c r="J2" i="6"/>
  <c r="J3" i="7" s="1"/>
  <c r="J4" i="7" s="1"/>
  <c r="M2" i="6"/>
  <c r="J4" i="6"/>
  <c r="M4" i="6"/>
  <c r="J5" i="6"/>
  <c r="M5" i="6"/>
  <c r="J6" i="6"/>
  <c r="M6" i="6"/>
  <c r="J7" i="6"/>
  <c r="M7" i="6"/>
  <c r="J8" i="6"/>
  <c r="M8" i="6"/>
  <c r="J9" i="6"/>
  <c r="M9" i="6"/>
  <c r="J40" i="7" l="1"/>
  <c r="Q48" i="7"/>
  <c r="Q54" i="7" s="1"/>
  <c r="C37" i="7"/>
  <c r="D37" i="7"/>
  <c r="E37" i="7"/>
  <c r="F37" i="7"/>
  <c r="G37" i="7"/>
  <c r="H37" i="7"/>
  <c r="I37" i="7"/>
  <c r="K37" i="7"/>
  <c r="L37" i="7"/>
  <c r="N37" i="7"/>
  <c r="O37" i="7"/>
  <c r="P37" i="7"/>
  <c r="Q37" i="7"/>
  <c r="R37" i="7"/>
  <c r="S37" i="7"/>
  <c r="T37" i="7"/>
  <c r="U37" i="7"/>
  <c r="V37" i="7"/>
  <c r="W37" i="7"/>
  <c r="X37" i="7"/>
  <c r="Y37" i="7"/>
  <c r="C38" i="7"/>
  <c r="D38" i="7"/>
  <c r="E38" i="7"/>
  <c r="F38" i="7"/>
  <c r="G38" i="7"/>
  <c r="H38" i="7"/>
  <c r="I38" i="7"/>
  <c r="K38" i="7"/>
  <c r="L38" i="7"/>
  <c r="N38" i="7"/>
  <c r="O38" i="7"/>
  <c r="P38" i="7"/>
  <c r="Q38" i="7"/>
  <c r="R38" i="7"/>
  <c r="S38" i="7"/>
  <c r="T38" i="7"/>
  <c r="U38" i="7"/>
  <c r="V38" i="7"/>
  <c r="W38" i="7"/>
  <c r="X38" i="7"/>
  <c r="Y38" i="7"/>
  <c r="D35" i="7"/>
  <c r="E35" i="7"/>
  <c r="F35" i="7"/>
  <c r="G35" i="7"/>
  <c r="H35" i="7"/>
  <c r="I35" i="7"/>
  <c r="K35" i="7"/>
  <c r="L35" i="7"/>
  <c r="N35" i="7"/>
  <c r="O35" i="7"/>
  <c r="P35" i="7"/>
  <c r="Q35" i="7"/>
  <c r="R35" i="7"/>
  <c r="S35" i="7"/>
  <c r="T35" i="7"/>
  <c r="U35" i="7"/>
  <c r="V35" i="7"/>
  <c r="W35" i="7"/>
  <c r="X35" i="7"/>
  <c r="Y35" i="7"/>
  <c r="C35" i="7"/>
  <c r="C29" i="7"/>
  <c r="D29" i="7"/>
  <c r="E29" i="7"/>
  <c r="F29" i="7"/>
  <c r="G29" i="7"/>
  <c r="H29" i="7"/>
  <c r="I29" i="7"/>
  <c r="K29" i="7"/>
  <c r="L29" i="7"/>
  <c r="N29" i="7"/>
  <c r="O29" i="7"/>
  <c r="P29" i="7"/>
  <c r="Q29" i="7"/>
  <c r="R29" i="7"/>
  <c r="S29" i="7"/>
  <c r="T29" i="7"/>
  <c r="U29" i="7"/>
  <c r="V29" i="7"/>
  <c r="W29" i="7"/>
  <c r="X29" i="7"/>
  <c r="Y29" i="7"/>
  <c r="C30" i="7"/>
  <c r="D30" i="7"/>
  <c r="E30" i="7"/>
  <c r="F30" i="7"/>
  <c r="G30" i="7"/>
  <c r="H30" i="7"/>
  <c r="I30" i="7"/>
  <c r="K30" i="7"/>
  <c r="L30" i="7"/>
  <c r="N30" i="7"/>
  <c r="O30" i="7"/>
  <c r="P30" i="7"/>
  <c r="Q30" i="7"/>
  <c r="R30" i="7"/>
  <c r="S30" i="7"/>
  <c r="T30" i="7"/>
  <c r="U30" i="7"/>
  <c r="V30" i="7"/>
  <c r="W30" i="7"/>
  <c r="X30" i="7"/>
  <c r="Y30" i="7"/>
  <c r="C31" i="7"/>
  <c r="D31" i="7"/>
  <c r="E31" i="7"/>
  <c r="F31" i="7"/>
  <c r="G31" i="7"/>
  <c r="H31" i="7"/>
  <c r="I31" i="7"/>
  <c r="K31" i="7"/>
  <c r="L31" i="7"/>
  <c r="N31" i="7"/>
  <c r="O31" i="7"/>
  <c r="P31" i="7"/>
  <c r="Q31" i="7"/>
  <c r="R31" i="7"/>
  <c r="S31" i="7"/>
  <c r="T31" i="7"/>
  <c r="U31" i="7"/>
  <c r="V31" i="7"/>
  <c r="W31" i="7"/>
  <c r="X31" i="7"/>
  <c r="Y31" i="7"/>
  <c r="C32" i="7"/>
  <c r="D32" i="7"/>
  <c r="E32" i="7"/>
  <c r="F32" i="7"/>
  <c r="G32" i="7"/>
  <c r="H32" i="7"/>
  <c r="I32" i="7"/>
  <c r="K32" i="7"/>
  <c r="L32" i="7"/>
  <c r="N32" i="7"/>
  <c r="O32" i="7"/>
  <c r="P32" i="7"/>
  <c r="Q32" i="7"/>
  <c r="R32" i="7"/>
  <c r="S32" i="7"/>
  <c r="T32" i="7"/>
  <c r="U32" i="7"/>
  <c r="V32" i="7"/>
  <c r="W32" i="7"/>
  <c r="X32" i="7"/>
  <c r="Y32" i="7"/>
  <c r="C33" i="7"/>
  <c r="D33" i="7"/>
  <c r="E33" i="7"/>
  <c r="F33" i="7"/>
  <c r="G33" i="7"/>
  <c r="H33" i="7"/>
  <c r="I33" i="7"/>
  <c r="K33" i="7"/>
  <c r="L33" i="7"/>
  <c r="N33" i="7"/>
  <c r="O33" i="7"/>
  <c r="P33" i="7"/>
  <c r="Q33" i="7"/>
  <c r="R33" i="7"/>
  <c r="S33" i="7"/>
  <c r="T33" i="7"/>
  <c r="U33" i="7"/>
  <c r="V33" i="7"/>
  <c r="W33" i="7"/>
  <c r="X33" i="7"/>
  <c r="Y33" i="7"/>
  <c r="C34" i="7"/>
  <c r="D34" i="7"/>
  <c r="E34" i="7"/>
  <c r="F34" i="7"/>
  <c r="G34" i="7"/>
  <c r="H34" i="7"/>
  <c r="I34" i="7"/>
  <c r="K34" i="7"/>
  <c r="L34" i="7"/>
  <c r="N34" i="7"/>
  <c r="O34" i="7"/>
  <c r="P34" i="7"/>
  <c r="Q34" i="7"/>
  <c r="R34" i="7"/>
  <c r="S34" i="7"/>
  <c r="T34" i="7"/>
  <c r="U34" i="7"/>
  <c r="V34" i="7"/>
  <c r="W34" i="7"/>
  <c r="X34" i="7"/>
  <c r="Y34" i="7"/>
  <c r="D27" i="7"/>
  <c r="E27" i="7"/>
  <c r="F27" i="7"/>
  <c r="G27" i="7"/>
  <c r="H27" i="7"/>
  <c r="I27" i="7"/>
  <c r="K27" i="7"/>
  <c r="L27" i="7"/>
  <c r="N27" i="7"/>
  <c r="O27" i="7"/>
  <c r="P27" i="7"/>
  <c r="Q27" i="7"/>
  <c r="R27" i="7"/>
  <c r="S27" i="7"/>
  <c r="T27" i="7"/>
  <c r="U27" i="7"/>
  <c r="V27" i="7"/>
  <c r="W27" i="7"/>
  <c r="X27" i="7"/>
  <c r="Y27" i="7"/>
  <c r="C27" i="7"/>
  <c r="C13" i="7"/>
  <c r="D13" i="7"/>
  <c r="E13" i="7"/>
  <c r="F13" i="7"/>
  <c r="G13" i="7"/>
  <c r="H13" i="7"/>
  <c r="I13" i="7"/>
  <c r="K13" i="7"/>
  <c r="L13" i="7"/>
  <c r="N13" i="7"/>
  <c r="O13" i="7"/>
  <c r="P13" i="7"/>
  <c r="Q13" i="7"/>
  <c r="R13" i="7"/>
  <c r="S13" i="7"/>
  <c r="T13" i="7"/>
  <c r="U13" i="7"/>
  <c r="V13" i="7"/>
  <c r="W13" i="7"/>
  <c r="X13" i="7"/>
  <c r="Y13" i="7"/>
  <c r="C14" i="7"/>
  <c r="D14" i="7"/>
  <c r="E14" i="7"/>
  <c r="F14" i="7"/>
  <c r="G14" i="7"/>
  <c r="H14" i="7"/>
  <c r="I14" i="7"/>
  <c r="K14" i="7"/>
  <c r="L14" i="7"/>
  <c r="N14" i="7"/>
  <c r="O14" i="7"/>
  <c r="P14" i="7"/>
  <c r="Q14" i="7"/>
  <c r="R14" i="7"/>
  <c r="S14" i="7"/>
  <c r="T14" i="7"/>
  <c r="U14" i="7"/>
  <c r="V14" i="7"/>
  <c r="W14" i="7"/>
  <c r="X14" i="7"/>
  <c r="Y14" i="7"/>
  <c r="C15" i="7"/>
  <c r="D15" i="7"/>
  <c r="E15" i="7"/>
  <c r="F15" i="7"/>
  <c r="G15" i="7"/>
  <c r="H15" i="7"/>
  <c r="I15" i="7"/>
  <c r="K15" i="7"/>
  <c r="L15" i="7"/>
  <c r="N15" i="7"/>
  <c r="O15" i="7"/>
  <c r="P15" i="7"/>
  <c r="Q15" i="7"/>
  <c r="R15" i="7"/>
  <c r="S15" i="7"/>
  <c r="T15" i="7"/>
  <c r="U15" i="7"/>
  <c r="V15" i="7"/>
  <c r="W15" i="7"/>
  <c r="X15" i="7"/>
  <c r="Y15" i="7"/>
  <c r="C16" i="7"/>
  <c r="D16" i="7"/>
  <c r="E16" i="7"/>
  <c r="F16" i="7"/>
  <c r="G16" i="7"/>
  <c r="H16" i="7"/>
  <c r="I16" i="7"/>
  <c r="K16" i="7"/>
  <c r="L16" i="7"/>
  <c r="N16" i="7"/>
  <c r="O16" i="7"/>
  <c r="P16" i="7"/>
  <c r="Q16" i="7"/>
  <c r="R16" i="7"/>
  <c r="S16" i="7"/>
  <c r="T16" i="7"/>
  <c r="U16" i="7"/>
  <c r="V16" i="7"/>
  <c r="W16" i="7"/>
  <c r="X16" i="7"/>
  <c r="Y16" i="7"/>
  <c r="C17" i="7"/>
  <c r="D17" i="7"/>
  <c r="E17" i="7"/>
  <c r="F17" i="7"/>
  <c r="G17" i="7"/>
  <c r="H17" i="7"/>
  <c r="I17" i="7"/>
  <c r="K17" i="7"/>
  <c r="L17" i="7"/>
  <c r="N17" i="7"/>
  <c r="O17" i="7"/>
  <c r="P17" i="7"/>
  <c r="Q17" i="7"/>
  <c r="R17" i="7"/>
  <c r="S17" i="7"/>
  <c r="T17" i="7"/>
  <c r="U17" i="7"/>
  <c r="V17" i="7"/>
  <c r="W17" i="7"/>
  <c r="X17" i="7"/>
  <c r="Y17" i="7"/>
  <c r="C18" i="7"/>
  <c r="D18" i="7"/>
  <c r="E18" i="7"/>
  <c r="F18" i="7"/>
  <c r="G18" i="7"/>
  <c r="H18" i="7"/>
  <c r="I18" i="7"/>
  <c r="K18" i="7"/>
  <c r="L18" i="7"/>
  <c r="N18" i="7"/>
  <c r="O18" i="7"/>
  <c r="P18" i="7"/>
  <c r="Q18" i="7"/>
  <c r="R18" i="7"/>
  <c r="S18" i="7"/>
  <c r="T18" i="7"/>
  <c r="U18" i="7"/>
  <c r="V18" i="7"/>
  <c r="W18" i="7"/>
  <c r="X18" i="7"/>
  <c r="Y18" i="7"/>
  <c r="D11" i="7"/>
  <c r="E11" i="7"/>
  <c r="F11" i="7"/>
  <c r="G11" i="7"/>
  <c r="H11" i="7"/>
  <c r="I11" i="7"/>
  <c r="J11" i="7"/>
  <c r="K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C21" i="7"/>
  <c r="D21" i="7"/>
  <c r="E21" i="7"/>
  <c r="F21" i="7"/>
  <c r="G21" i="7"/>
  <c r="H21" i="7"/>
  <c r="I21" i="7"/>
  <c r="K21" i="7"/>
  <c r="L21" i="7"/>
  <c r="N21" i="7"/>
  <c r="O21" i="7"/>
  <c r="P21" i="7"/>
  <c r="Q21" i="7"/>
  <c r="R21" i="7"/>
  <c r="S21" i="7"/>
  <c r="T21" i="7"/>
  <c r="U21" i="7"/>
  <c r="V21" i="7"/>
  <c r="W21" i="7"/>
  <c r="X21" i="7"/>
  <c r="Y21" i="7"/>
  <c r="C22" i="7"/>
  <c r="D22" i="7"/>
  <c r="E22" i="7"/>
  <c r="F22" i="7"/>
  <c r="G22" i="7"/>
  <c r="H22" i="7"/>
  <c r="I22" i="7"/>
  <c r="K22" i="7"/>
  <c r="L22" i="7"/>
  <c r="N22" i="7"/>
  <c r="O22" i="7"/>
  <c r="P22" i="7"/>
  <c r="Q22" i="7"/>
  <c r="R22" i="7"/>
  <c r="S22" i="7"/>
  <c r="T22" i="7"/>
  <c r="U22" i="7"/>
  <c r="V22" i="7"/>
  <c r="W22" i="7"/>
  <c r="X22" i="7"/>
  <c r="Y22" i="7"/>
  <c r="C23" i="7"/>
  <c r="D23" i="7"/>
  <c r="E23" i="7"/>
  <c r="F23" i="7"/>
  <c r="G23" i="7"/>
  <c r="H23" i="7"/>
  <c r="I23" i="7"/>
  <c r="K23" i="7"/>
  <c r="L23" i="7"/>
  <c r="N23" i="7"/>
  <c r="O23" i="7"/>
  <c r="P23" i="7"/>
  <c r="Q23" i="7"/>
  <c r="R23" i="7"/>
  <c r="S23" i="7"/>
  <c r="T23" i="7"/>
  <c r="U23" i="7"/>
  <c r="V23" i="7"/>
  <c r="W23" i="7"/>
  <c r="X23" i="7"/>
  <c r="Y23" i="7"/>
  <c r="C24" i="7"/>
  <c r="D24" i="7"/>
  <c r="E24" i="7"/>
  <c r="F24" i="7"/>
  <c r="G24" i="7"/>
  <c r="H24" i="7"/>
  <c r="I24" i="7"/>
  <c r="K24" i="7"/>
  <c r="L24" i="7"/>
  <c r="N24" i="7"/>
  <c r="O24" i="7"/>
  <c r="P24" i="7"/>
  <c r="Q24" i="7"/>
  <c r="R24" i="7"/>
  <c r="S24" i="7"/>
  <c r="T24" i="7"/>
  <c r="U24" i="7"/>
  <c r="V24" i="7"/>
  <c r="W24" i="7"/>
  <c r="X24" i="7"/>
  <c r="Y24" i="7"/>
  <c r="C25" i="7"/>
  <c r="D25" i="7"/>
  <c r="E25" i="7"/>
  <c r="F25" i="7"/>
  <c r="G25" i="7"/>
  <c r="H25" i="7"/>
  <c r="I25" i="7"/>
  <c r="K25" i="7"/>
  <c r="L25" i="7"/>
  <c r="N25" i="7"/>
  <c r="O25" i="7"/>
  <c r="P25" i="7"/>
  <c r="Q25" i="7"/>
  <c r="R25" i="7"/>
  <c r="S25" i="7"/>
  <c r="T25" i="7"/>
  <c r="U25" i="7"/>
  <c r="V25" i="7"/>
  <c r="W25" i="7"/>
  <c r="X25" i="7"/>
  <c r="Y25" i="7"/>
  <c r="C26" i="7"/>
  <c r="D26" i="7"/>
  <c r="E26" i="7"/>
  <c r="F26" i="7"/>
  <c r="G26" i="7"/>
  <c r="H26" i="7"/>
  <c r="I26" i="7"/>
  <c r="K26" i="7"/>
  <c r="L26" i="7"/>
  <c r="N26" i="7"/>
  <c r="O26" i="7"/>
  <c r="P26" i="7"/>
  <c r="Q26" i="7"/>
  <c r="R26" i="7"/>
  <c r="S26" i="7"/>
  <c r="T26" i="7"/>
  <c r="U26" i="7"/>
  <c r="V26" i="7"/>
  <c r="W26" i="7"/>
  <c r="X26" i="7"/>
  <c r="Y26" i="7"/>
  <c r="D19" i="7"/>
  <c r="E19" i="7"/>
  <c r="F19" i="7"/>
  <c r="G19" i="7"/>
  <c r="H19" i="7"/>
  <c r="I19" i="7"/>
  <c r="K19" i="7"/>
  <c r="L19" i="7"/>
  <c r="N19" i="7"/>
  <c r="O19" i="7"/>
  <c r="P19" i="7"/>
  <c r="Q19" i="7"/>
  <c r="R19" i="7"/>
  <c r="S19" i="7"/>
  <c r="T19" i="7"/>
  <c r="U19" i="7"/>
  <c r="V19" i="7"/>
  <c r="W19" i="7"/>
  <c r="X19" i="7"/>
  <c r="Y19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4" i="6"/>
  <c r="Z6" i="7" s="1"/>
  <c r="Z5" i="6"/>
  <c r="Z7" i="7" s="1"/>
  <c r="Z6" i="6"/>
  <c r="Z8" i="7" s="1"/>
  <c r="Z7" i="6"/>
  <c r="Z9" i="7" s="1"/>
  <c r="Z8" i="6"/>
  <c r="Z10" i="7" s="1"/>
  <c r="Z9" i="6"/>
  <c r="Z11" i="7" s="1"/>
  <c r="Z2" i="6"/>
  <c r="Z3" i="7" s="1"/>
  <c r="Z4" i="7" s="1"/>
  <c r="Z40" i="7" s="1"/>
  <c r="W28" i="7" l="1"/>
  <c r="U28" i="7"/>
  <c r="S28" i="7"/>
  <c r="Q28" i="7"/>
  <c r="O28" i="7"/>
  <c r="L28" i="7"/>
  <c r="I28" i="7"/>
  <c r="G28" i="7"/>
  <c r="E28" i="7"/>
  <c r="X28" i="7"/>
  <c r="V28" i="7"/>
  <c r="T28" i="7"/>
  <c r="R28" i="7"/>
  <c r="P28" i="7"/>
  <c r="N28" i="7"/>
  <c r="K28" i="7"/>
  <c r="H28" i="7"/>
  <c r="F28" i="7"/>
  <c r="D28" i="7"/>
  <c r="X20" i="7"/>
  <c r="V20" i="7"/>
  <c r="T20" i="7"/>
  <c r="R20" i="7"/>
  <c r="P20" i="7"/>
  <c r="N20" i="7"/>
  <c r="K20" i="7"/>
  <c r="H20" i="7"/>
  <c r="F20" i="7"/>
  <c r="D20" i="7"/>
  <c r="Y20" i="7"/>
  <c r="W20" i="7"/>
  <c r="U20" i="7"/>
  <c r="S20" i="7"/>
  <c r="Q20" i="7"/>
  <c r="O20" i="7"/>
  <c r="L20" i="7"/>
  <c r="I20" i="7"/>
  <c r="G20" i="7"/>
  <c r="E20" i="7"/>
  <c r="Y12" i="7"/>
  <c r="W12" i="7"/>
  <c r="U12" i="7"/>
  <c r="S12" i="7"/>
  <c r="Q12" i="7"/>
  <c r="O12" i="7"/>
  <c r="M12" i="7"/>
  <c r="K12" i="7"/>
  <c r="I12" i="7"/>
  <c r="G12" i="7"/>
  <c r="E12" i="7"/>
  <c r="Z12" i="7"/>
  <c r="X12" i="7"/>
  <c r="V12" i="7"/>
  <c r="T12" i="7"/>
  <c r="R12" i="7"/>
  <c r="P12" i="7"/>
  <c r="N12" i="7"/>
  <c r="L12" i="7"/>
  <c r="J12" i="7"/>
  <c r="H12" i="7"/>
  <c r="F12" i="7"/>
  <c r="D12" i="7"/>
  <c r="C19" i="7"/>
  <c r="C20" i="7" s="1"/>
  <c r="C11" i="7"/>
  <c r="C12" i="7" s="1"/>
  <c r="M10" i="6"/>
  <c r="M13" i="7" s="1"/>
  <c r="M11" i="6"/>
  <c r="M14" i="7" s="1"/>
  <c r="M12" i="6"/>
  <c r="M15" i="7" s="1"/>
  <c r="M13" i="6"/>
  <c r="M16" i="7" s="1"/>
  <c r="M14" i="6"/>
  <c r="M17" i="7" s="1"/>
  <c r="M15" i="6"/>
  <c r="M18" i="7" s="1"/>
  <c r="M16" i="6"/>
  <c r="M19" i="7" s="1"/>
  <c r="M17" i="6"/>
  <c r="M21" i="7" s="1"/>
  <c r="M18" i="6"/>
  <c r="M22" i="7" s="1"/>
  <c r="M19" i="6"/>
  <c r="M23" i="7" s="1"/>
  <c r="M20" i="6"/>
  <c r="M24" i="7" s="1"/>
  <c r="M21" i="6"/>
  <c r="M25" i="7" s="1"/>
  <c r="M22" i="6"/>
  <c r="M26" i="7" s="1"/>
  <c r="M23" i="6"/>
  <c r="M27" i="7" s="1"/>
  <c r="M24" i="6"/>
  <c r="M29" i="7" s="1"/>
  <c r="M25" i="6"/>
  <c r="M30" i="7" s="1"/>
  <c r="M26" i="6"/>
  <c r="M31" i="7" s="1"/>
  <c r="M27" i="6"/>
  <c r="M32" i="7" s="1"/>
  <c r="M28" i="6"/>
  <c r="M33" i="7" s="1"/>
  <c r="M29" i="6"/>
  <c r="M34" i="7" s="1"/>
  <c r="M30" i="6"/>
  <c r="M35" i="7" s="1"/>
  <c r="M31" i="6"/>
  <c r="M37" i="7" s="1"/>
  <c r="M32" i="6"/>
  <c r="M38" i="7" s="1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D33" i="6"/>
  <c r="E33" i="6"/>
  <c r="F33" i="6"/>
  <c r="G33" i="6"/>
  <c r="H33" i="6"/>
  <c r="I33" i="6"/>
  <c r="K33" i="6"/>
  <c r="L33" i="6"/>
  <c r="N33" i="6"/>
  <c r="O33" i="6"/>
  <c r="P33" i="6"/>
  <c r="Q33" i="6"/>
  <c r="R33" i="6"/>
  <c r="S33" i="6"/>
  <c r="T33" i="6"/>
  <c r="U33" i="6"/>
  <c r="V33" i="6"/>
  <c r="W33" i="6"/>
  <c r="X33" i="6"/>
  <c r="Y33" i="6"/>
  <c r="C33" i="6"/>
  <c r="M28" i="7" l="1"/>
  <c r="O41" i="7"/>
  <c r="M20" i="7"/>
  <c r="J37" i="7"/>
  <c r="Z31" i="6"/>
  <c r="Z37" i="7" s="1"/>
  <c r="Z32" i="6"/>
  <c r="Z38" i="7" s="1"/>
  <c r="J38" i="7"/>
  <c r="J34" i="7"/>
  <c r="Z29" i="6"/>
  <c r="Z34" i="7" s="1"/>
  <c r="J32" i="7"/>
  <c r="Z27" i="6"/>
  <c r="Z32" i="7" s="1"/>
  <c r="J30" i="7"/>
  <c r="Z25" i="6"/>
  <c r="Z30" i="7" s="1"/>
  <c r="J35" i="7"/>
  <c r="Z30" i="6"/>
  <c r="Z35" i="7" s="1"/>
  <c r="Z28" i="6"/>
  <c r="Z33" i="7" s="1"/>
  <c r="J33" i="7"/>
  <c r="Z26" i="6"/>
  <c r="Z31" i="7" s="1"/>
  <c r="J31" i="7"/>
  <c r="Z24" i="6"/>
  <c r="Z29" i="7" s="1"/>
  <c r="J29" i="7"/>
  <c r="J27" i="7"/>
  <c r="Z23" i="6"/>
  <c r="Z27" i="7" s="1"/>
  <c r="J25" i="7"/>
  <c r="Z21" i="6"/>
  <c r="Z25" i="7" s="1"/>
  <c r="J23" i="7"/>
  <c r="Z19" i="6"/>
  <c r="Z23" i="7" s="1"/>
  <c r="J21" i="7"/>
  <c r="J28" i="7" s="1"/>
  <c r="Z17" i="6"/>
  <c r="Z22" i="6"/>
  <c r="Z26" i="7" s="1"/>
  <c r="J26" i="7"/>
  <c r="Z20" i="6"/>
  <c r="Z24" i="7" s="1"/>
  <c r="J24" i="7"/>
  <c r="Z18" i="6"/>
  <c r="Z22" i="7" s="1"/>
  <c r="J22" i="7"/>
  <c r="M33" i="6"/>
  <c r="J18" i="7"/>
  <c r="Z15" i="6"/>
  <c r="Z18" i="7" s="1"/>
  <c r="J16" i="7"/>
  <c r="Z13" i="6"/>
  <c r="Z16" i="7" s="1"/>
  <c r="J14" i="7"/>
  <c r="Z11" i="6"/>
  <c r="Z14" i="7" s="1"/>
  <c r="J33" i="6"/>
  <c r="Z33" i="6" s="1"/>
  <c r="J19" i="7"/>
  <c r="Z16" i="6"/>
  <c r="Z19" i="7" s="1"/>
  <c r="Z14" i="6"/>
  <c r="Z17" i="7" s="1"/>
  <c r="J17" i="7"/>
  <c r="Z12" i="6"/>
  <c r="Z15" i="7" s="1"/>
  <c r="J15" i="7"/>
  <c r="Z10" i="6"/>
  <c r="Z13" i="7" s="1"/>
  <c r="Z20" i="7" s="1"/>
  <c r="J13" i="7"/>
  <c r="I51" i="7"/>
  <c r="I50" i="7"/>
  <c r="I49" i="7"/>
  <c r="I48" i="7"/>
  <c r="B6" i="7"/>
  <c r="B7" i="7"/>
  <c r="B8" i="7"/>
  <c r="B9" i="7"/>
  <c r="B10" i="7"/>
  <c r="B11" i="7"/>
  <c r="B13" i="7"/>
  <c r="B14" i="7"/>
  <c r="B15" i="7"/>
  <c r="B16" i="7"/>
  <c r="B17" i="7"/>
  <c r="B18" i="7"/>
  <c r="B19" i="7"/>
  <c r="B21" i="7"/>
  <c r="B22" i="7"/>
  <c r="B23" i="7"/>
  <c r="B24" i="7"/>
  <c r="B25" i="7"/>
  <c r="B26" i="7"/>
  <c r="B27" i="7"/>
  <c r="B29" i="7"/>
  <c r="B30" i="7"/>
  <c r="B31" i="7"/>
  <c r="B32" i="7"/>
  <c r="B33" i="7"/>
  <c r="B34" i="7"/>
  <c r="B35" i="7"/>
  <c r="B37" i="7"/>
  <c r="B38" i="7"/>
  <c r="B3" i="7"/>
  <c r="Z28" i="7" l="1"/>
  <c r="J20" i="7"/>
  <c r="A30" i="8"/>
  <c r="B30" i="8"/>
  <c r="C30" i="8"/>
  <c r="D30" i="8"/>
  <c r="E30" i="8"/>
  <c r="F30" i="8"/>
  <c r="N29" i="9" l="1" a="1"/>
  <c r="N30" i="9" s="1"/>
  <c r="O34" i="9" a="1"/>
  <c r="O35" i="9" s="1"/>
  <c r="G30" i="8"/>
  <c r="AE19" i="9" a="1"/>
  <c r="AE20" i="9" s="1"/>
  <c r="N29" i="9" l="1"/>
  <c r="O34" i="9"/>
  <c r="O36" i="9"/>
  <c r="AE24" i="9"/>
  <c r="AE21" i="9"/>
  <c r="AE25" i="9"/>
  <c r="AE22" i="9"/>
  <c r="AE19" i="9"/>
  <c r="AE23" i="9"/>
  <c r="R70" i="7" l="1"/>
  <c r="Q70" i="7"/>
  <c r="P70" i="7"/>
  <c r="O69" i="7"/>
  <c r="N69" i="7"/>
  <c r="M86" i="7"/>
  <c r="L86" i="7"/>
  <c r="D13" i="9" l="1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28" i="9" s="1"/>
  <c r="L33" i="9" s="1"/>
  <c r="M13" i="9"/>
  <c r="M18" i="9" s="1"/>
  <c r="M28" i="9" s="1"/>
  <c r="M33" i="9" s="1"/>
  <c r="N13" i="9"/>
  <c r="N1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AE13" i="9"/>
  <c r="AE18" i="9" s="1"/>
  <c r="AE28" i="9" s="1"/>
  <c r="AE33" i="9" s="1"/>
  <c r="AF13" i="9"/>
  <c r="AF18" i="9" s="1"/>
  <c r="AF28" i="9" s="1"/>
  <c r="AF33" i="9" s="1"/>
  <c r="B13" i="9"/>
  <c r="B18" i="9" s="1"/>
  <c r="B28" i="9" s="1"/>
  <c r="B33" i="9" s="1"/>
  <c r="R87" i="7"/>
  <c r="R86" i="7"/>
  <c r="Q87" i="7"/>
  <c r="Q86" i="7"/>
  <c r="M87" i="7"/>
  <c r="O87" i="7"/>
  <c r="O86" i="7"/>
  <c r="C25" i="8"/>
  <c r="M80" i="7"/>
  <c r="M81" i="7"/>
  <c r="M82" i="7"/>
  <c r="M83" i="7"/>
  <c r="M84" i="7"/>
  <c r="Q80" i="7"/>
  <c r="Q81" i="7"/>
  <c r="Q82" i="7"/>
  <c r="Q83" i="7"/>
  <c r="Q84" i="7"/>
  <c r="R80" i="7"/>
  <c r="R81" i="7"/>
  <c r="R82" i="7"/>
  <c r="R83" i="7"/>
  <c r="R84" i="7"/>
  <c r="R79" i="7"/>
  <c r="Q79" i="7"/>
  <c r="M79" i="7"/>
  <c r="O80" i="7"/>
  <c r="O81" i="7"/>
  <c r="O82" i="7"/>
  <c r="O83" i="7"/>
  <c r="O84" i="7"/>
  <c r="O79" i="7"/>
  <c r="Q73" i="7"/>
  <c r="Q74" i="7"/>
  <c r="Q75" i="7"/>
  <c r="Q76" i="7"/>
  <c r="Q77" i="7"/>
  <c r="Q72" i="7"/>
  <c r="R73" i="7"/>
  <c r="R74" i="7"/>
  <c r="R75" i="7"/>
  <c r="R76" i="7"/>
  <c r="R77" i="7"/>
  <c r="R72" i="7"/>
  <c r="M73" i="7"/>
  <c r="M74" i="7"/>
  <c r="M75" i="7"/>
  <c r="M76" i="7"/>
  <c r="M77" i="7"/>
  <c r="M72" i="7"/>
  <c r="P87" i="7" l="1"/>
  <c r="AF34" i="9" a="1"/>
  <c r="M78" i="7"/>
  <c r="O85" i="7"/>
  <c r="R85" i="7"/>
  <c r="Q85" i="7"/>
  <c r="M85" i="7"/>
  <c r="R78" i="7"/>
  <c r="Q78" i="7"/>
  <c r="X14" i="9" a="1"/>
  <c r="X14" i="9" s="1"/>
  <c r="AD14" i="9" a="1"/>
  <c r="AD15" i="9" s="1"/>
  <c r="AF14" i="9" a="1"/>
  <c r="AF15" i="9" s="1"/>
  <c r="AD14" i="9"/>
  <c r="AD29" i="9" a="1"/>
  <c r="N85" i="7"/>
  <c r="AF4" i="9" a="1"/>
  <c r="AD4" i="9" a="1"/>
  <c r="AD34" i="9" a="1"/>
  <c r="P85" i="7"/>
  <c r="AD19" i="9" a="1"/>
  <c r="L85" i="7"/>
  <c r="AE4" i="9" a="1"/>
  <c r="AE14" i="9" a="1"/>
  <c r="AE29" i="9" a="1"/>
  <c r="N86" i="7"/>
  <c r="AF14" i="9"/>
  <c r="AF29" i="9" a="1"/>
  <c r="N87" i="7"/>
  <c r="AF19" i="9" a="1"/>
  <c r="L87" i="7"/>
  <c r="AE34" i="9" a="1"/>
  <c r="P86" i="7"/>
  <c r="W34" i="9" a="1"/>
  <c r="P78" i="7"/>
  <c r="AB4" i="9" a="1"/>
  <c r="Z4" i="9" a="1"/>
  <c r="X29" i="9" a="1"/>
  <c r="N79" i="7"/>
  <c r="X19" i="9" a="1"/>
  <c r="L79" i="7"/>
  <c r="AB34" i="9" a="1"/>
  <c r="P83" i="7"/>
  <c r="Z34" i="9" a="1"/>
  <c r="P81" i="7"/>
  <c r="AB19" i="9" a="1"/>
  <c r="L83" i="7"/>
  <c r="Z19" i="9" a="1"/>
  <c r="L81" i="7"/>
  <c r="X4" i="9" a="1"/>
  <c r="AC4" i="9" a="1"/>
  <c r="AA4" i="9" a="1"/>
  <c r="Y4" i="9" a="1"/>
  <c r="AC14" i="9" a="1"/>
  <c r="AB14" i="9" a="1"/>
  <c r="AA14" i="9" a="1"/>
  <c r="Z14" i="9" a="1"/>
  <c r="Y14" i="9" a="1"/>
  <c r="AC29" i="9" a="1"/>
  <c r="N84" i="7"/>
  <c r="AB29" i="9" a="1"/>
  <c r="N83" i="7"/>
  <c r="AA29" i="9" a="1"/>
  <c r="N82" i="7"/>
  <c r="Z29" i="9" a="1"/>
  <c r="N81" i="7"/>
  <c r="Y29" i="9" a="1"/>
  <c r="N80" i="7"/>
  <c r="X34" i="9" a="1"/>
  <c r="P79" i="7"/>
  <c r="AC34" i="9" a="1"/>
  <c r="P84" i="7"/>
  <c r="AA34" i="9" a="1"/>
  <c r="P82" i="7"/>
  <c r="Y34" i="9" a="1"/>
  <c r="P80" i="7"/>
  <c r="AC19" i="9" a="1"/>
  <c r="L84" i="7"/>
  <c r="AA19" i="9" a="1"/>
  <c r="L82" i="7"/>
  <c r="Y19" i="9" a="1"/>
  <c r="L80" i="7"/>
  <c r="U34" i="9" a="1"/>
  <c r="P76" i="7"/>
  <c r="S34" i="9" a="1"/>
  <c r="P74" i="7"/>
  <c r="Q34" i="9" a="1"/>
  <c r="P72" i="7"/>
  <c r="V34" i="9" a="1"/>
  <c r="P77" i="7"/>
  <c r="T34" i="9" a="1"/>
  <c r="P75" i="7"/>
  <c r="R34" i="9" a="1"/>
  <c r="P73" i="7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O73" i="7"/>
  <c r="O74" i="7"/>
  <c r="O75" i="7"/>
  <c r="O76" i="7"/>
  <c r="O77" i="7"/>
  <c r="O72" i="7"/>
  <c r="R66" i="7"/>
  <c r="R67" i="7"/>
  <c r="R68" i="7"/>
  <c r="R69" i="7"/>
  <c r="R65" i="7"/>
  <c r="Q66" i="7"/>
  <c r="Q67" i="7"/>
  <c r="Q68" i="7"/>
  <c r="Q69" i="7"/>
  <c r="Q65" i="7"/>
  <c r="M66" i="7"/>
  <c r="M67" i="7"/>
  <c r="M68" i="7"/>
  <c r="M69" i="7"/>
  <c r="M70" i="7"/>
  <c r="M65" i="7"/>
  <c r="O66" i="7"/>
  <c r="O67" i="7"/>
  <c r="O68" i="7"/>
  <c r="O70" i="7"/>
  <c r="O65" i="7"/>
  <c r="L14" i="9" a="1"/>
  <c r="R59" i="7"/>
  <c r="R60" i="7"/>
  <c r="R61" i="7"/>
  <c r="R62" i="7"/>
  <c r="R63" i="7"/>
  <c r="J2" i="11" s="1"/>
  <c r="Q59" i="7"/>
  <c r="Q60" i="7"/>
  <c r="Q61" i="7"/>
  <c r="Q62" i="7"/>
  <c r="Q63" i="7"/>
  <c r="I2" i="11" s="1"/>
  <c r="M59" i="7"/>
  <c r="M60" i="7"/>
  <c r="M61" i="7"/>
  <c r="M62" i="7"/>
  <c r="M63" i="7"/>
  <c r="O59" i="7"/>
  <c r="O60" i="7"/>
  <c r="O61" i="7"/>
  <c r="O62" i="7"/>
  <c r="O63" i="7"/>
  <c r="G2" i="11" s="1"/>
  <c r="D14" i="9" a="1"/>
  <c r="K87" i="7"/>
  <c r="J87" i="7"/>
  <c r="J84" i="7"/>
  <c r="K83" i="7"/>
  <c r="J83" i="7"/>
  <c r="J82" i="7"/>
  <c r="K81" i="7"/>
  <c r="J81" i="7"/>
  <c r="G4" i="11" l="1"/>
  <c r="G6" i="11"/>
  <c r="J3" i="11"/>
  <c r="J5" i="11"/>
  <c r="J4" i="11"/>
  <c r="J6" i="11"/>
  <c r="C43" i="7"/>
  <c r="E43" i="7"/>
  <c r="G43" i="7"/>
  <c r="I43" i="7"/>
  <c r="L43" i="7"/>
  <c r="O43" i="7"/>
  <c r="Q43" i="7"/>
  <c r="S43" i="7"/>
  <c r="U43" i="7"/>
  <c r="E3" i="11"/>
  <c r="E5" i="11"/>
  <c r="W43" i="7"/>
  <c r="I3" i="11"/>
  <c r="I5" i="11"/>
  <c r="Y43" i="7"/>
  <c r="AF34" i="9"/>
  <c r="AF35" i="9"/>
  <c r="AF36" i="9"/>
  <c r="D43" i="7"/>
  <c r="F43" i="7"/>
  <c r="H43" i="7"/>
  <c r="K43" i="7"/>
  <c r="N43" i="7"/>
  <c r="G3" i="11"/>
  <c r="G5" i="11"/>
  <c r="P43" i="7"/>
  <c r="R43" i="7"/>
  <c r="T43" i="7"/>
  <c r="V43" i="7"/>
  <c r="E2" i="11"/>
  <c r="E4" i="11"/>
  <c r="E6" i="11"/>
  <c r="X43" i="7"/>
  <c r="I4" i="11"/>
  <c r="I6" i="11"/>
  <c r="X15" i="9"/>
  <c r="K85" i="7"/>
  <c r="D42" i="7"/>
  <c r="D41" i="7"/>
  <c r="F42" i="7"/>
  <c r="F41" i="7"/>
  <c r="H42" i="7"/>
  <c r="H41" i="7"/>
  <c r="K41" i="7"/>
  <c r="K42" i="7"/>
  <c r="N42" i="7"/>
  <c r="N41" i="7"/>
  <c r="O64" i="7"/>
  <c r="P42" i="7"/>
  <c r="P41" i="7"/>
  <c r="R42" i="7"/>
  <c r="R41" i="7"/>
  <c r="T42" i="7"/>
  <c r="T41" i="7"/>
  <c r="V42" i="7"/>
  <c r="V41" i="7"/>
  <c r="X42" i="7"/>
  <c r="X41" i="7"/>
  <c r="R64" i="7"/>
  <c r="M71" i="7"/>
  <c r="J85" i="7"/>
  <c r="C42" i="7"/>
  <c r="C41" i="7"/>
  <c r="E41" i="7"/>
  <c r="E42" i="7"/>
  <c r="G41" i="7"/>
  <c r="G42" i="7"/>
  <c r="I41" i="7"/>
  <c r="I42" i="7"/>
  <c r="L42" i="7"/>
  <c r="L41" i="7"/>
  <c r="O42" i="7"/>
  <c r="Q41" i="7"/>
  <c r="Q42" i="7"/>
  <c r="S41" i="7"/>
  <c r="S42" i="7"/>
  <c r="U41" i="7"/>
  <c r="U42" i="7"/>
  <c r="M64" i="7"/>
  <c r="W41" i="7"/>
  <c r="W42" i="7"/>
  <c r="Q64" i="7"/>
  <c r="Y41" i="7"/>
  <c r="Y42" i="7"/>
  <c r="O71" i="7"/>
  <c r="Q71" i="7"/>
  <c r="R71" i="7"/>
  <c r="O78" i="7"/>
  <c r="G4" i="9" a="1"/>
  <c r="G5" i="9" s="1"/>
  <c r="I4" i="9" a="1"/>
  <c r="I7" i="9" s="1"/>
  <c r="H14" i="9" a="1"/>
  <c r="H15" i="9" s="1"/>
  <c r="G14" i="9" a="1"/>
  <c r="G14" i="9" s="1"/>
  <c r="F14" i="9" a="1"/>
  <c r="F15" i="9" s="1"/>
  <c r="E14" i="9" a="1"/>
  <c r="E14" i="9" s="1"/>
  <c r="P4" i="9" a="1"/>
  <c r="P4" i="9" s="1"/>
  <c r="Q14" i="9" a="1"/>
  <c r="Q15" i="9" s="1"/>
  <c r="J4" i="9" a="1"/>
  <c r="J4" i="9" s="1"/>
  <c r="O14" i="9" a="1"/>
  <c r="O14" i="9" s="1"/>
  <c r="N14" i="9" a="1"/>
  <c r="N15" i="9" s="1"/>
  <c r="M14" i="9" a="1"/>
  <c r="M14" i="9" s="1"/>
  <c r="K14" i="9" a="1"/>
  <c r="K15" i="9" s="1"/>
  <c r="W14" i="9" a="1"/>
  <c r="W15" i="9" s="1"/>
  <c r="AE14" i="9"/>
  <c r="AE15" i="9"/>
  <c r="AD5" i="9"/>
  <c r="AD10" i="9"/>
  <c r="AD6" i="9"/>
  <c r="AD9" i="9"/>
  <c r="AD8" i="9"/>
  <c r="AD4" i="9"/>
  <c r="AD7" i="9"/>
  <c r="AE34" i="9"/>
  <c r="AE36" i="9"/>
  <c r="AE35" i="9"/>
  <c r="AF20" i="9"/>
  <c r="AF23" i="9"/>
  <c r="AF19" i="9"/>
  <c r="AF22" i="9"/>
  <c r="AF25" i="9"/>
  <c r="AF21" i="9"/>
  <c r="AF24" i="9"/>
  <c r="AF29" i="9"/>
  <c r="AF30" i="9"/>
  <c r="AE29" i="9"/>
  <c r="AE30" i="9"/>
  <c r="AE5" i="9"/>
  <c r="AE10" i="9"/>
  <c r="AE6" i="9"/>
  <c r="AE9" i="9"/>
  <c r="AE8" i="9"/>
  <c r="AE4" i="9"/>
  <c r="AE7" i="9"/>
  <c r="AD20" i="9"/>
  <c r="AD23" i="9"/>
  <c r="AD19" i="9"/>
  <c r="AD22" i="9"/>
  <c r="AD25" i="9"/>
  <c r="AD21" i="9"/>
  <c r="AD24" i="9"/>
  <c r="AD35" i="9"/>
  <c r="AD34" i="9"/>
  <c r="AD36" i="9"/>
  <c r="AF4" i="9"/>
  <c r="AF6" i="9"/>
  <c r="AF8" i="9"/>
  <c r="AF10" i="9"/>
  <c r="AF5" i="9"/>
  <c r="AF7" i="9"/>
  <c r="AF9" i="9"/>
  <c r="AD30" i="9"/>
  <c r="AD29" i="9"/>
  <c r="W14" i="9"/>
  <c r="W29" i="9" a="1"/>
  <c r="N78" i="7"/>
  <c r="W19" i="9" a="1"/>
  <c r="L78" i="7"/>
  <c r="Y20" i="9"/>
  <c r="Y25" i="9"/>
  <c r="Y21" i="9"/>
  <c r="Y24" i="9"/>
  <c r="Y23" i="9"/>
  <c r="Y19" i="9"/>
  <c r="Y22" i="9"/>
  <c r="AA20" i="9"/>
  <c r="AA25" i="9"/>
  <c r="AA21" i="9"/>
  <c r="AA24" i="9"/>
  <c r="AA23" i="9"/>
  <c r="AA19" i="9"/>
  <c r="AA22" i="9"/>
  <c r="AC19" i="9"/>
  <c r="AC24" i="9"/>
  <c r="AC20" i="9"/>
  <c r="AC23" i="9"/>
  <c r="AC22" i="9"/>
  <c r="AC25" i="9"/>
  <c r="AC21" i="9"/>
  <c r="Y34" i="9"/>
  <c r="Y35" i="9"/>
  <c r="Y36" i="9"/>
  <c r="AA34" i="9"/>
  <c r="AA35" i="9"/>
  <c r="AA36" i="9"/>
  <c r="AC34" i="9"/>
  <c r="AC36" i="9"/>
  <c r="AC35" i="9"/>
  <c r="X35" i="9"/>
  <c r="X34" i="9"/>
  <c r="X36" i="9"/>
  <c r="Y29" i="9"/>
  <c r="Y30" i="9"/>
  <c r="Z29" i="9"/>
  <c r="Z30" i="9"/>
  <c r="AA29" i="9"/>
  <c r="AA30" i="9"/>
  <c r="AB29" i="9"/>
  <c r="AB30" i="9"/>
  <c r="AC30" i="9"/>
  <c r="AC29" i="9"/>
  <c r="Z15" i="9"/>
  <c r="Z14" i="9"/>
  <c r="AB15" i="9"/>
  <c r="AB14" i="9"/>
  <c r="Y4" i="9"/>
  <c r="Y9" i="9"/>
  <c r="Y5" i="9"/>
  <c r="Y8" i="9"/>
  <c r="Y7" i="9"/>
  <c r="Y10" i="9"/>
  <c r="Y6" i="9"/>
  <c r="AC4" i="9"/>
  <c r="AC6" i="9"/>
  <c r="AC8" i="9"/>
  <c r="AC10" i="9"/>
  <c r="AC5" i="9"/>
  <c r="AC7" i="9"/>
  <c r="AC9" i="9"/>
  <c r="Z5" i="9"/>
  <c r="Z10" i="9"/>
  <c r="Z6" i="9"/>
  <c r="Z9" i="9"/>
  <c r="Z8" i="9"/>
  <c r="Z4" i="9"/>
  <c r="Z7" i="9"/>
  <c r="W4" i="9" a="1"/>
  <c r="G25" i="8"/>
  <c r="Y14" i="9"/>
  <c r="Y15" i="9"/>
  <c r="AA14" i="9"/>
  <c r="AA15" i="9"/>
  <c r="AC14" i="9"/>
  <c r="AC15" i="9"/>
  <c r="AA4" i="9"/>
  <c r="AA9" i="9"/>
  <c r="AA5" i="9"/>
  <c r="AA8" i="9"/>
  <c r="AA7" i="9"/>
  <c r="AA10" i="9"/>
  <c r="AA6" i="9"/>
  <c r="X4" i="9"/>
  <c r="X9" i="9"/>
  <c r="X5" i="9"/>
  <c r="X8" i="9"/>
  <c r="X7" i="9"/>
  <c r="X10" i="9"/>
  <c r="X6" i="9"/>
  <c r="Z19" i="9"/>
  <c r="Z21" i="9"/>
  <c r="Z23" i="9"/>
  <c r="Z25" i="9"/>
  <c r="Z20" i="9"/>
  <c r="Z22" i="9"/>
  <c r="Z24" i="9"/>
  <c r="AB19" i="9"/>
  <c r="AB24" i="9"/>
  <c r="AB20" i="9"/>
  <c r="AB23" i="9"/>
  <c r="AB22" i="9"/>
  <c r="AB25" i="9"/>
  <c r="AB21" i="9"/>
  <c r="Z34" i="9"/>
  <c r="Z35" i="9"/>
  <c r="Z36" i="9"/>
  <c r="AB34" i="9"/>
  <c r="AB35" i="9"/>
  <c r="AB36" i="9"/>
  <c r="X19" i="9"/>
  <c r="X24" i="9"/>
  <c r="X20" i="9"/>
  <c r="X23" i="9"/>
  <c r="X22" i="9"/>
  <c r="X25" i="9"/>
  <c r="X21" i="9"/>
  <c r="X29" i="9"/>
  <c r="X30" i="9"/>
  <c r="AB4" i="9"/>
  <c r="AB6" i="9"/>
  <c r="AB8" i="9"/>
  <c r="AB10" i="9"/>
  <c r="AB5" i="9"/>
  <c r="AB7" i="9"/>
  <c r="AB9" i="9"/>
  <c r="W34" i="9"/>
  <c r="W35" i="9"/>
  <c r="W36" i="9"/>
  <c r="P34" i="9" a="1"/>
  <c r="P71" i="7"/>
  <c r="U4" i="9" a="1"/>
  <c r="S4" i="9" a="1"/>
  <c r="Q29" i="9" a="1"/>
  <c r="N72" i="7"/>
  <c r="Q19" i="9" a="1"/>
  <c r="L72" i="7"/>
  <c r="V19" i="9" a="1"/>
  <c r="L77" i="7"/>
  <c r="T19" i="9" a="1"/>
  <c r="L75" i="7"/>
  <c r="R19" i="9" a="1"/>
  <c r="L73" i="7"/>
  <c r="P14" i="9" a="1"/>
  <c r="P29" i="9" a="1"/>
  <c r="N71" i="7"/>
  <c r="P19" i="9" a="1"/>
  <c r="L71" i="7"/>
  <c r="Q4" i="9" a="1"/>
  <c r="V4" i="9" a="1"/>
  <c r="T4" i="9" a="1"/>
  <c r="R4" i="9" a="1"/>
  <c r="V14" i="9" a="1"/>
  <c r="U14" i="9" a="1"/>
  <c r="T14" i="9" a="1"/>
  <c r="S14" i="9" a="1"/>
  <c r="R14" i="9" a="1"/>
  <c r="V29" i="9" a="1"/>
  <c r="N77" i="7"/>
  <c r="U29" i="9" a="1"/>
  <c r="N76" i="7"/>
  <c r="T29" i="9" a="1"/>
  <c r="N75" i="7"/>
  <c r="S29" i="9" a="1"/>
  <c r="N74" i="7"/>
  <c r="R29" i="9" a="1"/>
  <c r="N73" i="7"/>
  <c r="U19" i="9" a="1"/>
  <c r="L76" i="7"/>
  <c r="S19" i="9" a="1"/>
  <c r="L74" i="7"/>
  <c r="R34" i="9"/>
  <c r="R35" i="9"/>
  <c r="R36" i="9"/>
  <c r="T34" i="9"/>
  <c r="T35" i="9"/>
  <c r="T36" i="9"/>
  <c r="V35" i="9"/>
  <c r="V34" i="9"/>
  <c r="V36" i="9"/>
  <c r="Q34" i="9"/>
  <c r="Q35" i="9"/>
  <c r="Q36" i="9"/>
  <c r="S34" i="9"/>
  <c r="S36" i="9"/>
  <c r="S35" i="9"/>
  <c r="U34" i="9"/>
  <c r="U35" i="9"/>
  <c r="U36" i="9"/>
  <c r="I5" i="9"/>
  <c r="I14" i="9" a="1"/>
  <c r="I29" i="9" a="1"/>
  <c r="N64" i="7"/>
  <c r="I19" i="9" a="1"/>
  <c r="L64" i="7"/>
  <c r="O4" i="9" a="1"/>
  <c r="N4" i="9" a="1"/>
  <c r="M4" i="9" a="1"/>
  <c r="L4" i="9" a="1"/>
  <c r="K4" i="9" a="1"/>
  <c r="J14" i="9" a="1"/>
  <c r="J29" i="9" a="1"/>
  <c r="N65" i="7"/>
  <c r="J19" i="9" a="1"/>
  <c r="L65" i="7"/>
  <c r="O19" i="9" a="1"/>
  <c r="L70" i="7"/>
  <c r="M19" i="9" a="1"/>
  <c r="L68" i="7"/>
  <c r="K19" i="9" a="1"/>
  <c r="L66" i="7"/>
  <c r="M34" i="9" a="1"/>
  <c r="P68" i="7"/>
  <c r="K34" i="9" a="1"/>
  <c r="P66" i="7"/>
  <c r="I34" i="9" a="1"/>
  <c r="P64" i="7"/>
  <c r="L14" i="9"/>
  <c r="L15" i="9"/>
  <c r="O29" i="9" a="1"/>
  <c r="N70" i="7"/>
  <c r="M29" i="9" a="1"/>
  <c r="N68" i="7"/>
  <c r="L29" i="9" a="1"/>
  <c r="N67" i="7"/>
  <c r="K29" i="9" a="1"/>
  <c r="N66" i="7"/>
  <c r="N19" i="9" a="1"/>
  <c r="L69" i="7"/>
  <c r="L19" i="9" a="1"/>
  <c r="L67" i="7"/>
  <c r="J34" i="9" a="1"/>
  <c r="P65" i="7"/>
  <c r="N34" i="9" a="1"/>
  <c r="P69" i="7"/>
  <c r="L34" i="9" a="1"/>
  <c r="P67" i="7"/>
  <c r="D14" i="9"/>
  <c r="D15" i="9"/>
  <c r="G29" i="9" a="1"/>
  <c r="N62" i="7"/>
  <c r="E29" i="9" a="1"/>
  <c r="N60" i="7"/>
  <c r="O58" i="7"/>
  <c r="G19" i="9" a="1"/>
  <c r="L62" i="7"/>
  <c r="E19" i="9" a="1"/>
  <c r="L60" i="7"/>
  <c r="B34" i="9" a="1"/>
  <c r="P58" i="7"/>
  <c r="H34" i="9" a="1"/>
  <c r="P63" i="7"/>
  <c r="H2" i="11" s="1"/>
  <c r="F34" i="9" a="1"/>
  <c r="P61" i="7"/>
  <c r="D34" i="9" a="1"/>
  <c r="P59" i="7"/>
  <c r="R58" i="7"/>
  <c r="B4" i="9" a="1"/>
  <c r="E4" i="9" a="1"/>
  <c r="D4" i="9" a="1"/>
  <c r="F4" i="9" a="1"/>
  <c r="H4" i="9" a="1"/>
  <c r="B14" i="9" a="1"/>
  <c r="B29" i="9" a="1"/>
  <c r="N58" i="7"/>
  <c r="H29" i="9" a="1"/>
  <c r="N63" i="7"/>
  <c r="F29" i="9" a="1"/>
  <c r="N61" i="7"/>
  <c r="D29" i="9" a="1"/>
  <c r="N59" i="7"/>
  <c r="B19" i="9" a="1"/>
  <c r="L58" i="7"/>
  <c r="H19" i="9" a="1"/>
  <c r="L63" i="7"/>
  <c r="F19" i="9" a="1"/>
  <c r="L61" i="7"/>
  <c r="D19" i="9" a="1"/>
  <c r="L59" i="7"/>
  <c r="M58" i="7"/>
  <c r="G34" i="9" a="1"/>
  <c r="P62" i="7"/>
  <c r="E34" i="9" a="1"/>
  <c r="P60" i="7"/>
  <c r="Q58" i="7"/>
  <c r="G26" i="8"/>
  <c r="T52" i="7"/>
  <c r="K67" i="7"/>
  <c r="J70" i="7"/>
  <c r="J73" i="7"/>
  <c r="J66" i="7"/>
  <c r="J76" i="7"/>
  <c r="K62" i="7"/>
  <c r="J68" i="7"/>
  <c r="J75" i="7"/>
  <c r="G28" i="8"/>
  <c r="G27" i="8"/>
  <c r="J77" i="7"/>
  <c r="G24" i="8"/>
  <c r="G23" i="8"/>
  <c r="J74" i="7"/>
  <c r="J65" i="7"/>
  <c r="K66" i="7"/>
  <c r="K68" i="7"/>
  <c r="AB52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J63" i="7"/>
  <c r="K63" i="7"/>
  <c r="A6" i="8"/>
  <c r="B7" i="8"/>
  <c r="B5" i="8"/>
  <c r="C6" i="8"/>
  <c r="D7" i="8"/>
  <c r="D5" i="8"/>
  <c r="E6" i="8"/>
  <c r="F7" i="8"/>
  <c r="F5" i="8"/>
  <c r="K70" i="7"/>
  <c r="K69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J72" i="7"/>
  <c r="K77" i="7"/>
  <c r="K76" i="7"/>
  <c r="K75" i="7"/>
  <c r="K74" i="7"/>
  <c r="K73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K59" i="7"/>
  <c r="J59" i="7"/>
  <c r="K61" i="7"/>
  <c r="K60" i="7"/>
  <c r="A1" i="8"/>
  <c r="A4" i="8"/>
  <c r="A2" i="8"/>
  <c r="B3" i="8"/>
  <c r="C1" i="8"/>
  <c r="C4" i="8"/>
  <c r="C2" i="8"/>
  <c r="D3" i="8"/>
  <c r="E1" i="8"/>
  <c r="E4" i="8"/>
  <c r="E2" i="8"/>
  <c r="F3" i="8"/>
  <c r="J61" i="7"/>
  <c r="A3" i="8"/>
  <c r="B1" i="8"/>
  <c r="B4" i="8"/>
  <c r="B2" i="8"/>
  <c r="C3" i="8"/>
  <c r="D1" i="8"/>
  <c r="D4" i="8"/>
  <c r="D2" i="8"/>
  <c r="E3" i="8"/>
  <c r="F1" i="8"/>
  <c r="F4" i="8"/>
  <c r="F2" i="8"/>
  <c r="J69" i="7"/>
  <c r="J67" i="7"/>
  <c r="J62" i="7"/>
  <c r="J60" i="7"/>
  <c r="K65" i="7"/>
  <c r="K72" i="7"/>
  <c r="J80" i="7"/>
  <c r="J86" i="7"/>
  <c r="J79" i="7"/>
  <c r="K80" i="7"/>
  <c r="K84" i="7"/>
  <c r="K79" i="7"/>
  <c r="K86" i="7"/>
  <c r="H6" i="11" l="1"/>
  <c r="H4" i="11"/>
  <c r="T50" i="7"/>
  <c r="J10" i="9"/>
  <c r="F5" i="11"/>
  <c r="F3" i="11"/>
  <c r="D8" i="11"/>
  <c r="F8" i="11"/>
  <c r="H5" i="11"/>
  <c r="H3" i="11"/>
  <c r="G15" i="9"/>
  <c r="I6" i="9"/>
  <c r="B5" i="11"/>
  <c r="C5" i="11"/>
  <c r="F6" i="11"/>
  <c r="F4" i="11"/>
  <c r="F2" i="11"/>
  <c r="D5" i="11"/>
  <c r="D3" i="11"/>
  <c r="H8" i="11"/>
  <c r="K14" i="9"/>
  <c r="J9" i="9"/>
  <c r="P6" i="9"/>
  <c r="I8" i="11"/>
  <c r="T49" i="7"/>
  <c r="J8" i="11"/>
  <c r="M43" i="7"/>
  <c r="B6" i="11"/>
  <c r="C2" i="11"/>
  <c r="C3" i="11"/>
  <c r="E7" i="11"/>
  <c r="M88" i="7"/>
  <c r="P88" i="7"/>
  <c r="H7" i="11"/>
  <c r="G7" i="11"/>
  <c r="O88" i="7"/>
  <c r="J43" i="7"/>
  <c r="B3" i="11"/>
  <c r="B4" i="11"/>
  <c r="C6" i="11"/>
  <c r="B2" i="11"/>
  <c r="I7" i="11"/>
  <c r="I9" i="11" s="1"/>
  <c r="Q88" i="7"/>
  <c r="D6" i="11"/>
  <c r="D4" i="11"/>
  <c r="D2" i="11"/>
  <c r="L88" i="7"/>
  <c r="D7" i="11"/>
  <c r="N88" i="7"/>
  <c r="F7" i="11"/>
  <c r="E15" i="9"/>
  <c r="R88" i="7"/>
  <c r="J7" i="11"/>
  <c r="I10" i="9"/>
  <c r="I9" i="9"/>
  <c r="Q14" i="9"/>
  <c r="E8" i="11"/>
  <c r="G8" i="11"/>
  <c r="G8" i="9"/>
  <c r="J42" i="7"/>
  <c r="J41" i="7"/>
  <c r="J71" i="7"/>
  <c r="K64" i="7"/>
  <c r="K71" i="7"/>
  <c r="J78" i="7"/>
  <c r="M41" i="7"/>
  <c r="M42" i="7"/>
  <c r="J64" i="7"/>
  <c r="K78" i="7"/>
  <c r="N14" i="9"/>
  <c r="J8" i="9"/>
  <c r="I8" i="9"/>
  <c r="I4" i="9"/>
  <c r="F14" i="9"/>
  <c r="G7" i="9"/>
  <c r="M15" i="9"/>
  <c r="O15" i="9"/>
  <c r="P7" i="9"/>
  <c r="H14" i="9"/>
  <c r="G4" i="9"/>
  <c r="P10" i="9"/>
  <c r="G10" i="9"/>
  <c r="G6" i="9"/>
  <c r="G9" i="9"/>
  <c r="P9" i="9"/>
  <c r="P5" i="9"/>
  <c r="P8" i="9"/>
  <c r="J6" i="9"/>
  <c r="J7" i="9"/>
  <c r="J5" i="9"/>
  <c r="K82" i="7"/>
  <c r="C4" i="11" s="1"/>
  <c r="W4" i="9"/>
  <c r="W9" i="9"/>
  <c r="W5" i="9"/>
  <c r="W8" i="9"/>
  <c r="W7" i="9"/>
  <c r="W10" i="9"/>
  <c r="W6" i="9"/>
  <c r="W19" i="9"/>
  <c r="W24" i="9"/>
  <c r="W20" i="9"/>
  <c r="W23" i="9"/>
  <c r="W22" i="9"/>
  <c r="W25" i="9"/>
  <c r="W21" i="9"/>
  <c r="W30" i="9"/>
  <c r="W29" i="9"/>
  <c r="S19" i="9"/>
  <c r="S20" i="9"/>
  <c r="S24" i="9"/>
  <c r="S22" i="9"/>
  <c r="S23" i="9"/>
  <c r="S25" i="9"/>
  <c r="S21" i="9"/>
  <c r="U19" i="9"/>
  <c r="U22" i="9"/>
  <c r="U25" i="9"/>
  <c r="U21" i="9"/>
  <c r="U24" i="9"/>
  <c r="U20" i="9"/>
  <c r="U23" i="9"/>
  <c r="R29" i="9"/>
  <c r="R30" i="9"/>
  <c r="S29" i="9"/>
  <c r="S30" i="9"/>
  <c r="T30" i="9"/>
  <c r="T29" i="9"/>
  <c r="U29" i="9"/>
  <c r="U30" i="9"/>
  <c r="V29" i="9"/>
  <c r="V30" i="9"/>
  <c r="S14" i="9"/>
  <c r="S15" i="9"/>
  <c r="U14" i="9"/>
  <c r="U15" i="9"/>
  <c r="R5" i="9"/>
  <c r="R10" i="9"/>
  <c r="R6" i="9"/>
  <c r="R9" i="9"/>
  <c r="R8" i="9"/>
  <c r="R4" i="9"/>
  <c r="R7" i="9"/>
  <c r="V5" i="9"/>
  <c r="V10" i="9"/>
  <c r="V6" i="9"/>
  <c r="V9" i="9"/>
  <c r="V8" i="9"/>
  <c r="V4" i="9"/>
  <c r="V7" i="9"/>
  <c r="P14" i="9"/>
  <c r="P15" i="9"/>
  <c r="R19" i="9"/>
  <c r="R24" i="9"/>
  <c r="R20" i="9"/>
  <c r="R23" i="9"/>
  <c r="R22" i="9"/>
  <c r="R25" i="9"/>
  <c r="R21" i="9"/>
  <c r="T20" i="9"/>
  <c r="T23" i="9"/>
  <c r="T19" i="9"/>
  <c r="T22" i="9"/>
  <c r="T25" i="9"/>
  <c r="T21" i="9"/>
  <c r="T24" i="9"/>
  <c r="V19" i="9"/>
  <c r="V22" i="9"/>
  <c r="V25" i="9"/>
  <c r="V21" i="9"/>
  <c r="V24" i="9"/>
  <c r="V20" i="9"/>
  <c r="V23" i="9"/>
  <c r="Q20" i="9"/>
  <c r="Q25" i="9"/>
  <c r="Q21" i="9"/>
  <c r="Q24" i="9"/>
  <c r="Q23" i="9"/>
  <c r="Q19" i="9"/>
  <c r="Q22" i="9"/>
  <c r="Q29" i="9"/>
  <c r="Q30" i="9"/>
  <c r="U5" i="9"/>
  <c r="U7" i="9"/>
  <c r="U9" i="9"/>
  <c r="U4" i="9"/>
  <c r="U6" i="9"/>
  <c r="U8" i="9"/>
  <c r="U10" i="9"/>
  <c r="P35" i="9"/>
  <c r="P34" i="9"/>
  <c r="P36" i="9"/>
  <c r="R14" i="9"/>
  <c r="R15" i="9"/>
  <c r="T14" i="9"/>
  <c r="T15" i="9"/>
  <c r="V14" i="9"/>
  <c r="V15" i="9"/>
  <c r="T4" i="9"/>
  <c r="T9" i="9"/>
  <c r="T5" i="9"/>
  <c r="T8" i="9"/>
  <c r="T7" i="9"/>
  <c r="T10" i="9"/>
  <c r="T6" i="9"/>
  <c r="Q4" i="9"/>
  <c r="Q9" i="9"/>
  <c r="Q5" i="9"/>
  <c r="Q8" i="9"/>
  <c r="Q7" i="9"/>
  <c r="Q10" i="9"/>
  <c r="Q6" i="9"/>
  <c r="P19" i="9"/>
  <c r="P21" i="9"/>
  <c r="P23" i="9"/>
  <c r="P25" i="9"/>
  <c r="P20" i="9"/>
  <c r="P22" i="9"/>
  <c r="P24" i="9"/>
  <c r="P30" i="9"/>
  <c r="P29" i="9"/>
  <c r="S4" i="9"/>
  <c r="S6" i="9"/>
  <c r="S8" i="9"/>
  <c r="S10" i="9"/>
  <c r="S5" i="9"/>
  <c r="S7" i="9"/>
  <c r="S9" i="9"/>
  <c r="L34" i="9"/>
  <c r="L36" i="9"/>
  <c r="L35" i="9"/>
  <c r="N34" i="9"/>
  <c r="N35" i="9"/>
  <c r="N36" i="9"/>
  <c r="J34" i="9"/>
  <c r="J36" i="9"/>
  <c r="J35" i="9"/>
  <c r="L20" i="9"/>
  <c r="L25" i="9"/>
  <c r="L21" i="9"/>
  <c r="L24" i="9"/>
  <c r="L23" i="9"/>
  <c r="L19" i="9"/>
  <c r="L22" i="9"/>
  <c r="N19" i="9"/>
  <c r="N24" i="9"/>
  <c r="N20" i="9"/>
  <c r="N23" i="9"/>
  <c r="N22" i="9"/>
  <c r="N25" i="9"/>
  <c r="N21" i="9"/>
  <c r="K29" i="9"/>
  <c r="K30" i="9"/>
  <c r="L29" i="9"/>
  <c r="L30" i="9"/>
  <c r="M30" i="9"/>
  <c r="M29" i="9"/>
  <c r="O29" i="9"/>
  <c r="O30" i="9"/>
  <c r="J14" i="9"/>
  <c r="J15" i="9"/>
  <c r="L5" i="9"/>
  <c r="L7" i="9"/>
  <c r="L9" i="9"/>
  <c r="L4" i="9"/>
  <c r="L6" i="9"/>
  <c r="L8" i="9"/>
  <c r="L10" i="9"/>
  <c r="N5" i="9"/>
  <c r="N6" i="9"/>
  <c r="N8" i="9"/>
  <c r="N4" i="9"/>
  <c r="N7" i="9"/>
  <c r="N10" i="9"/>
  <c r="N9" i="9"/>
  <c r="I15" i="9"/>
  <c r="I14" i="9"/>
  <c r="I34" i="9"/>
  <c r="I36" i="9"/>
  <c r="I35" i="9"/>
  <c r="K34" i="9"/>
  <c r="K36" i="9"/>
  <c r="K35" i="9"/>
  <c r="M34" i="9"/>
  <c r="M36" i="9"/>
  <c r="M35" i="9"/>
  <c r="K20" i="9"/>
  <c r="K25" i="9"/>
  <c r="K21" i="9"/>
  <c r="K24" i="9"/>
  <c r="K23" i="9"/>
  <c r="K19" i="9"/>
  <c r="K22" i="9"/>
  <c r="M20" i="9"/>
  <c r="M25" i="9"/>
  <c r="M21" i="9"/>
  <c r="M24" i="9"/>
  <c r="M23" i="9"/>
  <c r="M19" i="9"/>
  <c r="M22" i="9"/>
  <c r="O20" i="9"/>
  <c r="O25" i="9"/>
  <c r="O21" i="9"/>
  <c r="O24" i="9"/>
  <c r="O23" i="9"/>
  <c r="O19" i="9"/>
  <c r="O22" i="9"/>
  <c r="J20" i="9"/>
  <c r="J25" i="9"/>
  <c r="J21" i="9"/>
  <c r="J24" i="9"/>
  <c r="J23" i="9"/>
  <c r="J19" i="9"/>
  <c r="J22" i="9"/>
  <c r="J29" i="9"/>
  <c r="J30" i="9"/>
  <c r="K4" i="9"/>
  <c r="K9" i="9"/>
  <c r="K5" i="9"/>
  <c r="K8" i="9"/>
  <c r="K7" i="9"/>
  <c r="K10" i="9"/>
  <c r="K6" i="9"/>
  <c r="M5" i="9"/>
  <c r="M9" i="9"/>
  <c r="M7" i="9"/>
  <c r="M8" i="9"/>
  <c r="M4" i="9"/>
  <c r="M10" i="9"/>
  <c r="M6" i="9"/>
  <c r="O5" i="9"/>
  <c r="O10" i="9"/>
  <c r="O8" i="9"/>
  <c r="O4" i="9"/>
  <c r="O7" i="9"/>
  <c r="O6" i="9"/>
  <c r="O9" i="9"/>
  <c r="I19" i="9"/>
  <c r="I24" i="9"/>
  <c r="I20" i="9"/>
  <c r="I23" i="9"/>
  <c r="I22" i="9"/>
  <c r="I25" i="9"/>
  <c r="I21" i="9"/>
  <c r="I29" i="9"/>
  <c r="I30" i="9"/>
  <c r="K58" i="7"/>
  <c r="B19" i="9"/>
  <c r="B22" i="9"/>
  <c r="B20" i="9"/>
  <c r="B24" i="9"/>
  <c r="B23" i="9"/>
  <c r="B25" i="9"/>
  <c r="B21" i="9"/>
  <c r="F29" i="9"/>
  <c r="F30" i="9"/>
  <c r="H29" i="9"/>
  <c r="H30" i="9"/>
  <c r="E4" i="9"/>
  <c r="E9" i="9"/>
  <c r="E5" i="9"/>
  <c r="E8" i="9"/>
  <c r="E7" i="9"/>
  <c r="E10" i="9"/>
  <c r="E6" i="9"/>
  <c r="B34" i="9"/>
  <c r="B36" i="9"/>
  <c r="B35" i="9"/>
  <c r="E19" i="9"/>
  <c r="E21" i="9"/>
  <c r="E23" i="9"/>
  <c r="E25" i="9"/>
  <c r="E20" i="9"/>
  <c r="E22" i="9"/>
  <c r="E24" i="9"/>
  <c r="G20" i="9"/>
  <c r="G23" i="9"/>
  <c r="G19" i="9"/>
  <c r="G22" i="9"/>
  <c r="G25" i="9"/>
  <c r="G21" i="9"/>
  <c r="G24" i="9"/>
  <c r="E29" i="9"/>
  <c r="E30" i="9"/>
  <c r="G30" i="9"/>
  <c r="G29" i="9"/>
  <c r="J58" i="7"/>
  <c r="E34" i="9"/>
  <c r="E35" i="9"/>
  <c r="E36" i="9"/>
  <c r="G34" i="9"/>
  <c r="G36" i="9"/>
  <c r="G35" i="9"/>
  <c r="D20" i="9"/>
  <c r="D23" i="9"/>
  <c r="D19" i="9"/>
  <c r="D22" i="9"/>
  <c r="D25" i="9"/>
  <c r="D21" i="9"/>
  <c r="D24" i="9"/>
  <c r="F19" i="9"/>
  <c r="F21" i="9"/>
  <c r="F23" i="9"/>
  <c r="F25" i="9"/>
  <c r="F20" i="9"/>
  <c r="F22" i="9"/>
  <c r="F24" i="9"/>
  <c r="H20" i="9"/>
  <c r="H23" i="9"/>
  <c r="H19" i="9"/>
  <c r="H22" i="9"/>
  <c r="H25" i="9"/>
  <c r="H21" i="9"/>
  <c r="H24" i="9"/>
  <c r="B30" i="9"/>
  <c r="B29" i="9"/>
  <c r="B14" i="9"/>
  <c r="B15" i="9"/>
  <c r="H4" i="9"/>
  <c r="H7" i="9"/>
  <c r="H10" i="9"/>
  <c r="H6" i="9"/>
  <c r="H9" i="9"/>
  <c r="H5" i="9"/>
  <c r="H8" i="9"/>
  <c r="D4" i="9"/>
  <c r="D5" i="9"/>
  <c r="D9" i="9"/>
  <c r="D7" i="9"/>
  <c r="D10" i="9"/>
  <c r="D6" i="9"/>
  <c r="D8" i="9"/>
  <c r="B5" i="9"/>
  <c r="B9" i="9"/>
  <c r="B8" i="9"/>
  <c r="B4" i="9"/>
  <c r="B10" i="9"/>
  <c r="B6" i="9"/>
  <c r="B7" i="9"/>
  <c r="D34" i="9"/>
  <c r="D36" i="9"/>
  <c r="D35" i="9"/>
  <c r="F34" i="9"/>
  <c r="F36" i="9"/>
  <c r="F35" i="9"/>
  <c r="H34" i="9"/>
  <c r="H36" i="9"/>
  <c r="H35" i="9"/>
  <c r="D30" i="9"/>
  <c r="D29" i="9"/>
  <c r="F4" i="9"/>
  <c r="F9" i="9"/>
  <c r="F5" i="9"/>
  <c r="F6" i="9"/>
  <c r="F10" i="9"/>
  <c r="F7" i="9"/>
  <c r="F8" i="9"/>
  <c r="T51" i="7"/>
  <c r="AB49" i="7"/>
  <c r="AB51" i="7"/>
  <c r="AB50" i="7"/>
  <c r="G18" i="8"/>
  <c r="G20" i="8"/>
  <c r="G9" i="8"/>
  <c r="G13" i="8"/>
  <c r="G6" i="8"/>
  <c r="G17" i="8"/>
  <c r="G10" i="8"/>
  <c r="G14" i="8"/>
  <c r="G7" i="8"/>
  <c r="G16" i="8"/>
  <c r="G15" i="8"/>
  <c r="G11" i="8"/>
  <c r="G8" i="8"/>
  <c r="G21" i="8"/>
  <c r="G19" i="8"/>
  <c r="G12" i="8"/>
  <c r="G5" i="8"/>
  <c r="G3" i="8"/>
  <c r="G4" i="8"/>
  <c r="G1" i="8"/>
  <c r="G2" i="8"/>
  <c r="T54" i="7" l="1"/>
  <c r="G9" i="11"/>
  <c r="H9" i="11"/>
  <c r="F9" i="11"/>
  <c r="E9" i="11"/>
  <c r="J9" i="11"/>
  <c r="W61" i="7"/>
  <c r="C8" i="11"/>
  <c r="B7" i="11"/>
  <c r="J88" i="7"/>
  <c r="C7" i="11"/>
  <c r="K88" i="7"/>
  <c r="B8" i="11"/>
  <c r="W63" i="7"/>
  <c r="W62" i="7"/>
  <c r="W60" i="7"/>
  <c r="D9" i="11"/>
  <c r="W64" i="7"/>
  <c r="AB48" i="7"/>
  <c r="C9" i="11" l="1"/>
  <c r="B9" i="11"/>
</calcChain>
</file>

<file path=xl/sharedStrings.xml><?xml version="1.0" encoding="utf-8"?>
<sst xmlns="http://schemas.openxmlformats.org/spreadsheetml/2006/main" count="264" uniqueCount="128">
  <si>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</si>
  <si>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</si>
  <si>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</si>
  <si>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</si>
  <si>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</si>
  <si>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</si>
  <si>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</si>
  <si>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</si>
  <si>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</si>
  <si>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</si>
  <si>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</si>
  <si>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</si>
  <si>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Acumulado Mensual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</si>
  <si>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</si>
  <si>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</si>
  <si>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</si>
  <si>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</si>
  <si>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</si>
  <si>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</si>
  <si>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</si>
  <si>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</si>
  <si>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</si>
  <si>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</si>
  <si>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</si>
  <si>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</si>
  <si>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</si>
  <si>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</si>
  <si>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</si>
  <si>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</si>
  <si>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</si>
  <si>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</si>
  <si>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</si>
  <si>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</si>
  <si>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</si>
  <si>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</si>
  <si>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PROMEDIO</t>
  </si>
  <si>
    <t>MAX</t>
  </si>
  <si>
    <t>MIN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</si>
  <si>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</si>
  <si>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</si>
  <si>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</si>
  <si>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</si>
  <si>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</si>
  <si>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</si>
  <si>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</si>
  <si>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</si>
  <si>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</si>
  <si>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</si>
  <si>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</si>
  <si>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</si>
  <si>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</si>
  <si>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</si>
  <si>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 xml:space="preserve">Acumulado semanal </t>
  </si>
  <si>
    <t>M</t>
  </si>
  <si>
    <t>ç</t>
  </si>
  <si>
    <t>01
M</t>
  </si>
  <si>
    <t>02
MI</t>
  </si>
  <si>
    <t>03
J</t>
  </si>
  <si>
    <t>04
V</t>
  </si>
  <si>
    <t>05
S</t>
  </si>
  <si>
    <t>06
D</t>
  </si>
  <si>
    <t>07
L</t>
  </si>
  <si>
    <t>08
M</t>
  </si>
  <si>
    <t>09
MI</t>
  </si>
  <si>
    <t>10
J</t>
  </si>
  <si>
    <t>10
V</t>
  </si>
  <si>
    <t>12
S</t>
  </si>
  <si>
    <t>13
D</t>
  </si>
  <si>
    <t>14
L</t>
  </si>
  <si>
    <t>15
M</t>
  </si>
  <si>
    <t>16
MI</t>
  </si>
  <si>
    <t>17
J</t>
  </si>
  <si>
    <t>18
V</t>
  </si>
  <si>
    <t>19
S</t>
  </si>
  <si>
    <t>20
D</t>
  </si>
  <si>
    <t>21
L</t>
  </si>
  <si>
    <t>22
M</t>
  </si>
  <si>
    <t>23
MI</t>
  </si>
  <si>
    <t>24
J</t>
  </si>
  <si>
    <t>25
V</t>
  </si>
  <si>
    <t>26
S</t>
  </si>
  <si>
    <t>27
D</t>
  </si>
  <si>
    <t>28
L</t>
  </si>
  <si>
    <t>29
M</t>
  </si>
  <si>
    <t>30
MI</t>
  </si>
  <si>
    <t>MI</t>
  </si>
  <si>
    <t xml:space="preserve"> </t>
  </si>
  <si>
    <t>Lunes
02/01</t>
  </si>
  <si>
    <t>Martes
03/01</t>
  </si>
  <si>
    <t>Miércoles
04/01</t>
  </si>
  <si>
    <t>Jueves
05/01</t>
  </si>
  <si>
    <t>Viernes
06/01</t>
  </si>
  <si>
    <t>Sabado
07/01</t>
  </si>
  <si>
    <t>Domingo
08/01</t>
  </si>
  <si>
    <t>Domingo
01/01</t>
  </si>
  <si>
    <t>Lunes
09/01</t>
  </si>
  <si>
    <t>Martes
10/01</t>
  </si>
  <si>
    <t>Miércoles
11/01</t>
  </si>
  <si>
    <t>Jueves
12/01</t>
  </si>
  <si>
    <t>Viernes
13/01</t>
  </si>
  <si>
    <t>Sabado
14/01</t>
  </si>
  <si>
    <t>Domingo
15/01</t>
  </si>
  <si>
    <t>Lunes
16/01</t>
  </si>
  <si>
    <t>Martes
17/01</t>
  </si>
  <si>
    <t>Miércoles
18/01</t>
  </si>
  <si>
    <t>Jueves
19/01</t>
  </si>
  <si>
    <t>Viernes
20/01</t>
  </si>
  <si>
    <t>Sabado
21/01</t>
  </si>
  <si>
    <t>Domingo
22/01</t>
  </si>
  <si>
    <t>Lunes
23/01</t>
  </si>
  <si>
    <t>Martes
24/01</t>
  </si>
  <si>
    <t>Miércoles
25/01</t>
  </si>
  <si>
    <t>Jueves
26/01</t>
  </si>
  <si>
    <t>Viernes
27/01</t>
  </si>
  <si>
    <t>Sabado
28/01</t>
  </si>
  <si>
    <t>Domingo
29/01</t>
  </si>
  <si>
    <t>Lunes
30/01</t>
  </si>
  <si>
    <t>Martes
31/01</t>
  </si>
  <si>
    <t>Semana 5
23 al 29</t>
  </si>
  <si>
    <t>Semana 4
16 al 22</t>
  </si>
  <si>
    <t>Semana 3
09 al 15</t>
  </si>
  <si>
    <t>Semana 2
02 al 08</t>
  </si>
  <si>
    <t>Semana  1
01 al 01</t>
  </si>
  <si>
    <t>Semana 6
30 al 31</t>
  </si>
  <si>
    <t>Semana 1 
01 al 01</t>
  </si>
  <si>
    <t>Semana 2 
02 al 08</t>
  </si>
  <si>
    <t>Semana 5 
23 al 29</t>
  </si>
  <si>
    <t>Semana 6 
30 al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</si>
</sst>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b/>
      <sz val="11"/>
      <color theme="1"/>
      <name val="Calibri"/>
      <family val="2"/>
    </font>
    <font>
      <b/>
      <sz val="10"/>
      <color rgb="FF5C4D62"/>
      <name val="Adelle Sans Light"/>
      <family val="3"/>
    </font>
    <font>
      <b/>
      <sz val="11"/>
      <color theme="1"/>
      <name val="Adelle Sans Light"/>
      <family val="3"/>
    </font>
    <font>
      <b/>
      <sz val="11"/>
      <color rgb="FF5C4D62"/>
      <name val="Adelle Sans Light"/>
      <family val="3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Adelle Sans Light"/>
      <family val="3"/>
    </font>
    <font>
      <sz val="11"/>
      <color theme="1"/>
      <name val="Calibri"/>
      <family val="2"/>
    </font>
    <font>
      <b/>
      <sz val="11"/>
      <color theme="0"/>
      <name val="Adelle Sans Light"/>
      <family val="3"/>
    </font>
  </fonts>
  <fills count="16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 applyFont="1" applyAlignment="1"/>
    <xf numFmtId="0" fontId="6" fillId="0" borderId="1" xfId="0" applyFont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11" fillId="0" borderId="18" xfId="0" applyFont="1" applyBorder="1" applyAlignment="1">
      <alignment horizontal="center" vertical="center" wrapText="1" readingOrder="1"/>
    </xf>
    <xf numFmtId="0" fontId="12" fillId="10" borderId="18" xfId="0" applyFont="1" applyFill="1" applyBorder="1" applyAlignment="1">
      <alignment horizontal="left" vertical="center" wrapText="1"/>
    </xf>
    <xf numFmtId="0" fontId="13" fillId="10" borderId="18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14" fontId="16" fillId="0" borderId="18" xfId="0" applyNumberFormat="1" applyFont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14" fontId="16" fillId="11" borderId="14" xfId="0" applyNumberFormat="1" applyFont="1" applyFill="1" applyBorder="1" applyAlignment="1">
      <alignment horizontal="center"/>
    </xf>
    <xf numFmtId="0" fontId="17" fillId="14" borderId="0" xfId="0" applyFont="1" applyFill="1" applyAlignment="1"/>
    <xf numFmtId="14" fontId="16" fillId="14" borderId="0" xfId="0" applyNumberFormat="1" applyFont="1" applyFill="1" applyBorder="1" applyAlignment="1">
      <alignment horizontal="center" wrapText="1"/>
    </xf>
    <xf numFmtId="49" fontId="16" fillId="14" borderId="0" xfId="0" applyNumberFormat="1" applyFont="1" applyFill="1"/>
    <xf numFmtId="0" fontId="17" fillId="8" borderId="0" xfId="0" applyFont="1" applyFill="1" applyAlignment="1"/>
    <xf numFmtId="14" fontId="16" fillId="8" borderId="0" xfId="0" applyNumberFormat="1" applyFont="1" applyFill="1" applyBorder="1" applyAlignment="1">
      <alignment horizontal="center" wrapText="1"/>
    </xf>
    <xf numFmtId="49" fontId="16" fillId="8" borderId="0" xfId="0" applyNumberFormat="1" applyFont="1" applyFill="1"/>
    <xf numFmtId="0" fontId="17" fillId="12" borderId="0" xfId="0" applyFont="1" applyFill="1" applyAlignment="1"/>
    <xf numFmtId="14" fontId="16" fillId="12" borderId="0" xfId="0" applyNumberFormat="1" applyFont="1" applyFill="1" applyBorder="1" applyAlignment="1">
      <alignment horizontal="center" wrapText="1"/>
    </xf>
    <xf numFmtId="49" fontId="16" fillId="12" borderId="0" xfId="0" applyNumberFormat="1" applyFont="1" applyFill="1"/>
    <xf numFmtId="0" fontId="18" fillId="7" borderId="15" xfId="0" applyFont="1" applyFill="1" applyBorder="1" applyAlignment="1">
      <alignment horizontal="center" vertical="center" wrapText="1"/>
    </xf>
    <xf numFmtId="1" fontId="17" fillId="14" borderId="0" xfId="0" applyNumberFormat="1" applyFont="1" applyFill="1" applyAlignment="1"/>
    <xf numFmtId="0" fontId="19" fillId="0" borderId="12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 readingOrder="1"/>
    </xf>
    <xf numFmtId="0" fontId="16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1" fontId="16" fillId="11" borderId="14" xfId="0" applyNumberFormat="1" applyFont="1" applyFill="1" applyBorder="1" applyAlignment="1">
      <alignment horizontal="center"/>
    </xf>
    <xf numFmtId="1" fontId="10" fillId="13" borderId="12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6" fillId="6" borderId="12" xfId="0" applyNumberFormat="1" applyFont="1" applyFill="1" applyBorder="1" applyAlignment="1">
      <alignment horizontal="center" vertical="center" wrapText="1"/>
    </xf>
    <xf numFmtId="1" fontId="6" fillId="6" borderId="19" xfId="0" applyNumberFormat="1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left" vertical="center" wrapText="1"/>
    </xf>
    <xf numFmtId="0" fontId="11" fillId="0" borderId="25" xfId="0" applyFont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vertical="center" wrapText="1"/>
    </xf>
    <xf numFmtId="0" fontId="1" fillId="0" borderId="0" xfId="0" applyFont="1" applyAlignment="1"/>
    <xf numFmtId="0" fontId="16" fillId="0" borderId="2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3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 readingOrder="1"/>
    </xf>
    <xf numFmtId="0" fontId="20" fillId="10" borderId="18" xfId="0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5" fillId="0" borderId="20" xfId="0" applyFont="1" applyBorder="1"/>
    <xf numFmtId="0" fontId="8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7" fillId="2" borderId="8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14" fillId="13" borderId="21" xfId="0" applyFont="1" applyFill="1" applyBorder="1" applyAlignment="1">
      <alignment horizontal="center"/>
    </xf>
    <xf numFmtId="0" fontId="15" fillId="0" borderId="14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2" borderId="7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 readingOrder="1"/>
    </xf>
    <xf numFmtId="0" fontId="11" fillId="0" borderId="27" xfId="0" applyFont="1" applyBorder="1" applyAlignment="1">
      <alignment horizontal="center" vertical="center" wrapText="1" readingOrder="1"/>
    </xf>
    <xf numFmtId="0" fontId="11" fillId="0" borderId="28" xfId="0" applyFont="1" applyBorder="1" applyAlignment="1">
      <alignment horizontal="center" vertical="center" wrapText="1" readingOrder="1"/>
    </xf>
    <xf numFmtId="1" fontId="16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998BA3"/>
      <color rgb="FFE3DFE5"/>
      <color rgb="FF8064A2"/>
      <color rgb="FF46244C"/>
      <color rgb="FFFFC000"/>
      <color rgb="FF54002A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'Enero '!$C$2:$I$2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'!$C$40:$I$40</c:f>
              <c:numCache>
                <c:formatCode>0</c:formatCode>
                <c:ptCount val="7"/>
                <c:pt idx="0">
                  <c:v>63</c:v>
                </c:pt>
                <c:pt idx="1">
                  <c:v>3</c:v>
                </c:pt>
                <c:pt idx="2">
                  <c:v>195</c:v>
                </c:pt>
                <c:pt idx="3">
                  <c:v>188</c:v>
                </c:pt>
                <c:pt idx="4">
                  <c:v>59</c:v>
                </c:pt>
                <c:pt idx="5">
                  <c:v>0</c:v>
                </c:pt>
                <c:pt idx="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075869285198756E-2"/>
          <c:y val="4.0499679655361352E-2"/>
          <c:w val="0.94243759000196836"/>
          <c:h val="0.64747478554303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'Enero '!$I$48</c:f>
              <c:strCache>
                <c:ptCount val="1"/>
                <c:pt idx="0">
                  <c:v>Semana  1
01 al 01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'!$J$48:$P$48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'Enero '!$I$49</c:f>
              <c:strCache>
                <c:ptCount val="1"/>
                <c:pt idx="0">
                  <c:v>Semana 2
02 al 08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'!$J$49:$P$49</c:f>
              <c:numCache>
                <c:formatCode>0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44</c:v>
                </c:pt>
                <c:pt idx="3">
                  <c:v>38</c:v>
                </c:pt>
                <c:pt idx="4">
                  <c:v>13</c:v>
                </c:pt>
                <c:pt idx="5">
                  <c:v>0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'Enero '!$I$50</c:f>
              <c:strCache>
                <c:ptCount val="1"/>
                <c:pt idx="0">
                  <c:v>Semana 3
09 al 15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'!$J$50:$P$50</c:f>
              <c:numCache>
                <c:formatCode>0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36</c:v>
                </c:pt>
                <c:pt idx="3">
                  <c:v>41</c:v>
                </c:pt>
                <c:pt idx="4">
                  <c:v>13</c:v>
                </c:pt>
                <c:pt idx="5">
                  <c:v>0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'Enero '!$I$51</c:f>
              <c:strCache>
                <c:ptCount val="1"/>
                <c:pt idx="0">
                  <c:v>Semana 4
16 al 22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'!$J$51:$P$51</c:f>
              <c:numCache>
                <c:formatCode>0</c:formatCode>
                <c:ptCount val="7"/>
                <c:pt idx="0">
                  <c:v>16</c:v>
                </c:pt>
                <c:pt idx="1">
                  <c:v>1</c:v>
                </c:pt>
                <c:pt idx="2">
                  <c:v>31</c:v>
                </c:pt>
                <c:pt idx="3">
                  <c:v>47</c:v>
                </c:pt>
                <c:pt idx="4">
                  <c:v>13</c:v>
                </c:pt>
                <c:pt idx="5">
                  <c:v>0</c:v>
                </c:pt>
                <c:pt idx="6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'Enero '!$I$52</c:f>
              <c:strCache>
                <c:ptCount val="1"/>
                <c:pt idx="0">
                  <c:v>Semana 5
23 al 29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'!$J$52:$P$52</c:f>
              <c:numCache>
                <c:formatCode>0</c:formatCode>
                <c:ptCount val="7"/>
                <c:pt idx="0">
                  <c:v>16</c:v>
                </c:pt>
                <c:pt idx="1">
                  <c:v>1</c:v>
                </c:pt>
                <c:pt idx="2">
                  <c:v>66</c:v>
                </c:pt>
                <c:pt idx="3">
                  <c:v>52</c:v>
                </c:pt>
                <c:pt idx="4">
                  <c:v>11</c:v>
                </c:pt>
                <c:pt idx="5">
                  <c:v>0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F-400E-A2A0-A2B49C562481}"/>
            </c:ext>
          </c:extLst>
        </c:ser>
        <c:ser>
          <c:idx val="5"/>
          <c:order val="5"/>
          <c:tx>
            <c:strRef>
              <c:f>'Enero '!$I$53</c:f>
              <c:strCache>
                <c:ptCount val="1"/>
                <c:pt idx="0">
                  <c:v>Semana 6
30 al 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'Enero '!$J$53:$P$53</c:f>
              <c:numCache>
                <c:formatCode>0</c:formatCode>
                <c:ptCount val="7"/>
                <c:pt idx="0">
                  <c:v>9</c:v>
                </c:pt>
                <c:pt idx="1">
                  <c:v>0</c:v>
                </c:pt>
                <c:pt idx="2">
                  <c:v>18</c:v>
                </c:pt>
                <c:pt idx="3">
                  <c:v>10</c:v>
                </c:pt>
                <c:pt idx="4">
                  <c:v>9</c:v>
                </c:pt>
                <c:pt idx="5">
                  <c:v>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AF-400E-A2A0-A2B49C562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209250044029685E-4"/>
          <c:y val="0.79999217257444022"/>
          <c:w val="0.78534009844628871"/>
          <c:h val="0.1304932490012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'Enero '!$K$2:$L$2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'!$K$40:$L$40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18253538151092"/>
          <c:y val="0.25374138303782295"/>
          <c:w val="0.33910084635920695"/>
          <c:h val="0.50641876452124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76103454804039E-3"/>
          <c:y val="3.8927438274257771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'Enero '!$I$48</c:f>
              <c:strCache>
                <c:ptCount val="1"/>
                <c:pt idx="0">
                  <c:v>Semana  1
01 al 01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'!$R$48:$S$48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'Enero '!$I$49</c:f>
              <c:strCache>
                <c:ptCount val="1"/>
                <c:pt idx="0">
                  <c:v>Semana 2
02 al 08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'!$R$49:$S$49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'Enero '!$I$50</c:f>
              <c:strCache>
                <c:ptCount val="1"/>
                <c:pt idx="0">
                  <c:v>Semana 3
09 al 15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'!$R$50:$S$50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'Enero '!$I$51</c:f>
              <c:strCache>
                <c:ptCount val="1"/>
                <c:pt idx="0">
                  <c:v>Semana 4
16 al 22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'!$R$51:$S$51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'Enero '!$I$52</c:f>
              <c:strCache>
                <c:ptCount val="1"/>
                <c:pt idx="0">
                  <c:v>Semana 5
23 al 29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'Enero '!$R$52:$S$52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ser>
          <c:idx val="5"/>
          <c:order val="5"/>
          <c:tx>
            <c:strRef>
              <c:f>'Enero '!$I$53</c:f>
              <c:strCache>
                <c:ptCount val="1"/>
                <c:pt idx="0">
                  <c:v>Semana 6
30 al 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  <c:extLst xmlns:c15="http://schemas.microsoft.com/office/drawing/2012/chart"/>
            </c:strRef>
          </c:cat>
          <c:val>
            <c:numRef>
              <c:f>'Enero '!$R$53:$S$53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84-4724-BE62-D827D3525D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  <c:extLst/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'Enero '!$J$57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'!$J$58:$J$88</c:f>
              <c:numCache>
                <c:formatCode>General</c:formatCode>
                <c:ptCount val="31"/>
                <c:pt idx="0">
                  <c:v>0</c:v>
                </c:pt>
                <c:pt idx="1">
                  <c:v>27</c:v>
                </c:pt>
                <c:pt idx="2">
                  <c:v>36</c:v>
                </c:pt>
                <c:pt idx="3">
                  <c:v>19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27</c:v>
                </c:pt>
                <c:pt idx="8">
                  <c:v>23</c:v>
                </c:pt>
                <c:pt idx="9">
                  <c:v>25</c:v>
                </c:pt>
                <c:pt idx="10">
                  <c:v>24</c:v>
                </c:pt>
                <c:pt idx="11">
                  <c:v>34</c:v>
                </c:pt>
                <c:pt idx="12">
                  <c:v>0</c:v>
                </c:pt>
                <c:pt idx="13">
                  <c:v>0</c:v>
                </c:pt>
                <c:pt idx="14">
                  <c:v>29</c:v>
                </c:pt>
                <c:pt idx="15">
                  <c:v>49</c:v>
                </c:pt>
                <c:pt idx="16">
                  <c:v>28</c:v>
                </c:pt>
                <c:pt idx="17">
                  <c:v>26</c:v>
                </c:pt>
                <c:pt idx="18">
                  <c:v>34</c:v>
                </c:pt>
                <c:pt idx="19">
                  <c:v>0</c:v>
                </c:pt>
                <c:pt idx="20">
                  <c:v>0</c:v>
                </c:pt>
                <c:pt idx="21">
                  <c:v>40</c:v>
                </c:pt>
                <c:pt idx="22">
                  <c:v>38</c:v>
                </c:pt>
                <c:pt idx="23">
                  <c:v>43</c:v>
                </c:pt>
                <c:pt idx="24">
                  <c:v>27</c:v>
                </c:pt>
                <c:pt idx="25">
                  <c:v>36</c:v>
                </c:pt>
                <c:pt idx="26">
                  <c:v>0</c:v>
                </c:pt>
                <c:pt idx="27">
                  <c:v>0</c:v>
                </c:pt>
                <c:pt idx="28">
                  <c:v>32</c:v>
                </c:pt>
                <c:pt idx="29">
                  <c:v>36</c:v>
                </c:pt>
                <c:pt idx="30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'Enero '!$K$57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'!$K$57:$K$87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'Enero '!$P$2:$V$2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'!$P$40:$V$40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'Enero '!$I$48</c:f>
              <c:strCache>
                <c:ptCount val="1"/>
                <c:pt idx="0">
                  <c:v>Semana  1
01 al 01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'!$U$48:$AA$48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'Enero '!$I$49</c:f>
              <c:strCache>
                <c:ptCount val="1"/>
                <c:pt idx="0">
                  <c:v>Semana 2
02 al 08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'!$U$49:$AA$49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'Enero '!$I$50</c:f>
              <c:strCache>
                <c:ptCount val="1"/>
                <c:pt idx="0">
                  <c:v>Semana 3
09 al 15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'!$U$50:$AA$50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'Enero '!$I$51</c:f>
              <c:strCache>
                <c:ptCount val="1"/>
                <c:pt idx="0">
                  <c:v>Semana 4
16 al 22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'!$U$51:$AA$51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'Enero '!$I$52</c:f>
              <c:strCache>
                <c:ptCount val="1"/>
                <c:pt idx="0">
                  <c:v>Semana 5
23 al 29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'Enero '!$U$52:$AA$52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ser>
          <c:idx val="5"/>
          <c:order val="5"/>
          <c:tx>
            <c:strRef>
              <c:f>'Enero '!$I$53</c:f>
              <c:strCache>
                <c:ptCount val="1"/>
                <c:pt idx="0">
                  <c:v>Semana 6
30 al 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  <c:extLst xmlns:c15="http://schemas.microsoft.com/office/drawing/2012/chart"/>
            </c:strRef>
          </c:cat>
          <c:val>
            <c:numRef>
              <c:f>'Enero '!$U$53:$AA$53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DB3-42EA-8D5A-2AEEC84D5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  <c:extLst/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66590888190748"/>
          <c:y val="0.89661266665036088"/>
          <c:w val="0.6028163501863808"/>
          <c:h val="8.4173356467432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'Enero '!$L$57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'!$L$58:$L$88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'Enero '!$M$57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'!$M$58:$M$88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'Enero '!$N$2:$O$2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'!$N$40:$O$40</c:f>
              <c:numCache>
                <c:formatCode>0</c:formatCode>
                <c:ptCount val="2"/>
                <c:pt idx="0">
                  <c:v>787</c:v>
                </c:pt>
                <c:pt idx="1">
                  <c:v>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'Enero '!$I$48</c:f>
              <c:strCache>
                <c:ptCount val="1"/>
                <c:pt idx="0">
                  <c:v>Semana  1
01 al 01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'!$AC$48:$AD$48</c:f>
              <c:numCache>
                <c:formatCode>0</c:formatCode>
                <c:ptCount val="2"/>
                <c:pt idx="0">
                  <c:v>180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'Enero '!$I$49</c:f>
              <c:strCache>
                <c:ptCount val="1"/>
                <c:pt idx="0">
                  <c:v>Semana 2
02 al 08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'!$AC$49:$AD$49</c:f>
              <c:numCache>
                <c:formatCode>0</c:formatCode>
                <c:ptCount val="2"/>
                <c:pt idx="0">
                  <c:v>134</c:v>
                </c:pt>
                <c:pt idx="1">
                  <c:v>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'Enero '!$I$50</c:f>
              <c:strCache>
                <c:ptCount val="1"/>
                <c:pt idx="0">
                  <c:v>Semana 3
09 al 15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'!$AC$50:$AD$50</c:f>
              <c:numCache>
                <c:formatCode>0</c:formatCode>
                <c:ptCount val="2"/>
                <c:pt idx="0">
                  <c:v>148</c:v>
                </c:pt>
                <c:pt idx="1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'Enero '!$I$51</c:f>
              <c:strCache>
                <c:ptCount val="1"/>
                <c:pt idx="0">
                  <c:v>Semana 4
16 al 22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'!$AC$51:$AD$51</c:f>
              <c:numCache>
                <c:formatCode>0</c:formatCode>
                <c:ptCount val="2"/>
                <c:pt idx="0">
                  <c:v>143</c:v>
                </c:pt>
                <c:pt idx="1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'Enero '!$I$52</c:f>
              <c:strCache>
                <c:ptCount val="1"/>
                <c:pt idx="0">
                  <c:v>Semana 5
23 al 29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'Enero '!$AC$52:$AD$52</c:f>
              <c:numCache>
                <c:formatCode>0</c:formatCode>
                <c:ptCount val="2"/>
                <c:pt idx="0">
                  <c:v>141</c:v>
                </c:pt>
                <c:pt idx="1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ser>
          <c:idx val="5"/>
          <c:order val="5"/>
          <c:tx>
            <c:strRef>
              <c:f>'Enero '!$I$53</c:f>
              <c:strCache>
                <c:ptCount val="1"/>
                <c:pt idx="0">
                  <c:v>Semana 6
30 al 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  <c:extLst xmlns:c15="http://schemas.microsoft.com/office/drawing/2012/chart"/>
            </c:strRef>
          </c:cat>
          <c:val>
            <c:numRef>
              <c:f>'Enero '!$AC$53:$AD$53</c:f>
              <c:numCache>
                <c:formatCode>0</c:formatCode>
                <c:ptCount val="2"/>
                <c:pt idx="0">
                  <c:v>41</c:v>
                </c:pt>
                <c:pt idx="1">
                  <c:v>181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311-4683-95B4-EFF5605E43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  <c:extLst/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44737214352639E-2"/>
          <c:y val="0"/>
          <c:w val="0.90245458587545879"/>
          <c:h val="0.77790679108454075"/>
        </c:manualLayout>
      </c:layout>
      <c:lineChart>
        <c:grouping val="standard"/>
        <c:varyColors val="0"/>
        <c:ser>
          <c:idx val="0"/>
          <c:order val="0"/>
          <c:tx>
            <c:strRef>
              <c:f>'Enero '!$N$57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'!$N$58:$N$88</c:f>
              <c:numCache>
                <c:formatCode>General</c:formatCode>
                <c:ptCount val="31"/>
                <c:pt idx="0">
                  <c:v>180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20</c:v>
                </c:pt>
                <c:pt idx="5">
                  <c:v>18</c:v>
                </c:pt>
                <c:pt idx="6">
                  <c:v>23</c:v>
                </c:pt>
                <c:pt idx="7">
                  <c:v>28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  <c:pt idx="11">
                  <c:v>17</c:v>
                </c:pt>
                <c:pt idx="12">
                  <c:v>14</c:v>
                </c:pt>
                <c:pt idx="13">
                  <c:v>24</c:v>
                </c:pt>
                <c:pt idx="14">
                  <c:v>25</c:v>
                </c:pt>
                <c:pt idx="15">
                  <c:v>23</c:v>
                </c:pt>
                <c:pt idx="16">
                  <c:v>18</c:v>
                </c:pt>
                <c:pt idx="17">
                  <c:v>18</c:v>
                </c:pt>
                <c:pt idx="18">
                  <c:v>26</c:v>
                </c:pt>
                <c:pt idx="19">
                  <c:v>15</c:v>
                </c:pt>
                <c:pt idx="20">
                  <c:v>18</c:v>
                </c:pt>
                <c:pt idx="21">
                  <c:v>23</c:v>
                </c:pt>
                <c:pt idx="22">
                  <c:v>20</c:v>
                </c:pt>
                <c:pt idx="23">
                  <c:v>21</c:v>
                </c:pt>
                <c:pt idx="24">
                  <c:v>18</c:v>
                </c:pt>
                <c:pt idx="25">
                  <c:v>20</c:v>
                </c:pt>
                <c:pt idx="26">
                  <c:v>19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'Enero '!$O$57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'!$O$58:$O$88</c:f>
              <c:numCache>
                <c:formatCode>General</c:formatCode>
                <c:ptCount val="31"/>
                <c:pt idx="0">
                  <c:v>160</c:v>
                </c:pt>
                <c:pt idx="1">
                  <c:v>70</c:v>
                </c:pt>
                <c:pt idx="2">
                  <c:v>76</c:v>
                </c:pt>
                <c:pt idx="3">
                  <c:v>74</c:v>
                </c:pt>
                <c:pt idx="4">
                  <c:v>60</c:v>
                </c:pt>
                <c:pt idx="5">
                  <c:v>96</c:v>
                </c:pt>
                <c:pt idx="6">
                  <c:v>70</c:v>
                </c:pt>
                <c:pt idx="7">
                  <c:v>94</c:v>
                </c:pt>
                <c:pt idx="8">
                  <c:v>122</c:v>
                </c:pt>
                <c:pt idx="9">
                  <c:v>80</c:v>
                </c:pt>
                <c:pt idx="10">
                  <c:v>67</c:v>
                </c:pt>
                <c:pt idx="11">
                  <c:v>66</c:v>
                </c:pt>
                <c:pt idx="12">
                  <c:v>74</c:v>
                </c:pt>
                <c:pt idx="13">
                  <c:v>112</c:v>
                </c:pt>
                <c:pt idx="14">
                  <c:v>96</c:v>
                </c:pt>
                <c:pt idx="15">
                  <c:v>73</c:v>
                </c:pt>
                <c:pt idx="16">
                  <c:v>74</c:v>
                </c:pt>
                <c:pt idx="17">
                  <c:v>71</c:v>
                </c:pt>
                <c:pt idx="18">
                  <c:v>63</c:v>
                </c:pt>
                <c:pt idx="19">
                  <c:v>72</c:v>
                </c:pt>
                <c:pt idx="20">
                  <c:v>156</c:v>
                </c:pt>
                <c:pt idx="21">
                  <c:v>108</c:v>
                </c:pt>
                <c:pt idx="22">
                  <c:v>88</c:v>
                </c:pt>
                <c:pt idx="23">
                  <c:v>58</c:v>
                </c:pt>
                <c:pt idx="24">
                  <c:v>67</c:v>
                </c:pt>
                <c:pt idx="25">
                  <c:v>56</c:v>
                </c:pt>
                <c:pt idx="26">
                  <c:v>99</c:v>
                </c:pt>
                <c:pt idx="27">
                  <c:v>144</c:v>
                </c:pt>
                <c:pt idx="28">
                  <c:v>92</c:v>
                </c:pt>
                <c:pt idx="29">
                  <c:v>89</c:v>
                </c:pt>
                <c:pt idx="30">
                  <c:v>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'Enero '!$I$48</c:f>
              <c:strCache>
                <c:ptCount val="1"/>
                <c:pt idx="0">
                  <c:v>Semana  1
01 al 01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'Enero '!$AF$48:$AH$48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'Enero '!$I$49</c:f>
              <c:strCache>
                <c:ptCount val="1"/>
                <c:pt idx="0">
                  <c:v>Semana 2
02 al 08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'Enero '!$AF$49:$AH$49</c:f>
              <c:numCache>
                <c:formatCode>0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'Enero '!$I$50</c:f>
              <c:strCache>
                <c:ptCount val="1"/>
                <c:pt idx="0">
                  <c:v>Semana 3
09 al 15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'Enero '!$AF$50:$AH$50</c:f>
              <c:numCache>
                <c:formatCode>0</c:formatCode>
                <c:ptCount val="3"/>
                <c:pt idx="0">
                  <c:v>12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'Enero '!$I$51</c:f>
              <c:strCache>
                <c:ptCount val="1"/>
                <c:pt idx="0">
                  <c:v>Semana 4
16 al 22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'Enero '!$AF$51:$AH$51</c:f>
              <c:numCache>
                <c:formatCode>0</c:formatCode>
                <c:ptCount val="3"/>
                <c:pt idx="0">
                  <c:v>11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'Enero '!$I$52</c:f>
              <c:strCache>
                <c:ptCount val="1"/>
                <c:pt idx="0">
                  <c:v>Semana 5
23 al 29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'Enero '!$AF$52:$AH$52</c:f>
              <c:numCache>
                <c:formatCode>0</c:formatCode>
                <c:ptCount val="3"/>
                <c:pt idx="0">
                  <c:v>8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ser>
          <c:idx val="5"/>
          <c:order val="5"/>
          <c:tx>
            <c:strRef>
              <c:f>'Enero '!$I$53</c:f>
              <c:strCache>
                <c:ptCount val="1"/>
                <c:pt idx="0">
                  <c:v>Semana 6
30 al 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  <c:extLst xmlns:c15="http://schemas.microsoft.com/office/drawing/2012/chart"/>
            </c:strRef>
          </c:cat>
          <c:val>
            <c:numRef>
              <c:f>'Enero '!$AF$53:$AH$53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D37-41E9-8D6F-510684A974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  <c:extLst/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'Enero '!$P$57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'!$P$58:$P$88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'Enero '!$Q$57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'!$Q$58:$Q$88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'Enero '!$R$57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'!$I$58:$I$87</c:f>
              <c:strCache>
                <c:ptCount val="30"/>
                <c:pt idx="0">
                  <c:v>01
M</c:v>
                </c:pt>
                <c:pt idx="1">
                  <c:v>02
MI</c:v>
                </c:pt>
                <c:pt idx="2">
                  <c:v>03
J</c:v>
                </c:pt>
                <c:pt idx="3">
                  <c:v>04
V</c:v>
                </c:pt>
                <c:pt idx="4">
                  <c:v>05
S</c:v>
                </c:pt>
                <c:pt idx="5">
                  <c:v>06
D</c:v>
                </c:pt>
                <c:pt idx="6">
                  <c:v>07
L</c:v>
                </c:pt>
                <c:pt idx="7">
                  <c:v>08
M</c:v>
                </c:pt>
                <c:pt idx="8">
                  <c:v>09
MI</c:v>
                </c:pt>
                <c:pt idx="9">
                  <c:v>10
J</c:v>
                </c:pt>
                <c:pt idx="10">
                  <c:v>10
V</c:v>
                </c:pt>
                <c:pt idx="11">
                  <c:v>12
S</c:v>
                </c:pt>
                <c:pt idx="12">
                  <c:v>13
D</c:v>
                </c:pt>
                <c:pt idx="13">
                  <c:v>14
L</c:v>
                </c:pt>
                <c:pt idx="14">
                  <c:v>15
M</c:v>
                </c:pt>
                <c:pt idx="15">
                  <c:v>16
MI</c:v>
                </c:pt>
                <c:pt idx="16">
                  <c:v>17
J</c:v>
                </c:pt>
                <c:pt idx="17">
                  <c:v>18
V</c:v>
                </c:pt>
                <c:pt idx="18">
                  <c:v>19
S</c:v>
                </c:pt>
                <c:pt idx="19">
                  <c:v>20
D</c:v>
                </c:pt>
                <c:pt idx="20">
                  <c:v>21
L</c:v>
                </c:pt>
                <c:pt idx="21">
                  <c:v>22
M</c:v>
                </c:pt>
                <c:pt idx="22">
                  <c:v>23
MI</c:v>
                </c:pt>
                <c:pt idx="23">
                  <c:v>24
J</c:v>
                </c:pt>
                <c:pt idx="24">
                  <c:v>25
V</c:v>
                </c:pt>
                <c:pt idx="25">
                  <c:v>26
S</c:v>
                </c:pt>
                <c:pt idx="26">
                  <c:v>27
D</c:v>
                </c:pt>
                <c:pt idx="27">
                  <c:v>28
L</c:v>
                </c:pt>
                <c:pt idx="28">
                  <c:v>29
M</c:v>
                </c:pt>
                <c:pt idx="29">
                  <c:v>30
MI</c:v>
                </c:pt>
              </c:strCache>
            </c:strRef>
          </c:cat>
          <c:val>
            <c:numRef>
              <c:f>'Enero '!$R$58:$R$88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'Enero '!$V$60:$V$64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'Enero '!$W$60:$W$64</c:f>
              <c:numCache>
                <c:formatCode>0</c:formatCode>
                <c:ptCount val="5"/>
                <c:pt idx="0">
                  <c:v>82</c:v>
                </c:pt>
                <c:pt idx="1">
                  <c:v>3491</c:v>
                </c:pt>
                <c:pt idx="2">
                  <c:v>0</c:v>
                </c:pt>
                <c:pt idx="3">
                  <c:v>0</c:v>
                </c:pt>
                <c:pt idx="4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General</c:formatCode>
                <c:ptCount val="7"/>
                <c:pt idx="0">
                  <c:v>0</c:v>
                </c:pt>
                <c:pt idx="1">
                  <c:v>129</c:v>
                </c:pt>
                <c:pt idx="2">
                  <c:v>96</c:v>
                </c:pt>
                <c:pt idx="3">
                  <c:v>132</c:v>
                </c:pt>
                <c:pt idx="4">
                  <c:v>173</c:v>
                </c:pt>
                <c:pt idx="5">
                  <c:v>128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General</c:formatCode>
                <c:ptCount val="7"/>
                <c:pt idx="0">
                  <c:v>66</c:v>
                </c:pt>
                <c:pt idx="1">
                  <c:v>83</c:v>
                </c:pt>
                <c:pt idx="2">
                  <c:v>75</c:v>
                </c:pt>
                <c:pt idx="3">
                  <c:v>77</c:v>
                </c:pt>
                <c:pt idx="4">
                  <c:v>105</c:v>
                </c:pt>
                <c:pt idx="5">
                  <c:v>273</c:v>
                </c:pt>
                <c:pt idx="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General</c:formatCode>
                <c:ptCount val="7"/>
                <c:pt idx="0">
                  <c:v>341</c:v>
                </c:pt>
                <c:pt idx="1">
                  <c:v>245</c:v>
                </c:pt>
                <c:pt idx="2">
                  <c:v>279</c:v>
                </c:pt>
                <c:pt idx="3">
                  <c:v>288</c:v>
                </c:pt>
                <c:pt idx="4">
                  <c:v>442</c:v>
                </c:pt>
                <c:pt idx="5">
                  <c:v>550</c:v>
                </c:pt>
                <c:pt idx="6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13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378525</xdr:colOff>
      <xdr:row>43</xdr:row>
      <xdr:rowOff>198434</xdr:rowOff>
    </xdr:from>
    <xdr:to>
      <xdr:col>4</xdr:col>
      <xdr:colOff>146461</xdr:colOff>
      <xdr:row>48</xdr:row>
      <xdr:rowOff>245300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49</xdr:row>
      <xdr:rowOff>122467</xdr:rowOff>
    </xdr:from>
    <xdr:to>
      <xdr:col>6</xdr:col>
      <xdr:colOff>285750</xdr:colOff>
      <xdr:row>54</xdr:row>
      <xdr:rowOff>27214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458933</xdr:colOff>
      <xdr:row>69</xdr:row>
      <xdr:rowOff>64328</xdr:rowOff>
    </xdr:from>
    <xdr:to>
      <xdr:col>5</xdr:col>
      <xdr:colOff>598714</xdr:colOff>
      <xdr:row>78</xdr:row>
      <xdr:rowOff>54429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173491</xdr:colOff>
      <xdr:row>54</xdr:row>
      <xdr:rowOff>27215</xdr:rowOff>
    </xdr:from>
    <xdr:to>
      <xdr:col>6</xdr:col>
      <xdr:colOff>285751</xdr:colOff>
      <xdr:row>58</xdr:row>
      <xdr:rowOff>108858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184314</xdr:colOff>
      <xdr:row>59</xdr:row>
      <xdr:rowOff>118678</xdr:rowOff>
    </xdr:from>
    <xdr:to>
      <xdr:col>6</xdr:col>
      <xdr:colOff>95251</xdr:colOff>
      <xdr:row>68</xdr:row>
      <xdr:rowOff>27216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23811</xdr:colOff>
      <xdr:row>70</xdr:row>
      <xdr:rowOff>20410</xdr:rowOff>
    </xdr:from>
    <xdr:to>
      <xdr:col>28</xdr:col>
      <xdr:colOff>23812</xdr:colOff>
      <xdr:row>86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244928</xdr:colOff>
      <xdr:row>89</xdr:row>
      <xdr:rowOff>79169</xdr:rowOff>
    </xdr:from>
    <xdr:to>
      <xdr:col>16</xdr:col>
      <xdr:colOff>435429</xdr:colOff>
      <xdr:row>102</xdr:row>
      <xdr:rowOff>68035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381001</xdr:colOff>
      <xdr:row>79</xdr:row>
      <xdr:rowOff>108859</xdr:rowOff>
    </xdr:from>
    <xdr:to>
      <xdr:col>6</xdr:col>
      <xdr:colOff>680358</xdr:colOff>
      <xdr:row>86</xdr:row>
      <xdr:rowOff>13609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447795</xdr:colOff>
      <xdr:row>98</xdr:row>
      <xdr:rowOff>112867</xdr:rowOff>
    </xdr:from>
    <xdr:to>
      <xdr:col>5</xdr:col>
      <xdr:colOff>27213</xdr:colOff>
      <xdr:row>106</xdr:row>
      <xdr:rowOff>192974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367395</xdr:colOff>
      <xdr:row>87</xdr:row>
      <xdr:rowOff>51956</xdr:rowOff>
    </xdr:from>
    <xdr:to>
      <xdr:col>7</xdr:col>
      <xdr:colOff>367393</xdr:colOff>
      <xdr:row>97</xdr:row>
      <xdr:rowOff>54429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23812</xdr:colOff>
      <xdr:row>56</xdr:row>
      <xdr:rowOff>415636</xdr:rowOff>
    </xdr:from>
    <xdr:to>
      <xdr:col>29</xdr:col>
      <xdr:colOff>809624</xdr:colOff>
      <xdr:row>67</xdr:row>
      <xdr:rowOff>71437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108</xdr:row>
      <xdr:rowOff>114537</xdr:rowOff>
    </xdr:from>
    <xdr:to>
      <xdr:col>7</xdr:col>
      <xdr:colOff>261009</xdr:colOff>
      <xdr:row>116</xdr:row>
      <xdr:rowOff>75458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231322</xdr:colOff>
      <xdr:row>118</xdr:row>
      <xdr:rowOff>40821</xdr:rowOff>
    </xdr:from>
    <xdr:to>
      <xdr:col>7</xdr:col>
      <xdr:colOff>40822</xdr:colOff>
      <xdr:row>131</xdr:row>
      <xdr:rowOff>135452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384031</xdr:colOff>
      <xdr:row>90</xdr:row>
      <xdr:rowOff>108857</xdr:rowOff>
    </xdr:from>
    <xdr:to>
      <xdr:col>24</xdr:col>
      <xdr:colOff>258535</xdr:colOff>
      <xdr:row>101</xdr:row>
      <xdr:rowOff>107928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32904</xdr:rowOff>
    </xdr:from>
    <xdr:to>
      <xdr:col>1</xdr:col>
      <xdr:colOff>2130136</xdr:colOff>
      <xdr:row>22</xdr:row>
      <xdr:rowOff>103909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6"/>
  <sheetViews>
    <sheetView zoomScale="70" zoomScaleNormal="70" workbookViewId="0">
      <pane xSplit="2" ySplit="1" topLeftCell="C2" activePane="bottomRight" state="frozen"/>
      <selection activeCell="G46" sqref="G46"/>
      <selection pane="topRight" activeCell="G46" sqref="G46"/>
      <selection pane="bottomLeft" activeCell="G46" sqref="G46"/>
      <selection pane="bottomRight" activeCell="C3" sqref="C3"/>
    </sheetView>
  </sheetViews>
  <sheetFormatPr baseColWidth="10" defaultColWidth="14.42578125" defaultRowHeight="15" customHeight="1" x14ac:dyDescent="0.25"/>
  <cols>
    <col min="1" max="1" width="10.140625" customWidth="1"/>
    <col min="2" max="2" width="11.5703125" bestFit="1" customWidth="1"/>
    <col min="3" max="24" width="10.7109375" customWidth="1"/>
  </cols>
  <sheetData>
    <row r="1" spans="1:26" ht="127.5" x14ac:dyDescent="0.25">
      <c r="A1" s="13" t="s">
        <v>0</v>
      </c>
      <c r="B1" s="14" t="s">
        <v>1</v>
      </c>
      <c r="C1" s="3" t="s">
        <v>4</v>
      </c>
      <c r="D1" s="4" t="s">
        <v>5</v>
      </c>
      <c r="E1" s="4" t="s">
        <v>6</v>
      </c>
      <c r="F1" s="4" t="s">
        <v>26</v>
      </c>
      <c r="G1" s="3" t="s">
        <v>8</v>
      </c>
      <c r="H1" s="4" t="s">
        <v>9</v>
      </c>
      <c r="I1" s="4" t="s">
        <v>11</v>
      </c>
      <c r="J1" s="37" t="s">
        <v>24</v>
      </c>
      <c r="K1" s="10" t="s">
        <v>15</v>
      </c>
      <c r="L1" s="11" t="s">
        <v>14</v>
      </c>
      <c r="M1" s="37" t="s">
        <v>25</v>
      </c>
      <c r="N1" s="3" t="s">
        <v>7</v>
      </c>
      <c r="O1" s="3" t="s">
        <v>13</v>
      </c>
      <c r="P1" s="3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4" t="s">
        <v>21</v>
      </c>
      <c r="V1" s="4" t="s">
        <v>27</v>
      </c>
      <c r="W1" s="11" t="s">
        <v>22</v>
      </c>
      <c r="X1" s="11" t="s">
        <v>10</v>
      </c>
      <c r="Y1" s="11" t="s">
        <v>23</v>
      </c>
      <c r="Z1" s="51" t="s">
        <v>3</v>
      </c>
    </row>
    <row r="2" spans="1:26" ht="31.5" x14ac:dyDescent="0.25">
      <c r="A2" s="53">
        <v>1</v>
      </c>
      <c r="B2" s="25" t="s">
        <v>94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>
        <f>SUM(C2:I2)</f>
        <v>0</v>
      </c>
      <c r="K2" s="6">
        <v>0</v>
      </c>
      <c r="L2" s="6">
        <v>0</v>
      </c>
      <c r="M2">
        <f>SUM(K2:L2)</f>
        <v>0</v>
      </c>
      <c r="N2" s="6">
        <v>180</v>
      </c>
      <c r="O2" s="6">
        <v>160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39">
        <f>+J2+SUM(M2:Y2)</f>
        <v>340</v>
      </c>
    </row>
    <row r="3" spans="1:26" ht="31.5" x14ac:dyDescent="0.25">
      <c r="A3" s="53">
        <v>2</v>
      </c>
      <c r="B3" s="25" t="s">
        <v>87</v>
      </c>
      <c r="C3" s="6">
        <v>3</v>
      </c>
      <c r="D3" s="6">
        <v>1</v>
      </c>
      <c r="E3" s="6">
        <v>7</v>
      </c>
      <c r="F3" s="6">
        <v>7</v>
      </c>
      <c r="G3" s="6">
        <v>3</v>
      </c>
      <c r="H3" s="6">
        <v>0</v>
      </c>
      <c r="I3" s="6">
        <v>9</v>
      </c>
      <c r="J3">
        <f>SUM(C3:I3)</f>
        <v>30</v>
      </c>
      <c r="K3" s="6">
        <v>0</v>
      </c>
      <c r="L3" s="6">
        <v>0</v>
      </c>
      <c r="M3">
        <f>SUM(K3:L3)</f>
        <v>0</v>
      </c>
      <c r="N3" s="6">
        <v>23</v>
      </c>
      <c r="O3" s="6">
        <v>77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2</v>
      </c>
      <c r="X3" s="6">
        <v>1</v>
      </c>
      <c r="Y3" s="6">
        <v>0</v>
      </c>
      <c r="Z3" s="39">
        <f>+J3+SUM(M3:Y3)</f>
        <v>133</v>
      </c>
    </row>
    <row r="4" spans="1:26" ht="31.5" x14ac:dyDescent="0.25">
      <c r="A4" s="53">
        <v>2</v>
      </c>
      <c r="B4" s="25" t="s">
        <v>88</v>
      </c>
      <c r="C4" s="6">
        <v>3</v>
      </c>
      <c r="D4" s="6">
        <v>0</v>
      </c>
      <c r="E4" s="6">
        <v>11</v>
      </c>
      <c r="F4" s="6">
        <v>6</v>
      </c>
      <c r="G4" s="6">
        <v>0</v>
      </c>
      <c r="H4" s="6">
        <v>0</v>
      </c>
      <c r="I4" s="6">
        <v>7</v>
      </c>
      <c r="J4">
        <f t="shared" ref="J4:J32" si="0">SUM(C4:I4)</f>
        <v>27</v>
      </c>
      <c r="K4" s="6">
        <v>0</v>
      </c>
      <c r="L4" s="6">
        <v>0</v>
      </c>
      <c r="M4">
        <f t="shared" ref="M4:M32" si="1">SUM(K4:L4)</f>
        <v>0</v>
      </c>
      <c r="N4" s="6">
        <v>17</v>
      </c>
      <c r="O4" s="6">
        <v>70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4</v>
      </c>
      <c r="X4" s="6">
        <v>2</v>
      </c>
      <c r="Y4" s="6">
        <v>0</v>
      </c>
      <c r="Z4" s="39">
        <f t="shared" ref="Z4:Z33" si="2">+J4+SUM(M4:Y4)</f>
        <v>120</v>
      </c>
    </row>
    <row r="5" spans="1:26" ht="31.5" x14ac:dyDescent="0.25">
      <c r="A5" s="53">
        <v>2</v>
      </c>
      <c r="B5" s="25" t="s">
        <v>89</v>
      </c>
      <c r="C5" s="6">
        <v>5</v>
      </c>
      <c r="D5" s="6">
        <v>0</v>
      </c>
      <c r="E5" s="6">
        <v>9</v>
      </c>
      <c r="F5" s="6">
        <v>15</v>
      </c>
      <c r="G5" s="6">
        <v>1</v>
      </c>
      <c r="H5" s="6">
        <v>0</v>
      </c>
      <c r="I5" s="6">
        <v>6</v>
      </c>
      <c r="J5">
        <f t="shared" si="0"/>
        <v>36</v>
      </c>
      <c r="K5" s="6">
        <v>0</v>
      </c>
      <c r="L5" s="6">
        <v>0</v>
      </c>
      <c r="M5">
        <f t="shared" si="1"/>
        <v>0</v>
      </c>
      <c r="N5" s="6">
        <v>17</v>
      </c>
      <c r="O5" s="6">
        <v>76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2</v>
      </c>
      <c r="X5" s="6">
        <v>1</v>
      </c>
      <c r="Y5" s="6">
        <v>0</v>
      </c>
      <c r="Z5" s="39">
        <f t="shared" si="2"/>
        <v>132</v>
      </c>
    </row>
    <row r="6" spans="1:26" ht="31.5" x14ac:dyDescent="0.25">
      <c r="A6" s="53">
        <v>2</v>
      </c>
      <c r="B6" s="25" t="s">
        <v>90</v>
      </c>
      <c r="C6" s="6">
        <v>0</v>
      </c>
      <c r="D6" s="6">
        <v>0</v>
      </c>
      <c r="E6" s="6">
        <v>7</v>
      </c>
      <c r="F6" s="6">
        <v>4</v>
      </c>
      <c r="G6" s="6">
        <v>4</v>
      </c>
      <c r="H6" s="6">
        <v>0</v>
      </c>
      <c r="I6" s="6">
        <v>4</v>
      </c>
      <c r="J6">
        <f t="shared" si="0"/>
        <v>19</v>
      </c>
      <c r="K6" s="6">
        <v>0</v>
      </c>
      <c r="L6" s="6">
        <v>0</v>
      </c>
      <c r="M6">
        <f t="shared" si="1"/>
        <v>0</v>
      </c>
      <c r="N6" s="6">
        <v>16</v>
      </c>
      <c r="O6" s="6">
        <v>74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7</v>
      </c>
      <c r="Y6" s="6">
        <v>0</v>
      </c>
      <c r="Z6" s="39">
        <f t="shared" si="2"/>
        <v>117</v>
      </c>
    </row>
    <row r="7" spans="1:26" ht="31.5" x14ac:dyDescent="0.25">
      <c r="A7" s="54">
        <v>2</v>
      </c>
      <c r="B7" s="25" t="s">
        <v>91</v>
      </c>
      <c r="C7" s="6">
        <v>1</v>
      </c>
      <c r="D7" s="6">
        <v>0</v>
      </c>
      <c r="E7" s="6">
        <v>10</v>
      </c>
      <c r="F7" s="6">
        <v>6</v>
      </c>
      <c r="G7" s="6">
        <v>5</v>
      </c>
      <c r="H7" s="6">
        <v>0</v>
      </c>
      <c r="I7" s="6">
        <v>3</v>
      </c>
      <c r="J7">
        <f t="shared" si="0"/>
        <v>25</v>
      </c>
      <c r="K7" s="6">
        <v>0</v>
      </c>
      <c r="L7" s="6">
        <v>0</v>
      </c>
      <c r="M7">
        <f t="shared" si="1"/>
        <v>0</v>
      </c>
      <c r="N7" s="6">
        <v>20</v>
      </c>
      <c r="O7" s="6">
        <v>60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3</v>
      </c>
      <c r="X7" s="6">
        <v>1</v>
      </c>
      <c r="Y7" s="6">
        <v>0</v>
      </c>
      <c r="Z7" s="39">
        <f t="shared" si="2"/>
        <v>109</v>
      </c>
    </row>
    <row r="8" spans="1:26" ht="31.5" x14ac:dyDescent="0.25">
      <c r="A8" s="53">
        <v>2</v>
      </c>
      <c r="B8" s="25" t="s">
        <v>92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>
        <f t="shared" si="0"/>
        <v>0</v>
      </c>
      <c r="K8" s="6">
        <v>0</v>
      </c>
      <c r="L8" s="6">
        <v>0</v>
      </c>
      <c r="M8">
        <f t="shared" si="1"/>
        <v>0</v>
      </c>
      <c r="N8" s="6">
        <v>18</v>
      </c>
      <c r="O8" s="6">
        <v>96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39">
        <f t="shared" si="2"/>
        <v>114</v>
      </c>
    </row>
    <row r="9" spans="1:26" ht="31.5" x14ac:dyDescent="0.25">
      <c r="A9" s="53">
        <v>2</v>
      </c>
      <c r="B9" s="25" t="s">
        <v>93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>
        <f t="shared" si="0"/>
        <v>0</v>
      </c>
      <c r="K9" s="6">
        <v>0</v>
      </c>
      <c r="L9" s="6">
        <v>0</v>
      </c>
      <c r="M9">
        <f t="shared" si="1"/>
        <v>0</v>
      </c>
      <c r="N9" s="6">
        <v>23</v>
      </c>
      <c r="O9" s="6">
        <v>70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39">
        <f t="shared" si="2"/>
        <v>93</v>
      </c>
    </row>
    <row r="10" spans="1:26" ht="31.5" x14ac:dyDescent="0.25">
      <c r="A10" s="53">
        <v>3</v>
      </c>
      <c r="B10" s="25" t="s">
        <v>95</v>
      </c>
      <c r="C10" s="6">
        <v>2</v>
      </c>
      <c r="D10" s="6">
        <v>0</v>
      </c>
      <c r="E10" s="6">
        <v>8</v>
      </c>
      <c r="F10" s="6">
        <v>11</v>
      </c>
      <c r="G10" s="6">
        <v>6</v>
      </c>
      <c r="H10" s="6">
        <v>0</v>
      </c>
      <c r="I10" s="6">
        <v>0</v>
      </c>
      <c r="J10">
        <f t="shared" si="0"/>
        <v>27</v>
      </c>
      <c r="K10" s="6">
        <v>0</v>
      </c>
      <c r="L10" s="6">
        <v>0</v>
      </c>
      <c r="M10">
        <f t="shared" si="1"/>
        <v>0</v>
      </c>
      <c r="N10" s="6">
        <v>28</v>
      </c>
      <c r="O10" s="6">
        <v>94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2</v>
      </c>
      <c r="X10" s="6">
        <v>0</v>
      </c>
      <c r="Y10" s="6">
        <v>0</v>
      </c>
      <c r="Z10" s="39">
        <f t="shared" si="2"/>
        <v>151</v>
      </c>
    </row>
    <row r="11" spans="1:26" ht="31.5" x14ac:dyDescent="0.25">
      <c r="A11" s="53">
        <v>3</v>
      </c>
      <c r="B11" s="25" t="s">
        <v>96</v>
      </c>
      <c r="C11" s="6">
        <v>1</v>
      </c>
      <c r="D11" s="6">
        <v>0</v>
      </c>
      <c r="E11" s="6">
        <v>7</v>
      </c>
      <c r="F11" s="6">
        <v>14</v>
      </c>
      <c r="G11" s="6">
        <v>1</v>
      </c>
      <c r="H11" s="6">
        <v>0</v>
      </c>
      <c r="I11" s="6">
        <v>0</v>
      </c>
      <c r="J11">
        <f t="shared" si="0"/>
        <v>23</v>
      </c>
      <c r="K11" s="6">
        <v>0</v>
      </c>
      <c r="L11" s="6">
        <v>0</v>
      </c>
      <c r="M11">
        <f t="shared" si="1"/>
        <v>0</v>
      </c>
      <c r="N11" s="6">
        <v>21</v>
      </c>
      <c r="O11" s="6">
        <v>122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2</v>
      </c>
      <c r="X11" s="6">
        <v>1</v>
      </c>
      <c r="Y11" s="6">
        <v>0</v>
      </c>
      <c r="Z11" s="39">
        <f t="shared" si="2"/>
        <v>169</v>
      </c>
    </row>
    <row r="12" spans="1:26" ht="31.5" x14ac:dyDescent="0.25">
      <c r="A12" s="53">
        <v>3</v>
      </c>
      <c r="B12" s="25" t="s">
        <v>97</v>
      </c>
      <c r="C12" s="6">
        <v>3</v>
      </c>
      <c r="D12" s="6">
        <v>0</v>
      </c>
      <c r="E12" s="6">
        <v>4</v>
      </c>
      <c r="F12" s="6">
        <v>8</v>
      </c>
      <c r="G12" s="6">
        <v>0</v>
      </c>
      <c r="H12" s="6">
        <v>0</v>
      </c>
      <c r="I12" s="6">
        <v>10</v>
      </c>
      <c r="J12">
        <f t="shared" si="0"/>
        <v>25</v>
      </c>
      <c r="K12" s="6">
        <v>0</v>
      </c>
      <c r="L12" s="6">
        <v>0</v>
      </c>
      <c r="M12">
        <f t="shared" si="1"/>
        <v>0</v>
      </c>
      <c r="N12" s="6">
        <v>21</v>
      </c>
      <c r="O12" s="6">
        <v>80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3</v>
      </c>
      <c r="X12" s="6">
        <v>1</v>
      </c>
      <c r="Y12" s="6">
        <v>0</v>
      </c>
      <c r="Z12" s="39">
        <f t="shared" si="2"/>
        <v>130</v>
      </c>
    </row>
    <row r="13" spans="1:26" ht="31.5" x14ac:dyDescent="0.25">
      <c r="A13" s="53">
        <v>3</v>
      </c>
      <c r="B13" s="25" t="s">
        <v>98</v>
      </c>
      <c r="C13" s="6">
        <v>1</v>
      </c>
      <c r="D13" s="6">
        <v>0</v>
      </c>
      <c r="E13" s="6">
        <v>8</v>
      </c>
      <c r="F13" s="6">
        <v>2</v>
      </c>
      <c r="G13" s="6">
        <v>3</v>
      </c>
      <c r="H13" s="6">
        <v>0</v>
      </c>
      <c r="I13" s="6">
        <v>10</v>
      </c>
      <c r="J13">
        <f t="shared" si="0"/>
        <v>24</v>
      </c>
      <c r="K13" s="6">
        <v>0</v>
      </c>
      <c r="L13" s="6">
        <v>0</v>
      </c>
      <c r="M13">
        <f t="shared" si="1"/>
        <v>0</v>
      </c>
      <c r="N13" s="6">
        <v>23</v>
      </c>
      <c r="O13" s="6">
        <v>67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2</v>
      </c>
      <c r="X13" s="6">
        <v>1</v>
      </c>
      <c r="Y13" s="6">
        <v>0</v>
      </c>
      <c r="Z13" s="39">
        <f t="shared" si="2"/>
        <v>117</v>
      </c>
    </row>
    <row r="14" spans="1:26" ht="31.5" x14ac:dyDescent="0.25">
      <c r="A14" s="54">
        <v>3</v>
      </c>
      <c r="B14" s="25" t="s">
        <v>99</v>
      </c>
      <c r="C14" s="6">
        <v>3</v>
      </c>
      <c r="D14" s="6">
        <v>0</v>
      </c>
      <c r="E14" s="6">
        <v>9</v>
      </c>
      <c r="F14" s="6">
        <v>6</v>
      </c>
      <c r="G14" s="6">
        <v>3</v>
      </c>
      <c r="H14" s="6">
        <v>0</v>
      </c>
      <c r="I14" s="6">
        <v>13</v>
      </c>
      <c r="J14">
        <f t="shared" si="0"/>
        <v>34</v>
      </c>
      <c r="K14" s="6">
        <v>0</v>
      </c>
      <c r="L14" s="6">
        <v>0</v>
      </c>
      <c r="M14">
        <f t="shared" si="1"/>
        <v>0</v>
      </c>
      <c r="N14" s="6">
        <v>17</v>
      </c>
      <c r="O14" s="6">
        <v>66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3</v>
      </c>
      <c r="X14" s="6">
        <v>2</v>
      </c>
      <c r="Y14" s="6">
        <v>0</v>
      </c>
      <c r="Z14" s="39">
        <f t="shared" si="2"/>
        <v>122</v>
      </c>
    </row>
    <row r="15" spans="1:26" ht="31.5" x14ac:dyDescent="0.25">
      <c r="A15" s="53">
        <v>3</v>
      </c>
      <c r="B15" s="25" t="s">
        <v>100</v>
      </c>
      <c r="C15" s="6">
        <v>0</v>
      </c>
      <c r="D15" s="6">
        <v>0</v>
      </c>
      <c r="E15" s="55">
        <v>0</v>
      </c>
      <c r="F15" s="6">
        <v>0</v>
      </c>
      <c r="G15" s="6">
        <v>0</v>
      </c>
      <c r="H15" s="6">
        <v>0</v>
      </c>
      <c r="I15" s="6">
        <v>0</v>
      </c>
      <c r="J15">
        <f t="shared" si="0"/>
        <v>0</v>
      </c>
      <c r="K15" s="6">
        <v>0</v>
      </c>
      <c r="L15" s="6">
        <v>0</v>
      </c>
      <c r="M15">
        <f t="shared" si="1"/>
        <v>0</v>
      </c>
      <c r="N15" s="6">
        <v>14</v>
      </c>
      <c r="O15" s="6">
        <v>74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39">
        <f t="shared" si="2"/>
        <v>88</v>
      </c>
    </row>
    <row r="16" spans="1:26" ht="31.5" x14ac:dyDescent="0.25">
      <c r="A16" s="53">
        <v>3</v>
      </c>
      <c r="B16" s="25" t="s">
        <v>101</v>
      </c>
      <c r="C16" s="6">
        <v>0</v>
      </c>
      <c r="D16" s="6">
        <v>0</v>
      </c>
      <c r="E16" s="55">
        <v>0</v>
      </c>
      <c r="F16" s="6">
        <v>0</v>
      </c>
      <c r="G16" s="6">
        <v>0</v>
      </c>
      <c r="H16" s="6">
        <v>0</v>
      </c>
      <c r="I16" s="6">
        <v>0</v>
      </c>
      <c r="J16">
        <f t="shared" si="0"/>
        <v>0</v>
      </c>
      <c r="K16" s="6">
        <v>0</v>
      </c>
      <c r="L16" s="6">
        <v>0</v>
      </c>
      <c r="M16">
        <f t="shared" si="1"/>
        <v>0</v>
      </c>
      <c r="N16" s="6">
        <v>24</v>
      </c>
      <c r="O16" s="6">
        <v>112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39">
        <f t="shared" si="2"/>
        <v>136</v>
      </c>
    </row>
    <row r="17" spans="1:26" ht="31.5" x14ac:dyDescent="0.25">
      <c r="A17" s="53">
        <v>4</v>
      </c>
      <c r="B17" s="25" t="s">
        <v>102</v>
      </c>
      <c r="C17" s="6">
        <v>5</v>
      </c>
      <c r="D17" s="6">
        <v>0</v>
      </c>
      <c r="E17" s="6">
        <v>2</v>
      </c>
      <c r="F17" s="6">
        <v>12</v>
      </c>
      <c r="G17" s="6">
        <v>2</v>
      </c>
      <c r="H17" s="6">
        <v>0</v>
      </c>
      <c r="I17" s="6">
        <v>8</v>
      </c>
      <c r="J17">
        <f t="shared" si="0"/>
        <v>29</v>
      </c>
      <c r="K17" s="6">
        <v>0</v>
      </c>
      <c r="L17" s="6">
        <v>0</v>
      </c>
      <c r="M17">
        <f t="shared" si="1"/>
        <v>0</v>
      </c>
      <c r="N17" s="6">
        <v>25</v>
      </c>
      <c r="O17" s="6">
        <v>96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3</v>
      </c>
      <c r="X17" s="6">
        <v>1</v>
      </c>
      <c r="Y17" s="6">
        <v>0</v>
      </c>
      <c r="Z17" s="39">
        <f t="shared" si="2"/>
        <v>154</v>
      </c>
    </row>
    <row r="18" spans="1:26" ht="31.5" x14ac:dyDescent="0.25">
      <c r="A18" s="53">
        <v>4</v>
      </c>
      <c r="B18" s="25" t="s">
        <v>103</v>
      </c>
      <c r="C18" s="6">
        <v>5</v>
      </c>
      <c r="D18" s="6">
        <v>0</v>
      </c>
      <c r="E18" s="6">
        <v>7</v>
      </c>
      <c r="F18" s="6">
        <v>11</v>
      </c>
      <c r="G18" s="6">
        <v>6</v>
      </c>
      <c r="H18" s="6">
        <v>0</v>
      </c>
      <c r="I18" s="6">
        <v>20</v>
      </c>
      <c r="J18">
        <f t="shared" si="0"/>
        <v>49</v>
      </c>
      <c r="K18" s="6">
        <v>0</v>
      </c>
      <c r="L18" s="6">
        <v>0</v>
      </c>
      <c r="M18">
        <f t="shared" si="1"/>
        <v>0</v>
      </c>
      <c r="N18" s="6">
        <v>23</v>
      </c>
      <c r="O18" s="6">
        <v>73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2</v>
      </c>
      <c r="X18" s="6">
        <v>1</v>
      </c>
      <c r="Y18" s="6">
        <v>0</v>
      </c>
      <c r="Z18" s="39">
        <f t="shared" si="2"/>
        <v>148</v>
      </c>
    </row>
    <row r="19" spans="1:26" ht="31.5" x14ac:dyDescent="0.25">
      <c r="A19" s="53">
        <v>4</v>
      </c>
      <c r="B19" s="25" t="s">
        <v>104</v>
      </c>
      <c r="C19" s="6">
        <v>1</v>
      </c>
      <c r="D19" s="6">
        <v>1</v>
      </c>
      <c r="E19" s="6">
        <v>5</v>
      </c>
      <c r="F19" s="6">
        <v>11</v>
      </c>
      <c r="G19" s="6">
        <v>1</v>
      </c>
      <c r="H19" s="6">
        <v>0</v>
      </c>
      <c r="I19" s="6">
        <v>9</v>
      </c>
      <c r="J19">
        <f t="shared" si="0"/>
        <v>28</v>
      </c>
      <c r="K19" s="6">
        <v>0</v>
      </c>
      <c r="L19" s="6">
        <v>0</v>
      </c>
      <c r="M19">
        <f t="shared" si="1"/>
        <v>0</v>
      </c>
      <c r="N19" s="6">
        <v>18</v>
      </c>
      <c r="O19" s="6">
        <v>74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3</v>
      </c>
      <c r="X19" s="6">
        <v>1</v>
      </c>
      <c r="Y19" s="6">
        <v>0</v>
      </c>
      <c r="Z19" s="39">
        <f t="shared" si="2"/>
        <v>124</v>
      </c>
    </row>
    <row r="20" spans="1:26" ht="31.5" x14ac:dyDescent="0.25">
      <c r="A20" s="53">
        <v>4</v>
      </c>
      <c r="B20" s="25" t="s">
        <v>105</v>
      </c>
      <c r="C20" s="6">
        <v>1</v>
      </c>
      <c r="D20" s="6">
        <v>0</v>
      </c>
      <c r="E20" s="6">
        <v>10</v>
      </c>
      <c r="F20" s="6">
        <v>5</v>
      </c>
      <c r="G20" s="6">
        <v>0</v>
      </c>
      <c r="H20" s="6">
        <v>0</v>
      </c>
      <c r="I20" s="6">
        <v>10</v>
      </c>
      <c r="J20">
        <f t="shared" si="0"/>
        <v>26</v>
      </c>
      <c r="K20" s="6">
        <v>0</v>
      </c>
      <c r="L20" s="6">
        <v>0</v>
      </c>
      <c r="M20">
        <f t="shared" si="1"/>
        <v>0</v>
      </c>
      <c r="N20" s="6">
        <v>18</v>
      </c>
      <c r="O20" s="6">
        <v>71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2</v>
      </c>
      <c r="X20" s="6">
        <v>4</v>
      </c>
      <c r="Y20" s="6">
        <v>0</v>
      </c>
      <c r="Z20" s="39">
        <f t="shared" si="2"/>
        <v>121</v>
      </c>
    </row>
    <row r="21" spans="1:26" ht="31.5" x14ac:dyDescent="0.25">
      <c r="A21" s="54">
        <v>4</v>
      </c>
      <c r="B21" s="25" t="s">
        <v>106</v>
      </c>
      <c r="C21" s="6">
        <v>4</v>
      </c>
      <c r="D21" s="6">
        <v>0</v>
      </c>
      <c r="E21" s="6">
        <v>7</v>
      </c>
      <c r="F21" s="6">
        <v>8</v>
      </c>
      <c r="G21" s="6">
        <v>4</v>
      </c>
      <c r="H21" s="6">
        <v>0</v>
      </c>
      <c r="I21" s="6">
        <v>11</v>
      </c>
      <c r="J21">
        <f t="shared" si="0"/>
        <v>34</v>
      </c>
      <c r="K21" s="6">
        <v>0</v>
      </c>
      <c r="L21" s="6">
        <v>0</v>
      </c>
      <c r="M21">
        <f t="shared" si="1"/>
        <v>0</v>
      </c>
      <c r="N21" s="6">
        <v>26</v>
      </c>
      <c r="O21" s="6">
        <v>63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3</v>
      </c>
      <c r="Y21" s="6">
        <v>0</v>
      </c>
      <c r="Z21" s="39">
        <f t="shared" si="2"/>
        <v>127</v>
      </c>
    </row>
    <row r="22" spans="1:26" ht="31.5" x14ac:dyDescent="0.25">
      <c r="A22" s="53">
        <v>4</v>
      </c>
      <c r="B22" s="25" t="s">
        <v>107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>
        <f t="shared" si="0"/>
        <v>0</v>
      </c>
      <c r="K22" s="6">
        <v>0</v>
      </c>
      <c r="L22" s="6">
        <v>0</v>
      </c>
      <c r="M22">
        <f t="shared" si="1"/>
        <v>0</v>
      </c>
      <c r="N22" s="6">
        <v>15</v>
      </c>
      <c r="O22" s="6">
        <v>72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39">
        <f t="shared" si="2"/>
        <v>87</v>
      </c>
    </row>
    <row r="23" spans="1:26" ht="31.5" x14ac:dyDescent="0.25">
      <c r="A23" s="53">
        <v>4</v>
      </c>
      <c r="B23" s="25" t="s">
        <v>108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>
        <f t="shared" si="0"/>
        <v>0</v>
      </c>
      <c r="K23" s="6">
        <v>0</v>
      </c>
      <c r="L23" s="6">
        <v>0</v>
      </c>
      <c r="M23">
        <f t="shared" si="1"/>
        <v>0</v>
      </c>
      <c r="N23" s="6">
        <v>18</v>
      </c>
      <c r="O23" s="6">
        <v>156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39">
        <f t="shared" si="2"/>
        <v>174</v>
      </c>
    </row>
    <row r="24" spans="1:26" ht="31.5" x14ac:dyDescent="0.25">
      <c r="A24" s="53">
        <v>5</v>
      </c>
      <c r="B24" s="25" t="s">
        <v>109</v>
      </c>
      <c r="C24" s="6">
        <v>3</v>
      </c>
      <c r="D24" s="6">
        <v>0</v>
      </c>
      <c r="E24" s="6">
        <v>16</v>
      </c>
      <c r="F24" s="6">
        <v>6</v>
      </c>
      <c r="G24" s="6">
        <v>5</v>
      </c>
      <c r="H24" s="6">
        <v>0</v>
      </c>
      <c r="I24" s="6">
        <v>10</v>
      </c>
      <c r="J24">
        <f t="shared" si="0"/>
        <v>40</v>
      </c>
      <c r="K24" s="6">
        <v>0</v>
      </c>
      <c r="L24" s="6">
        <v>0</v>
      </c>
      <c r="M24">
        <f t="shared" si="1"/>
        <v>0</v>
      </c>
      <c r="N24" s="6">
        <v>23</v>
      </c>
      <c r="O24" s="6">
        <v>108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3</v>
      </c>
      <c r="X24" s="6">
        <v>2</v>
      </c>
      <c r="Y24" s="6">
        <v>0</v>
      </c>
      <c r="Z24" s="39">
        <f t="shared" si="2"/>
        <v>176</v>
      </c>
    </row>
    <row r="25" spans="1:26" ht="31.5" x14ac:dyDescent="0.25">
      <c r="A25" s="53">
        <v>5</v>
      </c>
      <c r="B25" s="25" t="s">
        <v>110</v>
      </c>
      <c r="C25" s="6">
        <v>5</v>
      </c>
      <c r="D25" s="6">
        <v>0</v>
      </c>
      <c r="E25" s="6">
        <v>10</v>
      </c>
      <c r="F25" s="6">
        <v>12</v>
      </c>
      <c r="G25" s="6">
        <v>0</v>
      </c>
      <c r="H25" s="6">
        <v>0</v>
      </c>
      <c r="I25" s="6">
        <v>11</v>
      </c>
      <c r="J25">
        <f t="shared" si="0"/>
        <v>38</v>
      </c>
      <c r="K25" s="6">
        <v>0</v>
      </c>
      <c r="L25" s="6">
        <v>0</v>
      </c>
      <c r="M25">
        <f t="shared" si="1"/>
        <v>0</v>
      </c>
      <c r="N25" s="6">
        <v>20</v>
      </c>
      <c r="O25" s="6">
        <v>88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2</v>
      </c>
      <c r="Y25" s="6">
        <v>0</v>
      </c>
      <c r="Z25" s="39">
        <f t="shared" si="2"/>
        <v>149</v>
      </c>
    </row>
    <row r="26" spans="1:26" ht="31.5" x14ac:dyDescent="0.25">
      <c r="A26" s="53">
        <v>5</v>
      </c>
      <c r="B26" s="25" t="s">
        <v>111</v>
      </c>
      <c r="C26" s="6">
        <v>3</v>
      </c>
      <c r="D26" s="6">
        <v>0</v>
      </c>
      <c r="E26" s="6">
        <v>14</v>
      </c>
      <c r="F26" s="6">
        <v>18</v>
      </c>
      <c r="G26" s="6">
        <v>1</v>
      </c>
      <c r="H26" s="6">
        <v>0</v>
      </c>
      <c r="I26" s="6">
        <v>7</v>
      </c>
      <c r="J26">
        <f t="shared" si="0"/>
        <v>43</v>
      </c>
      <c r="K26" s="6">
        <v>0</v>
      </c>
      <c r="L26" s="6">
        <v>0</v>
      </c>
      <c r="M26">
        <f t="shared" si="1"/>
        <v>0</v>
      </c>
      <c r="N26" s="6">
        <v>21</v>
      </c>
      <c r="O26" s="6">
        <v>58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3</v>
      </c>
      <c r="Y26" s="6">
        <v>0</v>
      </c>
      <c r="Z26" s="39">
        <f t="shared" si="2"/>
        <v>126</v>
      </c>
    </row>
    <row r="27" spans="1:26" ht="31.5" x14ac:dyDescent="0.25">
      <c r="A27" s="53">
        <v>5</v>
      </c>
      <c r="B27" s="25" t="s">
        <v>112</v>
      </c>
      <c r="C27" s="6">
        <v>3</v>
      </c>
      <c r="D27" s="6">
        <v>0</v>
      </c>
      <c r="E27" s="6">
        <v>9</v>
      </c>
      <c r="F27" s="6">
        <v>10</v>
      </c>
      <c r="G27" s="6">
        <v>0</v>
      </c>
      <c r="H27" s="6">
        <v>0</v>
      </c>
      <c r="I27" s="6">
        <v>5</v>
      </c>
      <c r="J27">
        <f t="shared" si="0"/>
        <v>27</v>
      </c>
      <c r="K27" s="6">
        <v>0</v>
      </c>
      <c r="L27" s="6">
        <v>0</v>
      </c>
      <c r="M27">
        <f t="shared" si="1"/>
        <v>0</v>
      </c>
      <c r="N27" s="6">
        <v>18</v>
      </c>
      <c r="O27" s="6">
        <v>67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2</v>
      </c>
      <c r="X27" s="6">
        <v>1</v>
      </c>
      <c r="Y27" s="6">
        <v>0</v>
      </c>
      <c r="Z27" s="39">
        <f t="shared" si="2"/>
        <v>115</v>
      </c>
    </row>
    <row r="28" spans="1:26" ht="31.5" x14ac:dyDescent="0.25">
      <c r="A28" s="54">
        <v>5</v>
      </c>
      <c r="B28" s="25" t="s">
        <v>113</v>
      </c>
      <c r="C28" s="6">
        <v>2</v>
      </c>
      <c r="D28" s="6">
        <v>1</v>
      </c>
      <c r="E28" s="6">
        <v>17</v>
      </c>
      <c r="F28" s="6">
        <v>6</v>
      </c>
      <c r="G28" s="6">
        <v>5</v>
      </c>
      <c r="H28" s="6">
        <v>0</v>
      </c>
      <c r="I28" s="6">
        <v>5</v>
      </c>
      <c r="J28">
        <f t="shared" si="0"/>
        <v>36</v>
      </c>
      <c r="K28" s="6">
        <v>0</v>
      </c>
      <c r="L28" s="6">
        <v>0</v>
      </c>
      <c r="M28">
        <f t="shared" si="1"/>
        <v>0</v>
      </c>
      <c r="N28" s="6">
        <v>20</v>
      </c>
      <c r="O28" s="6">
        <v>56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4</v>
      </c>
      <c r="Y28" s="6">
        <v>0</v>
      </c>
      <c r="Z28" s="39">
        <f t="shared" si="2"/>
        <v>117</v>
      </c>
    </row>
    <row r="29" spans="1:26" ht="31.5" x14ac:dyDescent="0.25">
      <c r="A29" s="53">
        <v>5</v>
      </c>
      <c r="B29" s="25" t="s">
        <v>114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>
        <f t="shared" si="0"/>
        <v>0</v>
      </c>
      <c r="K29" s="6">
        <v>0</v>
      </c>
      <c r="L29" s="6">
        <v>0</v>
      </c>
      <c r="M29">
        <f t="shared" si="1"/>
        <v>0</v>
      </c>
      <c r="N29" s="6">
        <v>19</v>
      </c>
      <c r="O29" s="6">
        <v>99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39">
        <f t="shared" si="2"/>
        <v>118</v>
      </c>
    </row>
    <row r="30" spans="1:26" ht="31.5" x14ac:dyDescent="0.25">
      <c r="A30" s="53">
        <v>5</v>
      </c>
      <c r="B30" s="25" t="s">
        <v>115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>
        <f t="shared" si="0"/>
        <v>0</v>
      </c>
      <c r="K30" s="6">
        <v>0</v>
      </c>
      <c r="L30" s="6">
        <v>0</v>
      </c>
      <c r="M30">
        <f t="shared" si="1"/>
        <v>0</v>
      </c>
      <c r="N30" s="6">
        <v>20</v>
      </c>
      <c r="O30" s="6">
        <v>144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39">
        <f t="shared" si="2"/>
        <v>164</v>
      </c>
    </row>
    <row r="31" spans="1:26" ht="31.5" x14ac:dyDescent="0.25">
      <c r="A31" s="53">
        <v>6</v>
      </c>
      <c r="B31" s="25" t="s">
        <v>116</v>
      </c>
      <c r="C31" s="6">
        <v>5</v>
      </c>
      <c r="D31" s="6">
        <v>0</v>
      </c>
      <c r="E31" s="6">
        <v>10</v>
      </c>
      <c r="F31" s="6">
        <v>2</v>
      </c>
      <c r="G31" s="6">
        <v>5</v>
      </c>
      <c r="H31" s="6">
        <v>0</v>
      </c>
      <c r="I31" s="6">
        <v>10</v>
      </c>
      <c r="J31">
        <f t="shared" si="0"/>
        <v>32</v>
      </c>
      <c r="K31" s="6">
        <v>0</v>
      </c>
      <c r="L31" s="6">
        <v>0</v>
      </c>
      <c r="M31">
        <f t="shared" si="1"/>
        <v>0</v>
      </c>
      <c r="N31" s="6">
        <v>17</v>
      </c>
      <c r="O31" s="6">
        <v>92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f t="shared" si="2"/>
        <v>141</v>
      </c>
    </row>
    <row r="32" spans="1:26" ht="31.5" x14ac:dyDescent="0.25">
      <c r="A32" s="53">
        <v>6</v>
      </c>
      <c r="B32" s="25" t="s">
        <v>117</v>
      </c>
      <c r="C32" s="6">
        <v>4</v>
      </c>
      <c r="D32" s="6">
        <v>0</v>
      </c>
      <c r="E32" s="6">
        <v>8</v>
      </c>
      <c r="F32" s="6">
        <v>8</v>
      </c>
      <c r="G32" s="6">
        <v>4</v>
      </c>
      <c r="H32" s="6">
        <v>0</v>
      </c>
      <c r="I32" s="6">
        <v>12</v>
      </c>
      <c r="J32">
        <f t="shared" si="0"/>
        <v>36</v>
      </c>
      <c r="K32" s="6">
        <v>0</v>
      </c>
      <c r="L32" s="6">
        <v>0</v>
      </c>
      <c r="M32">
        <f t="shared" si="1"/>
        <v>0</v>
      </c>
      <c r="N32" s="6">
        <v>24</v>
      </c>
      <c r="O32" s="6">
        <v>89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f t="shared" si="2"/>
        <v>149</v>
      </c>
    </row>
    <row r="33" spans="1:26" ht="15.75" customHeight="1" x14ac:dyDescent="0.25">
      <c r="A33" s="63" t="s">
        <v>12</v>
      </c>
      <c r="B33" s="64"/>
      <c r="C33" s="40">
        <f>+SUM(C2:C32)</f>
        <v>63</v>
      </c>
      <c r="D33" s="40">
        <f t="shared" ref="D33:Y33" si="3">+SUM(D2:D32)</f>
        <v>3</v>
      </c>
      <c r="E33" s="40">
        <f t="shared" si="3"/>
        <v>195</v>
      </c>
      <c r="F33" s="40">
        <f t="shared" si="3"/>
        <v>188</v>
      </c>
      <c r="G33" s="40">
        <f t="shared" si="3"/>
        <v>59</v>
      </c>
      <c r="H33" s="40">
        <f t="shared" si="3"/>
        <v>0</v>
      </c>
      <c r="I33" s="40">
        <f t="shared" si="3"/>
        <v>180</v>
      </c>
      <c r="J33" s="40">
        <f t="shared" si="3"/>
        <v>688</v>
      </c>
      <c r="K33" s="40">
        <f t="shared" si="3"/>
        <v>0</v>
      </c>
      <c r="L33" s="40">
        <f t="shared" si="3"/>
        <v>0</v>
      </c>
      <c r="M33" s="40">
        <f t="shared" si="3"/>
        <v>0</v>
      </c>
      <c r="N33" s="40">
        <f t="shared" si="3"/>
        <v>787</v>
      </c>
      <c r="O33" s="40">
        <f t="shared" si="3"/>
        <v>2704</v>
      </c>
      <c r="P33" s="40">
        <f t="shared" si="3"/>
        <v>0</v>
      </c>
      <c r="Q33" s="40">
        <f t="shared" si="3"/>
        <v>0</v>
      </c>
      <c r="R33" s="40">
        <f t="shared" si="3"/>
        <v>0</v>
      </c>
      <c r="S33" s="40">
        <f t="shared" si="3"/>
        <v>0</v>
      </c>
      <c r="T33" s="40">
        <f t="shared" si="3"/>
        <v>0</v>
      </c>
      <c r="U33" s="40">
        <f t="shared" si="3"/>
        <v>0</v>
      </c>
      <c r="V33" s="40">
        <f t="shared" si="3"/>
        <v>0</v>
      </c>
      <c r="W33" s="40">
        <f t="shared" si="3"/>
        <v>43</v>
      </c>
      <c r="X33" s="40">
        <f t="shared" si="3"/>
        <v>39</v>
      </c>
      <c r="Y33" s="40">
        <f t="shared" si="3"/>
        <v>0</v>
      </c>
      <c r="Z33" s="40">
        <f t="shared" si="2"/>
        <v>4261</v>
      </c>
    </row>
    <row r="34" spans="1:26" ht="15.75" customHeight="1" x14ac:dyDescent="0.25"/>
    <row r="35" spans="1:26" ht="15.75" customHeight="1" x14ac:dyDescent="0.25"/>
    <row r="36" spans="1:26" ht="15.75" customHeight="1" x14ac:dyDescent="0.25"/>
    <row r="37" spans="1:26" ht="15.75" customHeight="1" x14ac:dyDescent="0.25"/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A33:B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1002"/>
  <sheetViews>
    <sheetView tabSelected="1" zoomScale="55" zoomScaleNormal="55" workbookViewId="0">
      <pane xSplit="2" ySplit="2" topLeftCell="Q33" activePane="bottomRight" state="frozen"/>
      <selection pane="topRight" activeCell="C1" sqref="C1"/>
      <selection pane="bottomLeft" activeCell="A6" sqref="A6"/>
      <selection pane="bottomRight" activeCell="AG38" sqref="AG38"/>
    </sheetView>
  </sheetViews>
  <sheetFormatPr baseColWidth="10" defaultColWidth="14.42578125" defaultRowHeight="15" customHeight="1" x14ac:dyDescent="0.25"/>
  <cols>
    <col min="1" max="1" width="10.140625" customWidth="1"/>
    <col min="2" max="2" width="13.85546875" customWidth="1"/>
    <col min="3" max="3" width="12.140625" bestFit="1" customWidth="1"/>
    <col min="4" max="14" width="10.7109375" customWidth="1"/>
    <col min="15" max="15" width="9.5703125" customWidth="1"/>
    <col min="16" max="27" width="10.7109375" customWidth="1"/>
  </cols>
  <sheetData>
    <row r="1" spans="1:27" ht="15.75" thickBot="1" x14ac:dyDescent="0.3">
      <c r="A1" s="13"/>
      <c r="B1" s="14"/>
      <c r="C1" s="71">
        <v>2.1</v>
      </c>
      <c r="D1" s="72"/>
      <c r="E1" s="2">
        <v>2.2000000000000002</v>
      </c>
      <c r="F1" s="9"/>
      <c r="G1" s="9"/>
      <c r="H1" s="9"/>
      <c r="I1" s="9"/>
      <c r="J1" s="9"/>
      <c r="K1" s="73"/>
      <c r="L1" s="73"/>
      <c r="M1" s="73"/>
      <c r="N1" s="73"/>
      <c r="O1" s="74"/>
      <c r="P1" s="12"/>
      <c r="Q1" s="12"/>
      <c r="R1" s="12"/>
      <c r="S1" s="12">
        <v>2.9</v>
      </c>
      <c r="T1" s="65" t="s">
        <v>2</v>
      </c>
      <c r="U1" s="66"/>
      <c r="V1" s="12">
        <v>2.11</v>
      </c>
      <c r="W1" s="15"/>
      <c r="X1" s="15"/>
      <c r="Y1" s="15"/>
      <c r="Z1" s="67" t="s">
        <v>3</v>
      </c>
      <c r="AA1" s="1"/>
    </row>
    <row r="2" spans="1:27" ht="128.25" thickBot="1" x14ac:dyDescent="0.3">
      <c r="A2" s="13" t="s">
        <v>0</v>
      </c>
      <c r="B2" s="14" t="s">
        <v>1</v>
      </c>
      <c r="C2" s="3" t="s">
        <v>4</v>
      </c>
      <c r="D2" s="4" t="s">
        <v>5</v>
      </c>
      <c r="E2" s="4" t="s">
        <v>6</v>
      </c>
      <c r="F2" s="4" t="s">
        <v>26</v>
      </c>
      <c r="G2" s="3" t="s">
        <v>8</v>
      </c>
      <c r="H2" s="4" t="s">
        <v>9</v>
      </c>
      <c r="I2" s="4" t="s">
        <v>11</v>
      </c>
      <c r="J2" s="37" t="s">
        <v>24</v>
      </c>
      <c r="K2" s="10" t="s">
        <v>15</v>
      </c>
      <c r="L2" s="11" t="s">
        <v>14</v>
      </c>
      <c r="M2" s="37" t="s">
        <v>25</v>
      </c>
      <c r="N2" s="3" t="s">
        <v>7</v>
      </c>
      <c r="O2" s="3" t="s">
        <v>13</v>
      </c>
      <c r="P2" s="3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27</v>
      </c>
      <c r="W2" s="11" t="s">
        <v>22</v>
      </c>
      <c r="X2" s="11" t="s">
        <v>10</v>
      </c>
      <c r="Y2" s="11" t="s">
        <v>23</v>
      </c>
      <c r="Z2" s="68"/>
      <c r="AA2" s="5"/>
    </row>
    <row r="3" spans="1:27" ht="31.5" customHeight="1" x14ac:dyDescent="0.25">
      <c r="A3" s="56" t="s">
        <v>122</v>
      </c>
      <c r="B3" s="25" t="str">
        <f>+'Final Enero 2023'!B2</f>
        <v>Domingo
01/01</v>
      </c>
      <c r="C3" s="26">
        <f>+'Final Enero 2023'!C2</f>
        <v>0</v>
      </c>
      <c r="D3" s="26">
        <f>+'Final Enero 2023'!D2</f>
        <v>0</v>
      </c>
      <c r="E3" s="26">
        <f>+'Final Enero 2023'!E2</f>
        <v>0</v>
      </c>
      <c r="F3" s="26">
        <f>+'Final Enero 2023'!F2</f>
        <v>0</v>
      </c>
      <c r="G3" s="26">
        <f>+'Final Enero 2023'!G2</f>
        <v>0</v>
      </c>
      <c r="H3" s="26">
        <f>+'Final Enero 2023'!H2</f>
        <v>0</v>
      </c>
      <c r="I3" s="26">
        <f>+'Final Enero 2023'!I2</f>
        <v>0</v>
      </c>
      <c r="J3" s="44">
        <f>+'Final Enero 2023'!J2</f>
        <v>0</v>
      </c>
      <c r="K3" s="26">
        <f>+'Final Enero 2023'!K2</f>
        <v>0</v>
      </c>
      <c r="L3" s="26">
        <f>+'Final Enero 2023'!L2</f>
        <v>0</v>
      </c>
      <c r="M3" s="44">
        <f>+'Final Enero 2023'!M2</f>
        <v>0</v>
      </c>
      <c r="N3" s="26">
        <f>+'Final Enero 2023'!N2</f>
        <v>180</v>
      </c>
      <c r="O3" s="26">
        <f>+'Final Enero 2023'!O2</f>
        <v>160</v>
      </c>
      <c r="P3" s="26">
        <f>+'Final Enero 2023'!P2</f>
        <v>0</v>
      </c>
      <c r="Q3" s="26">
        <f>+'Final Enero 2023'!Q2</f>
        <v>0</v>
      </c>
      <c r="R3" s="26">
        <f>+'Final Enero 2023'!R2</f>
        <v>0</v>
      </c>
      <c r="S3" s="26">
        <f>+'Final Enero 2023'!S2</f>
        <v>0</v>
      </c>
      <c r="T3" s="26">
        <f>+'Final Enero 2023'!T2</f>
        <v>0</v>
      </c>
      <c r="U3" s="26">
        <f>+'Final Enero 2023'!U2</f>
        <v>0</v>
      </c>
      <c r="V3" s="26">
        <f>+'Final Enero 2023'!V2</f>
        <v>0</v>
      </c>
      <c r="W3" s="26">
        <f>+'Final Enero 2023'!W2</f>
        <v>0</v>
      </c>
      <c r="X3" s="26">
        <f>+'Final Enero 2023'!X2</f>
        <v>0</v>
      </c>
      <c r="Y3" s="26">
        <f>+'Final Enero 2023'!Y2</f>
        <v>0</v>
      </c>
      <c r="Z3" s="44">
        <f>+'Final Enero 2023'!Z2</f>
        <v>340</v>
      </c>
      <c r="AA3" s="7"/>
    </row>
    <row r="4" spans="1:27" ht="31.5" customHeight="1" x14ac:dyDescent="0.25">
      <c r="A4" s="57"/>
      <c r="B4" s="25"/>
      <c r="C4" s="44">
        <f>+C3</f>
        <v>0</v>
      </c>
      <c r="D4" s="44">
        <f t="shared" ref="D4:Z4" si="0">+D3</f>
        <v>0</v>
      </c>
      <c r="E4" s="44">
        <f t="shared" si="0"/>
        <v>0</v>
      </c>
      <c r="F4" s="44">
        <f t="shared" si="0"/>
        <v>0</v>
      </c>
      <c r="G4" s="44">
        <f t="shared" si="0"/>
        <v>0</v>
      </c>
      <c r="H4" s="44">
        <f t="shared" si="0"/>
        <v>0</v>
      </c>
      <c r="I4" s="44">
        <f t="shared" si="0"/>
        <v>0</v>
      </c>
      <c r="J4" s="44">
        <f t="shared" si="0"/>
        <v>0</v>
      </c>
      <c r="K4" s="44">
        <f t="shared" si="0"/>
        <v>0</v>
      </c>
      <c r="L4" s="44">
        <f t="shared" si="0"/>
        <v>0</v>
      </c>
      <c r="M4" s="44">
        <f t="shared" si="0"/>
        <v>0</v>
      </c>
      <c r="N4" s="44">
        <f t="shared" si="0"/>
        <v>180</v>
      </c>
      <c r="O4" s="44">
        <f t="shared" si="0"/>
        <v>160</v>
      </c>
      <c r="P4" s="44">
        <f t="shared" si="0"/>
        <v>0</v>
      </c>
      <c r="Q4" s="44">
        <f t="shared" si="0"/>
        <v>0</v>
      </c>
      <c r="R4" s="44">
        <f t="shared" si="0"/>
        <v>0</v>
      </c>
      <c r="S4" s="44">
        <f t="shared" si="0"/>
        <v>0</v>
      </c>
      <c r="T4" s="44">
        <f t="shared" si="0"/>
        <v>0</v>
      </c>
      <c r="U4" s="44">
        <f t="shared" si="0"/>
        <v>0</v>
      </c>
      <c r="V4" s="44">
        <f t="shared" si="0"/>
        <v>0</v>
      </c>
      <c r="W4" s="44">
        <f t="shared" si="0"/>
        <v>0</v>
      </c>
      <c r="X4" s="44">
        <f t="shared" si="0"/>
        <v>0</v>
      </c>
      <c r="Y4" s="44">
        <f t="shared" si="0"/>
        <v>0</v>
      </c>
      <c r="Z4" s="44">
        <f t="shared" si="0"/>
        <v>340</v>
      </c>
      <c r="AA4" s="7"/>
    </row>
    <row r="5" spans="1:27" ht="31.5" customHeight="1" x14ac:dyDescent="0.25">
      <c r="A5" s="75" t="s">
        <v>121</v>
      </c>
      <c r="B5" s="25" t="str">
        <f>+'Final Enero 2023'!B3</f>
        <v>Lunes
02/01</v>
      </c>
      <c r="C5" s="26">
        <f>+'Final Enero 2023'!C3</f>
        <v>3</v>
      </c>
      <c r="D5" s="26">
        <f>+'Final Enero 2023'!D3</f>
        <v>1</v>
      </c>
      <c r="E5" s="26">
        <f>+'Final Enero 2023'!E3</f>
        <v>7</v>
      </c>
      <c r="F5" s="26">
        <f>+'Final Enero 2023'!F3</f>
        <v>7</v>
      </c>
      <c r="G5" s="26">
        <f>+'Final Enero 2023'!G3</f>
        <v>3</v>
      </c>
      <c r="H5" s="26">
        <f>+'Final Enero 2023'!H3</f>
        <v>0</v>
      </c>
      <c r="I5" s="26">
        <f>+'Final Enero 2023'!I3</f>
        <v>9</v>
      </c>
      <c r="J5" s="44">
        <f>+'Final Enero 2023'!J3</f>
        <v>30</v>
      </c>
      <c r="K5" s="26">
        <f>+'Final Enero 2023'!K3</f>
        <v>0</v>
      </c>
      <c r="L5" s="26">
        <f>+'Final Enero 2023'!L3</f>
        <v>0</v>
      </c>
      <c r="M5" s="44">
        <f>+'Final Enero 2023'!M3</f>
        <v>0</v>
      </c>
      <c r="N5" s="26">
        <f>+'Final Enero 2023'!N3</f>
        <v>23</v>
      </c>
      <c r="O5" s="26">
        <f>+'Final Enero 2023'!O3</f>
        <v>77</v>
      </c>
      <c r="P5" s="26">
        <f>+'Final Enero 2023'!P3</f>
        <v>0</v>
      </c>
      <c r="Q5" s="26">
        <f>+'Final Enero 2023'!Q3</f>
        <v>0</v>
      </c>
      <c r="R5" s="26">
        <f>+'Final Enero 2023'!R3</f>
        <v>0</v>
      </c>
      <c r="S5" s="26">
        <f>+'Final Enero 2023'!S3</f>
        <v>0</v>
      </c>
      <c r="T5" s="26">
        <f>+'Final Enero 2023'!T3</f>
        <v>0</v>
      </c>
      <c r="U5" s="26">
        <f>+'Final Enero 2023'!U3</f>
        <v>0</v>
      </c>
      <c r="V5" s="26">
        <f>+'Final Enero 2023'!V3</f>
        <v>0</v>
      </c>
      <c r="W5" s="26">
        <f>+'Final Enero 2023'!W3</f>
        <v>2</v>
      </c>
      <c r="X5" s="26">
        <f>+'Final Enero 2023'!X3</f>
        <v>1</v>
      </c>
      <c r="Y5" s="26">
        <f>+'Final Enero 2023'!Y3</f>
        <v>0</v>
      </c>
      <c r="Z5" s="44">
        <f>+'Final Enero 2023'!Z3</f>
        <v>133</v>
      </c>
      <c r="AA5" s="7"/>
    </row>
    <row r="6" spans="1:27" ht="31.5" x14ac:dyDescent="0.25">
      <c r="A6" s="75"/>
      <c r="B6" s="25" t="str">
        <f>+'Final Enero 2023'!B4</f>
        <v>Martes
03/01</v>
      </c>
      <c r="C6" s="26">
        <f>+'Final Enero 2023'!C4</f>
        <v>3</v>
      </c>
      <c r="D6" s="26">
        <f>+'Final Enero 2023'!D4</f>
        <v>0</v>
      </c>
      <c r="E6" s="26">
        <f>+'Final Enero 2023'!E4</f>
        <v>11</v>
      </c>
      <c r="F6" s="26">
        <f>+'Final Enero 2023'!F4</f>
        <v>6</v>
      </c>
      <c r="G6" s="26">
        <f>+'Final Enero 2023'!G4</f>
        <v>0</v>
      </c>
      <c r="H6" s="26">
        <f>+'Final Enero 2023'!H4</f>
        <v>0</v>
      </c>
      <c r="I6" s="26">
        <f>+'Final Enero 2023'!I4</f>
        <v>7</v>
      </c>
      <c r="J6" s="44">
        <f>+'Final Enero 2023'!J4</f>
        <v>27</v>
      </c>
      <c r="K6" s="26">
        <f>+'Final Enero 2023'!K4</f>
        <v>0</v>
      </c>
      <c r="L6" s="26">
        <f>+'Final Enero 2023'!L4</f>
        <v>0</v>
      </c>
      <c r="M6" s="44">
        <f>+'Final Enero 2023'!M4</f>
        <v>0</v>
      </c>
      <c r="N6" s="26">
        <f>+'Final Enero 2023'!N4</f>
        <v>17</v>
      </c>
      <c r="O6" s="26">
        <f>+'Final Enero 2023'!O4</f>
        <v>70</v>
      </c>
      <c r="P6" s="26">
        <f>+'Final Enero 2023'!P4</f>
        <v>0</v>
      </c>
      <c r="Q6" s="26">
        <f>+'Final Enero 2023'!Q4</f>
        <v>0</v>
      </c>
      <c r="R6" s="26">
        <f>+'Final Enero 2023'!R4</f>
        <v>0</v>
      </c>
      <c r="S6" s="26">
        <f>+'Final Enero 2023'!S4</f>
        <v>0</v>
      </c>
      <c r="T6" s="26">
        <f>+'Final Enero 2023'!T4</f>
        <v>0</v>
      </c>
      <c r="U6" s="26">
        <f>+'Final Enero 2023'!U4</f>
        <v>0</v>
      </c>
      <c r="V6" s="26">
        <f>+'Final Enero 2023'!V4</f>
        <v>0</v>
      </c>
      <c r="W6" s="26">
        <f>+'Final Enero 2023'!W4</f>
        <v>4</v>
      </c>
      <c r="X6" s="26">
        <f>+'Final Enero 2023'!X4</f>
        <v>2</v>
      </c>
      <c r="Y6" s="26">
        <f>+'Final Enero 2023'!Y4</f>
        <v>0</v>
      </c>
      <c r="Z6" s="44">
        <f>+'Final Enero 2023'!Z4</f>
        <v>120</v>
      </c>
      <c r="AA6" s="7"/>
    </row>
    <row r="7" spans="1:27" ht="31.5" x14ac:dyDescent="0.25">
      <c r="A7" s="75"/>
      <c r="B7" s="25" t="str">
        <f>+'Final Enero 2023'!B5</f>
        <v>Miércoles
04/01</v>
      </c>
      <c r="C7" s="26">
        <f>+'Final Enero 2023'!C5</f>
        <v>5</v>
      </c>
      <c r="D7" s="26">
        <f>+'Final Enero 2023'!D5</f>
        <v>0</v>
      </c>
      <c r="E7" s="26">
        <f>+'Final Enero 2023'!E5</f>
        <v>9</v>
      </c>
      <c r="F7" s="26">
        <f>+'Final Enero 2023'!F5</f>
        <v>15</v>
      </c>
      <c r="G7" s="26">
        <f>+'Final Enero 2023'!G5</f>
        <v>1</v>
      </c>
      <c r="H7" s="26">
        <f>+'Final Enero 2023'!H5</f>
        <v>0</v>
      </c>
      <c r="I7" s="26">
        <f>+'Final Enero 2023'!I5</f>
        <v>6</v>
      </c>
      <c r="J7" s="44">
        <f>+'Final Enero 2023'!J5</f>
        <v>36</v>
      </c>
      <c r="K7" s="26">
        <f>+'Final Enero 2023'!K5</f>
        <v>0</v>
      </c>
      <c r="L7" s="26">
        <f>+'Final Enero 2023'!L5</f>
        <v>0</v>
      </c>
      <c r="M7" s="44">
        <f>+'Final Enero 2023'!M5</f>
        <v>0</v>
      </c>
      <c r="N7" s="26">
        <f>+'Final Enero 2023'!N5</f>
        <v>17</v>
      </c>
      <c r="O7" s="26">
        <f>+'Final Enero 2023'!O5</f>
        <v>76</v>
      </c>
      <c r="P7" s="26">
        <f>+'Final Enero 2023'!P5</f>
        <v>0</v>
      </c>
      <c r="Q7" s="26">
        <f>+'Final Enero 2023'!Q5</f>
        <v>0</v>
      </c>
      <c r="R7" s="26">
        <f>+'Final Enero 2023'!R5</f>
        <v>0</v>
      </c>
      <c r="S7" s="26">
        <f>+'Final Enero 2023'!S5</f>
        <v>0</v>
      </c>
      <c r="T7" s="26">
        <f>+'Final Enero 2023'!T5</f>
        <v>0</v>
      </c>
      <c r="U7" s="26">
        <f>+'Final Enero 2023'!U5</f>
        <v>0</v>
      </c>
      <c r="V7" s="26">
        <f>+'Final Enero 2023'!V5</f>
        <v>0</v>
      </c>
      <c r="W7" s="26">
        <f>+'Final Enero 2023'!W5</f>
        <v>2</v>
      </c>
      <c r="X7" s="26">
        <f>+'Final Enero 2023'!X5</f>
        <v>1</v>
      </c>
      <c r="Y7" s="26">
        <f>+'Final Enero 2023'!Y5</f>
        <v>0</v>
      </c>
      <c r="Z7" s="44">
        <f>+'Final Enero 2023'!Z5</f>
        <v>132</v>
      </c>
      <c r="AA7" s="7"/>
    </row>
    <row r="8" spans="1:27" ht="31.5" x14ac:dyDescent="0.25">
      <c r="A8" s="75"/>
      <c r="B8" s="25" t="str">
        <f>+'Final Enero 2023'!B6</f>
        <v>Jueves
05/01</v>
      </c>
      <c r="C8" s="26">
        <f>+'Final Enero 2023'!C6</f>
        <v>0</v>
      </c>
      <c r="D8" s="26">
        <f>+'Final Enero 2023'!D6</f>
        <v>0</v>
      </c>
      <c r="E8" s="26">
        <f>+'Final Enero 2023'!E6</f>
        <v>7</v>
      </c>
      <c r="F8" s="26">
        <f>+'Final Enero 2023'!F6</f>
        <v>4</v>
      </c>
      <c r="G8" s="26">
        <f>+'Final Enero 2023'!G6</f>
        <v>4</v>
      </c>
      <c r="H8" s="26">
        <f>+'Final Enero 2023'!H6</f>
        <v>0</v>
      </c>
      <c r="I8" s="26">
        <f>+'Final Enero 2023'!I6</f>
        <v>4</v>
      </c>
      <c r="J8" s="44">
        <f>+'Final Enero 2023'!J6</f>
        <v>19</v>
      </c>
      <c r="K8" s="26">
        <f>+'Final Enero 2023'!K6</f>
        <v>0</v>
      </c>
      <c r="L8" s="26">
        <f>+'Final Enero 2023'!L6</f>
        <v>0</v>
      </c>
      <c r="M8" s="44">
        <f>+'Final Enero 2023'!M6</f>
        <v>0</v>
      </c>
      <c r="N8" s="26">
        <f>+'Final Enero 2023'!N6</f>
        <v>16</v>
      </c>
      <c r="O8" s="26">
        <f>+'Final Enero 2023'!O6</f>
        <v>74</v>
      </c>
      <c r="P8" s="26">
        <f>+'Final Enero 2023'!P6</f>
        <v>0</v>
      </c>
      <c r="Q8" s="26">
        <f>+'Final Enero 2023'!Q6</f>
        <v>0</v>
      </c>
      <c r="R8" s="26">
        <f>+'Final Enero 2023'!R6</f>
        <v>0</v>
      </c>
      <c r="S8" s="26">
        <f>+'Final Enero 2023'!S6</f>
        <v>0</v>
      </c>
      <c r="T8" s="26">
        <f>+'Final Enero 2023'!T6</f>
        <v>0</v>
      </c>
      <c r="U8" s="26">
        <f>+'Final Enero 2023'!U6</f>
        <v>0</v>
      </c>
      <c r="V8" s="26">
        <f>+'Final Enero 2023'!V6</f>
        <v>0</v>
      </c>
      <c r="W8" s="26">
        <f>+'Final Enero 2023'!W6</f>
        <v>1</v>
      </c>
      <c r="X8" s="26">
        <f>+'Final Enero 2023'!X6</f>
        <v>7</v>
      </c>
      <c r="Y8" s="26">
        <f>+'Final Enero 2023'!Y6</f>
        <v>0</v>
      </c>
      <c r="Z8" s="44">
        <f>+'Final Enero 2023'!Z6</f>
        <v>117</v>
      </c>
      <c r="AA8" s="7"/>
    </row>
    <row r="9" spans="1:27" ht="30" customHeight="1" x14ac:dyDescent="0.25">
      <c r="A9" s="75"/>
      <c r="B9" s="25" t="str">
        <f>+'Final Enero 2023'!B7</f>
        <v>Viernes
06/01</v>
      </c>
      <c r="C9" s="26">
        <f>+'Final Enero 2023'!C7</f>
        <v>1</v>
      </c>
      <c r="D9" s="26">
        <f>+'Final Enero 2023'!D7</f>
        <v>0</v>
      </c>
      <c r="E9" s="26">
        <f>+'Final Enero 2023'!E7</f>
        <v>10</v>
      </c>
      <c r="F9" s="26">
        <f>+'Final Enero 2023'!F7</f>
        <v>6</v>
      </c>
      <c r="G9" s="26">
        <f>+'Final Enero 2023'!G7</f>
        <v>5</v>
      </c>
      <c r="H9" s="26">
        <f>+'Final Enero 2023'!H7</f>
        <v>0</v>
      </c>
      <c r="I9" s="26">
        <f>+'Final Enero 2023'!I7</f>
        <v>3</v>
      </c>
      <c r="J9" s="44">
        <f>+'Final Enero 2023'!J7</f>
        <v>25</v>
      </c>
      <c r="K9" s="26">
        <f>+'Final Enero 2023'!K7</f>
        <v>0</v>
      </c>
      <c r="L9" s="26">
        <f>+'Final Enero 2023'!L7</f>
        <v>0</v>
      </c>
      <c r="M9" s="44">
        <f>+'Final Enero 2023'!M7</f>
        <v>0</v>
      </c>
      <c r="N9" s="26">
        <f>+'Final Enero 2023'!N7</f>
        <v>20</v>
      </c>
      <c r="O9" s="26">
        <f>+'Final Enero 2023'!O7</f>
        <v>60</v>
      </c>
      <c r="P9" s="26">
        <f>+'Final Enero 2023'!P7</f>
        <v>0</v>
      </c>
      <c r="Q9" s="26">
        <f>+'Final Enero 2023'!Q7</f>
        <v>0</v>
      </c>
      <c r="R9" s="26">
        <f>+'Final Enero 2023'!R7</f>
        <v>0</v>
      </c>
      <c r="S9" s="26">
        <f>+'Final Enero 2023'!S7</f>
        <v>0</v>
      </c>
      <c r="T9" s="26">
        <f>+'Final Enero 2023'!T7</f>
        <v>0</v>
      </c>
      <c r="U9" s="26">
        <f>+'Final Enero 2023'!U7</f>
        <v>0</v>
      </c>
      <c r="V9" s="26">
        <f>+'Final Enero 2023'!V7</f>
        <v>0</v>
      </c>
      <c r="W9" s="26">
        <f>+'Final Enero 2023'!W7</f>
        <v>3</v>
      </c>
      <c r="X9" s="26">
        <f>+'Final Enero 2023'!X7</f>
        <v>1</v>
      </c>
      <c r="Y9" s="26">
        <f>+'Final Enero 2023'!Y7</f>
        <v>0</v>
      </c>
      <c r="Z9" s="44">
        <f>+'Final Enero 2023'!Z7</f>
        <v>109</v>
      </c>
      <c r="AA9" s="7"/>
    </row>
    <row r="10" spans="1:27" ht="31.5" x14ac:dyDescent="0.25">
      <c r="A10" s="75"/>
      <c r="B10" s="25" t="str">
        <f>+'Final Enero 2023'!B8</f>
        <v>Sabado
07/01</v>
      </c>
      <c r="C10" s="26">
        <f>+'Final Enero 2023'!C8</f>
        <v>0</v>
      </c>
      <c r="D10" s="26">
        <f>+'Final Enero 2023'!D8</f>
        <v>0</v>
      </c>
      <c r="E10" s="26">
        <f>+'Final Enero 2023'!E8</f>
        <v>0</v>
      </c>
      <c r="F10" s="26">
        <f>+'Final Enero 2023'!F8</f>
        <v>0</v>
      </c>
      <c r="G10" s="26">
        <f>+'Final Enero 2023'!G8</f>
        <v>0</v>
      </c>
      <c r="H10" s="26">
        <f>+'Final Enero 2023'!H8</f>
        <v>0</v>
      </c>
      <c r="I10" s="26">
        <f>+'Final Enero 2023'!I8</f>
        <v>0</v>
      </c>
      <c r="J10" s="44">
        <f>+'Final Enero 2023'!J8</f>
        <v>0</v>
      </c>
      <c r="K10" s="26">
        <f>+'Final Enero 2023'!K8</f>
        <v>0</v>
      </c>
      <c r="L10" s="26">
        <f>+'Final Enero 2023'!L8</f>
        <v>0</v>
      </c>
      <c r="M10" s="44">
        <f>+'Final Enero 2023'!M8</f>
        <v>0</v>
      </c>
      <c r="N10" s="26">
        <f>+'Final Enero 2023'!N8</f>
        <v>18</v>
      </c>
      <c r="O10" s="26">
        <f>+'Final Enero 2023'!O8</f>
        <v>96</v>
      </c>
      <c r="P10" s="26">
        <f>+'Final Enero 2023'!P8</f>
        <v>0</v>
      </c>
      <c r="Q10" s="26">
        <f>+'Final Enero 2023'!Q8</f>
        <v>0</v>
      </c>
      <c r="R10" s="26">
        <f>+'Final Enero 2023'!R8</f>
        <v>0</v>
      </c>
      <c r="S10" s="26">
        <f>+'Final Enero 2023'!S8</f>
        <v>0</v>
      </c>
      <c r="T10" s="26">
        <f>+'Final Enero 2023'!T8</f>
        <v>0</v>
      </c>
      <c r="U10" s="26">
        <f>+'Final Enero 2023'!U8</f>
        <v>0</v>
      </c>
      <c r="V10" s="26">
        <f>+'Final Enero 2023'!V8</f>
        <v>0</v>
      </c>
      <c r="W10" s="26">
        <f>+'Final Enero 2023'!W8</f>
        <v>0</v>
      </c>
      <c r="X10" s="26">
        <f>+'Final Enero 2023'!X8</f>
        <v>0</v>
      </c>
      <c r="Y10" s="26">
        <f>+'Final Enero 2023'!Y8</f>
        <v>0</v>
      </c>
      <c r="Z10" s="44">
        <f>+'Final Enero 2023'!Z8</f>
        <v>114</v>
      </c>
      <c r="AA10" s="7"/>
    </row>
    <row r="11" spans="1:27" ht="31.5" x14ac:dyDescent="0.25">
      <c r="A11" s="75"/>
      <c r="B11" s="25" t="str">
        <f>+'Final Enero 2023'!B9</f>
        <v>Domingo
08/01</v>
      </c>
      <c r="C11" s="26">
        <f>+'Final Enero 2023'!C9</f>
        <v>0</v>
      </c>
      <c r="D11" s="26">
        <f>+'Final Enero 2023'!D9</f>
        <v>0</v>
      </c>
      <c r="E11" s="26">
        <f>+'Final Enero 2023'!E9</f>
        <v>0</v>
      </c>
      <c r="F11" s="26">
        <f>+'Final Enero 2023'!F9</f>
        <v>0</v>
      </c>
      <c r="G11" s="26">
        <f>+'Final Enero 2023'!G9</f>
        <v>0</v>
      </c>
      <c r="H11" s="26">
        <f>+'Final Enero 2023'!H9</f>
        <v>0</v>
      </c>
      <c r="I11" s="26">
        <f>+'Final Enero 2023'!I9</f>
        <v>0</v>
      </c>
      <c r="J11" s="44">
        <f>+'Final Enero 2023'!J9</f>
        <v>0</v>
      </c>
      <c r="K11" s="26">
        <f>+'Final Enero 2023'!K9</f>
        <v>0</v>
      </c>
      <c r="L11" s="26">
        <f>+'Final Enero 2023'!L9</f>
        <v>0</v>
      </c>
      <c r="M11" s="44">
        <f>+'Final Enero 2023'!M9</f>
        <v>0</v>
      </c>
      <c r="N11" s="26">
        <f>+'Final Enero 2023'!N9</f>
        <v>23</v>
      </c>
      <c r="O11" s="26">
        <f>+'Final Enero 2023'!O9</f>
        <v>70</v>
      </c>
      <c r="P11" s="26">
        <f>+'Final Enero 2023'!P9</f>
        <v>0</v>
      </c>
      <c r="Q11" s="26">
        <f>+'Final Enero 2023'!Q9</f>
        <v>0</v>
      </c>
      <c r="R11" s="26">
        <f>+'Final Enero 2023'!R9</f>
        <v>0</v>
      </c>
      <c r="S11" s="26">
        <f>+'Final Enero 2023'!S9</f>
        <v>0</v>
      </c>
      <c r="T11" s="26">
        <f>+'Final Enero 2023'!T9</f>
        <v>0</v>
      </c>
      <c r="U11" s="26">
        <f>+'Final Enero 2023'!U9</f>
        <v>0</v>
      </c>
      <c r="V11" s="26">
        <f>+'Final Enero 2023'!V9</f>
        <v>0</v>
      </c>
      <c r="W11" s="26">
        <f>+'Final Enero 2023'!W9</f>
        <v>0</v>
      </c>
      <c r="X11" s="26">
        <f>+'Final Enero 2023'!X9</f>
        <v>0</v>
      </c>
      <c r="Y11" s="26">
        <f>+'Final Enero 2023'!Y9</f>
        <v>0</v>
      </c>
      <c r="Z11" s="44">
        <f>+'Final Enero 2023'!Z9</f>
        <v>93</v>
      </c>
      <c r="AA11" s="7"/>
    </row>
    <row r="12" spans="1:27" ht="15.75" x14ac:dyDescent="0.25">
      <c r="A12" s="57"/>
      <c r="B12" s="25"/>
      <c r="C12" s="44">
        <f>+SUM(C5:C11)</f>
        <v>12</v>
      </c>
      <c r="D12" s="44">
        <f t="shared" ref="D12:Z12" si="1">+SUM(D5:D11)</f>
        <v>1</v>
      </c>
      <c r="E12" s="44">
        <f t="shared" si="1"/>
        <v>44</v>
      </c>
      <c r="F12" s="44">
        <f t="shared" si="1"/>
        <v>38</v>
      </c>
      <c r="G12" s="44">
        <f t="shared" si="1"/>
        <v>13</v>
      </c>
      <c r="H12" s="44">
        <f t="shared" si="1"/>
        <v>0</v>
      </c>
      <c r="I12" s="44">
        <f t="shared" si="1"/>
        <v>29</v>
      </c>
      <c r="J12" s="44">
        <f t="shared" si="1"/>
        <v>137</v>
      </c>
      <c r="K12" s="44">
        <f t="shared" si="1"/>
        <v>0</v>
      </c>
      <c r="L12" s="44">
        <f t="shared" si="1"/>
        <v>0</v>
      </c>
      <c r="M12" s="44">
        <f t="shared" si="1"/>
        <v>0</v>
      </c>
      <c r="N12" s="44">
        <f t="shared" si="1"/>
        <v>134</v>
      </c>
      <c r="O12" s="44">
        <f t="shared" si="1"/>
        <v>523</v>
      </c>
      <c r="P12" s="44">
        <f t="shared" si="1"/>
        <v>0</v>
      </c>
      <c r="Q12" s="44">
        <f t="shared" si="1"/>
        <v>0</v>
      </c>
      <c r="R12" s="44">
        <f t="shared" si="1"/>
        <v>0</v>
      </c>
      <c r="S12" s="44">
        <f t="shared" si="1"/>
        <v>0</v>
      </c>
      <c r="T12" s="44">
        <f t="shared" si="1"/>
        <v>0</v>
      </c>
      <c r="U12" s="44">
        <f t="shared" si="1"/>
        <v>0</v>
      </c>
      <c r="V12" s="44">
        <f t="shared" si="1"/>
        <v>0</v>
      </c>
      <c r="W12" s="44">
        <f t="shared" si="1"/>
        <v>12</v>
      </c>
      <c r="X12" s="44">
        <f t="shared" si="1"/>
        <v>12</v>
      </c>
      <c r="Y12" s="44">
        <f t="shared" si="1"/>
        <v>0</v>
      </c>
      <c r="Z12" s="44">
        <f t="shared" si="1"/>
        <v>818</v>
      </c>
      <c r="AA12" s="7"/>
    </row>
    <row r="13" spans="1:27" ht="31.5" x14ac:dyDescent="0.25">
      <c r="A13" s="75" t="s">
        <v>120</v>
      </c>
      <c r="B13" s="25" t="str">
        <f>+'Final Enero 2023'!B10</f>
        <v>Lunes
09/01</v>
      </c>
      <c r="C13" s="26">
        <f>+'Final Enero 2023'!C10</f>
        <v>2</v>
      </c>
      <c r="D13" s="26">
        <f>+'Final Enero 2023'!D10</f>
        <v>0</v>
      </c>
      <c r="E13" s="26">
        <f>+'Final Enero 2023'!E10</f>
        <v>8</v>
      </c>
      <c r="F13" s="26">
        <f>+'Final Enero 2023'!F10</f>
        <v>11</v>
      </c>
      <c r="G13" s="26">
        <f>+'Final Enero 2023'!G10</f>
        <v>6</v>
      </c>
      <c r="H13" s="26">
        <f>+'Final Enero 2023'!H10</f>
        <v>0</v>
      </c>
      <c r="I13" s="26">
        <f>+'Final Enero 2023'!I10</f>
        <v>0</v>
      </c>
      <c r="J13" s="44">
        <f>+'Final Enero 2023'!J10</f>
        <v>27</v>
      </c>
      <c r="K13" s="26">
        <f>+'Final Enero 2023'!K10</f>
        <v>0</v>
      </c>
      <c r="L13" s="26">
        <f>+'Final Enero 2023'!L10</f>
        <v>0</v>
      </c>
      <c r="M13" s="44">
        <f>+'Final Enero 2023'!M10</f>
        <v>0</v>
      </c>
      <c r="N13" s="26">
        <f>+'Final Enero 2023'!N10</f>
        <v>28</v>
      </c>
      <c r="O13" s="26">
        <f>+'Final Enero 2023'!O10</f>
        <v>94</v>
      </c>
      <c r="P13" s="26">
        <f>+'Final Enero 2023'!P10</f>
        <v>0</v>
      </c>
      <c r="Q13" s="26">
        <f>+'Final Enero 2023'!Q10</f>
        <v>0</v>
      </c>
      <c r="R13" s="26">
        <f>+'Final Enero 2023'!R10</f>
        <v>0</v>
      </c>
      <c r="S13" s="26">
        <f>+'Final Enero 2023'!S10</f>
        <v>0</v>
      </c>
      <c r="T13" s="26">
        <f>+'Final Enero 2023'!T10</f>
        <v>0</v>
      </c>
      <c r="U13" s="26">
        <f>+'Final Enero 2023'!U10</f>
        <v>0</v>
      </c>
      <c r="V13" s="26">
        <f>+'Final Enero 2023'!V10</f>
        <v>0</v>
      </c>
      <c r="W13" s="26">
        <f>+'Final Enero 2023'!W10</f>
        <v>2</v>
      </c>
      <c r="X13" s="26">
        <f>+'Final Enero 2023'!X10</f>
        <v>0</v>
      </c>
      <c r="Y13" s="26">
        <f>+'Final Enero 2023'!Y10</f>
        <v>0</v>
      </c>
      <c r="Z13" s="44">
        <f>+'Final Enero 2023'!Z10</f>
        <v>151</v>
      </c>
      <c r="AA13" s="7"/>
    </row>
    <row r="14" spans="1:27" ht="31.5" x14ac:dyDescent="0.25">
      <c r="A14" s="75"/>
      <c r="B14" s="25" t="str">
        <f>+'Final Enero 2023'!B11</f>
        <v>Martes
10/01</v>
      </c>
      <c r="C14" s="26">
        <f>+'Final Enero 2023'!C11</f>
        <v>1</v>
      </c>
      <c r="D14" s="26">
        <f>+'Final Enero 2023'!D11</f>
        <v>0</v>
      </c>
      <c r="E14" s="26">
        <f>+'Final Enero 2023'!E11</f>
        <v>7</v>
      </c>
      <c r="F14" s="26">
        <f>+'Final Enero 2023'!F11</f>
        <v>14</v>
      </c>
      <c r="G14" s="26">
        <f>+'Final Enero 2023'!G11</f>
        <v>1</v>
      </c>
      <c r="H14" s="26">
        <f>+'Final Enero 2023'!H11</f>
        <v>0</v>
      </c>
      <c r="I14" s="26">
        <f>+'Final Enero 2023'!I11</f>
        <v>0</v>
      </c>
      <c r="J14" s="44">
        <f>+'Final Enero 2023'!J11</f>
        <v>23</v>
      </c>
      <c r="K14" s="26">
        <f>+'Final Enero 2023'!K11</f>
        <v>0</v>
      </c>
      <c r="L14" s="26">
        <f>+'Final Enero 2023'!L11</f>
        <v>0</v>
      </c>
      <c r="M14" s="44">
        <f>+'Final Enero 2023'!M11</f>
        <v>0</v>
      </c>
      <c r="N14" s="26">
        <f>+'Final Enero 2023'!N11</f>
        <v>21</v>
      </c>
      <c r="O14" s="26">
        <f>+'Final Enero 2023'!O11</f>
        <v>122</v>
      </c>
      <c r="P14" s="26">
        <f>+'Final Enero 2023'!P11</f>
        <v>0</v>
      </c>
      <c r="Q14" s="26">
        <f>+'Final Enero 2023'!Q11</f>
        <v>0</v>
      </c>
      <c r="R14" s="26">
        <f>+'Final Enero 2023'!R11</f>
        <v>0</v>
      </c>
      <c r="S14" s="26">
        <f>+'Final Enero 2023'!S11</f>
        <v>0</v>
      </c>
      <c r="T14" s="26">
        <f>+'Final Enero 2023'!T11</f>
        <v>0</v>
      </c>
      <c r="U14" s="26">
        <f>+'Final Enero 2023'!U11</f>
        <v>0</v>
      </c>
      <c r="V14" s="26">
        <f>+'Final Enero 2023'!V11</f>
        <v>0</v>
      </c>
      <c r="W14" s="26">
        <f>+'Final Enero 2023'!W11</f>
        <v>2</v>
      </c>
      <c r="X14" s="26">
        <f>+'Final Enero 2023'!X11</f>
        <v>1</v>
      </c>
      <c r="Y14" s="26">
        <f>+'Final Enero 2023'!Y11</f>
        <v>0</v>
      </c>
      <c r="Z14" s="44">
        <f>+'Final Enero 2023'!Z11</f>
        <v>169</v>
      </c>
      <c r="AA14" s="7"/>
    </row>
    <row r="15" spans="1:27" ht="31.5" x14ac:dyDescent="0.25">
      <c r="A15" s="75"/>
      <c r="B15" s="25" t="str">
        <f>+'Final Enero 2023'!B12</f>
        <v>Miércoles
11/01</v>
      </c>
      <c r="C15" s="26">
        <f>+'Final Enero 2023'!C12</f>
        <v>3</v>
      </c>
      <c r="D15" s="26">
        <f>+'Final Enero 2023'!D12</f>
        <v>0</v>
      </c>
      <c r="E15" s="26">
        <f>+'Final Enero 2023'!E12</f>
        <v>4</v>
      </c>
      <c r="F15" s="26">
        <f>+'Final Enero 2023'!F12</f>
        <v>8</v>
      </c>
      <c r="G15" s="26">
        <f>+'Final Enero 2023'!G12</f>
        <v>0</v>
      </c>
      <c r="H15" s="26">
        <f>+'Final Enero 2023'!H12</f>
        <v>0</v>
      </c>
      <c r="I15" s="26">
        <f>+'Final Enero 2023'!I12</f>
        <v>10</v>
      </c>
      <c r="J15" s="44">
        <f>+'Final Enero 2023'!J12</f>
        <v>25</v>
      </c>
      <c r="K15" s="26">
        <f>+'Final Enero 2023'!K12</f>
        <v>0</v>
      </c>
      <c r="L15" s="26">
        <f>+'Final Enero 2023'!L12</f>
        <v>0</v>
      </c>
      <c r="M15" s="44">
        <f>+'Final Enero 2023'!M12</f>
        <v>0</v>
      </c>
      <c r="N15" s="26">
        <f>+'Final Enero 2023'!N12</f>
        <v>21</v>
      </c>
      <c r="O15" s="26">
        <f>+'Final Enero 2023'!O12</f>
        <v>80</v>
      </c>
      <c r="P15" s="26">
        <f>+'Final Enero 2023'!P12</f>
        <v>0</v>
      </c>
      <c r="Q15" s="26">
        <f>+'Final Enero 2023'!Q12</f>
        <v>0</v>
      </c>
      <c r="R15" s="26">
        <f>+'Final Enero 2023'!R12</f>
        <v>0</v>
      </c>
      <c r="S15" s="26">
        <f>+'Final Enero 2023'!S12</f>
        <v>0</v>
      </c>
      <c r="T15" s="26">
        <f>+'Final Enero 2023'!T12</f>
        <v>0</v>
      </c>
      <c r="U15" s="26">
        <f>+'Final Enero 2023'!U12</f>
        <v>0</v>
      </c>
      <c r="V15" s="26">
        <f>+'Final Enero 2023'!V12</f>
        <v>0</v>
      </c>
      <c r="W15" s="26">
        <f>+'Final Enero 2023'!W12</f>
        <v>3</v>
      </c>
      <c r="X15" s="26">
        <f>+'Final Enero 2023'!X12</f>
        <v>1</v>
      </c>
      <c r="Y15" s="26">
        <f>+'Final Enero 2023'!Y12</f>
        <v>0</v>
      </c>
      <c r="Z15" s="44">
        <f>+'Final Enero 2023'!Z12</f>
        <v>130</v>
      </c>
      <c r="AA15" s="7"/>
    </row>
    <row r="16" spans="1:27" ht="31.5" x14ac:dyDescent="0.25">
      <c r="A16" s="75"/>
      <c r="B16" s="25" t="str">
        <f>+'Final Enero 2023'!B13</f>
        <v>Jueves
12/01</v>
      </c>
      <c r="C16" s="26">
        <f>+'Final Enero 2023'!C13</f>
        <v>1</v>
      </c>
      <c r="D16" s="26">
        <f>+'Final Enero 2023'!D13</f>
        <v>0</v>
      </c>
      <c r="E16" s="26">
        <f>+'Final Enero 2023'!E13</f>
        <v>8</v>
      </c>
      <c r="F16" s="26">
        <f>+'Final Enero 2023'!F13</f>
        <v>2</v>
      </c>
      <c r="G16" s="26">
        <f>+'Final Enero 2023'!G13</f>
        <v>3</v>
      </c>
      <c r="H16" s="26">
        <f>+'Final Enero 2023'!H13</f>
        <v>0</v>
      </c>
      <c r="I16" s="26">
        <f>+'Final Enero 2023'!I13</f>
        <v>10</v>
      </c>
      <c r="J16" s="44">
        <f>+'Final Enero 2023'!J13</f>
        <v>24</v>
      </c>
      <c r="K16" s="26">
        <f>+'Final Enero 2023'!K13</f>
        <v>0</v>
      </c>
      <c r="L16" s="26">
        <f>+'Final Enero 2023'!L13</f>
        <v>0</v>
      </c>
      <c r="M16" s="44">
        <f>+'Final Enero 2023'!M13</f>
        <v>0</v>
      </c>
      <c r="N16" s="26">
        <f>+'Final Enero 2023'!N13</f>
        <v>23</v>
      </c>
      <c r="O16" s="26">
        <f>+'Final Enero 2023'!O13</f>
        <v>67</v>
      </c>
      <c r="P16" s="26">
        <f>+'Final Enero 2023'!P13</f>
        <v>0</v>
      </c>
      <c r="Q16" s="26">
        <f>+'Final Enero 2023'!Q13</f>
        <v>0</v>
      </c>
      <c r="R16" s="26">
        <f>+'Final Enero 2023'!R13</f>
        <v>0</v>
      </c>
      <c r="S16" s="26">
        <f>+'Final Enero 2023'!S13</f>
        <v>0</v>
      </c>
      <c r="T16" s="26">
        <f>+'Final Enero 2023'!T13</f>
        <v>0</v>
      </c>
      <c r="U16" s="26">
        <f>+'Final Enero 2023'!U13</f>
        <v>0</v>
      </c>
      <c r="V16" s="26">
        <f>+'Final Enero 2023'!V13</f>
        <v>0</v>
      </c>
      <c r="W16" s="26">
        <f>+'Final Enero 2023'!W13</f>
        <v>2</v>
      </c>
      <c r="X16" s="26">
        <f>+'Final Enero 2023'!X13</f>
        <v>1</v>
      </c>
      <c r="Y16" s="26">
        <f>+'Final Enero 2023'!Y13</f>
        <v>0</v>
      </c>
      <c r="Z16" s="44">
        <f>+'Final Enero 2023'!Z13</f>
        <v>117</v>
      </c>
      <c r="AA16" s="7"/>
    </row>
    <row r="17" spans="1:27" ht="30" customHeight="1" x14ac:dyDescent="0.25">
      <c r="A17" s="75"/>
      <c r="B17" s="25" t="str">
        <f>+'Final Enero 2023'!B14</f>
        <v>Viernes
13/01</v>
      </c>
      <c r="C17" s="26">
        <f>+'Final Enero 2023'!C14</f>
        <v>3</v>
      </c>
      <c r="D17" s="26">
        <f>+'Final Enero 2023'!D14</f>
        <v>0</v>
      </c>
      <c r="E17" s="26">
        <f>+'Final Enero 2023'!E14</f>
        <v>9</v>
      </c>
      <c r="F17" s="26">
        <f>+'Final Enero 2023'!F14</f>
        <v>6</v>
      </c>
      <c r="G17" s="26">
        <f>+'Final Enero 2023'!G14</f>
        <v>3</v>
      </c>
      <c r="H17" s="26">
        <f>+'Final Enero 2023'!H14</f>
        <v>0</v>
      </c>
      <c r="I17" s="26">
        <f>+'Final Enero 2023'!I14</f>
        <v>13</v>
      </c>
      <c r="J17" s="44">
        <f>+'Final Enero 2023'!J14</f>
        <v>34</v>
      </c>
      <c r="K17" s="26">
        <f>+'Final Enero 2023'!K14</f>
        <v>0</v>
      </c>
      <c r="L17" s="26">
        <f>+'Final Enero 2023'!L14</f>
        <v>0</v>
      </c>
      <c r="M17" s="44">
        <f>+'Final Enero 2023'!M14</f>
        <v>0</v>
      </c>
      <c r="N17" s="26">
        <f>+'Final Enero 2023'!N14</f>
        <v>17</v>
      </c>
      <c r="O17" s="26">
        <f>+'Final Enero 2023'!O14</f>
        <v>66</v>
      </c>
      <c r="P17" s="26">
        <f>+'Final Enero 2023'!P14</f>
        <v>0</v>
      </c>
      <c r="Q17" s="26">
        <f>+'Final Enero 2023'!Q14</f>
        <v>0</v>
      </c>
      <c r="R17" s="26">
        <f>+'Final Enero 2023'!R14</f>
        <v>0</v>
      </c>
      <c r="S17" s="26">
        <f>+'Final Enero 2023'!S14</f>
        <v>0</v>
      </c>
      <c r="T17" s="26">
        <f>+'Final Enero 2023'!T14</f>
        <v>0</v>
      </c>
      <c r="U17" s="26">
        <f>+'Final Enero 2023'!U14</f>
        <v>0</v>
      </c>
      <c r="V17" s="26">
        <f>+'Final Enero 2023'!V14</f>
        <v>0</v>
      </c>
      <c r="W17" s="26">
        <f>+'Final Enero 2023'!W14</f>
        <v>3</v>
      </c>
      <c r="X17" s="26">
        <f>+'Final Enero 2023'!X14</f>
        <v>2</v>
      </c>
      <c r="Y17" s="26">
        <f>+'Final Enero 2023'!Y14</f>
        <v>0</v>
      </c>
      <c r="Z17" s="44">
        <f>+'Final Enero 2023'!Z14</f>
        <v>122</v>
      </c>
      <c r="AA17" s="7"/>
    </row>
    <row r="18" spans="1:27" ht="31.5" x14ac:dyDescent="0.25">
      <c r="A18" s="75"/>
      <c r="B18" s="25" t="str">
        <f>+'Final Enero 2023'!B15</f>
        <v>Sabado
14/01</v>
      </c>
      <c r="C18" s="26">
        <f>+'Final Enero 2023'!C15</f>
        <v>0</v>
      </c>
      <c r="D18" s="26">
        <f>+'Final Enero 2023'!D15</f>
        <v>0</v>
      </c>
      <c r="E18" s="26">
        <f>+'Final Enero 2023'!E15</f>
        <v>0</v>
      </c>
      <c r="F18" s="26">
        <f>+'Final Enero 2023'!F15</f>
        <v>0</v>
      </c>
      <c r="G18" s="26">
        <f>+'Final Enero 2023'!G15</f>
        <v>0</v>
      </c>
      <c r="H18" s="26">
        <f>+'Final Enero 2023'!H15</f>
        <v>0</v>
      </c>
      <c r="I18" s="26">
        <f>+'Final Enero 2023'!I15</f>
        <v>0</v>
      </c>
      <c r="J18" s="44">
        <f>+'Final Enero 2023'!J15</f>
        <v>0</v>
      </c>
      <c r="K18" s="26">
        <f>+'Final Enero 2023'!K15</f>
        <v>0</v>
      </c>
      <c r="L18" s="26">
        <f>+'Final Enero 2023'!L15</f>
        <v>0</v>
      </c>
      <c r="M18" s="44">
        <f>+'Final Enero 2023'!M15</f>
        <v>0</v>
      </c>
      <c r="N18" s="26">
        <f>+'Final Enero 2023'!N15</f>
        <v>14</v>
      </c>
      <c r="O18" s="26">
        <f>+'Final Enero 2023'!O15</f>
        <v>74</v>
      </c>
      <c r="P18" s="26">
        <f>+'Final Enero 2023'!P15</f>
        <v>0</v>
      </c>
      <c r="Q18" s="26">
        <f>+'Final Enero 2023'!Q15</f>
        <v>0</v>
      </c>
      <c r="R18" s="26">
        <f>+'Final Enero 2023'!R15</f>
        <v>0</v>
      </c>
      <c r="S18" s="26">
        <f>+'Final Enero 2023'!S15</f>
        <v>0</v>
      </c>
      <c r="T18" s="26">
        <f>+'Final Enero 2023'!T15</f>
        <v>0</v>
      </c>
      <c r="U18" s="26">
        <f>+'Final Enero 2023'!U15</f>
        <v>0</v>
      </c>
      <c r="V18" s="26">
        <f>+'Final Enero 2023'!V15</f>
        <v>0</v>
      </c>
      <c r="W18" s="26">
        <f>+'Final Enero 2023'!W15</f>
        <v>0</v>
      </c>
      <c r="X18" s="26">
        <f>+'Final Enero 2023'!X15</f>
        <v>0</v>
      </c>
      <c r="Y18" s="26">
        <f>+'Final Enero 2023'!Y15</f>
        <v>0</v>
      </c>
      <c r="Z18" s="44">
        <f>+'Final Enero 2023'!Z15</f>
        <v>88</v>
      </c>
      <c r="AA18" s="7"/>
    </row>
    <row r="19" spans="1:27" ht="31.5" x14ac:dyDescent="0.25">
      <c r="A19" s="75"/>
      <c r="B19" s="25" t="str">
        <f>+'Final Enero 2023'!B16</f>
        <v>Domingo
15/01</v>
      </c>
      <c r="C19" s="26">
        <f>+'Final Enero 2023'!C16</f>
        <v>0</v>
      </c>
      <c r="D19" s="26">
        <f>+'Final Enero 2023'!D16</f>
        <v>0</v>
      </c>
      <c r="E19" s="26">
        <f>+'Final Enero 2023'!E16</f>
        <v>0</v>
      </c>
      <c r="F19" s="26">
        <f>+'Final Enero 2023'!F16</f>
        <v>0</v>
      </c>
      <c r="G19" s="26">
        <f>+'Final Enero 2023'!G16</f>
        <v>0</v>
      </c>
      <c r="H19" s="26">
        <f>+'Final Enero 2023'!H16</f>
        <v>0</v>
      </c>
      <c r="I19" s="26">
        <f>+'Final Enero 2023'!I16</f>
        <v>0</v>
      </c>
      <c r="J19" s="44">
        <f>+'Final Enero 2023'!J16</f>
        <v>0</v>
      </c>
      <c r="K19" s="26">
        <f>+'Final Enero 2023'!K16</f>
        <v>0</v>
      </c>
      <c r="L19" s="26">
        <f>+'Final Enero 2023'!L16</f>
        <v>0</v>
      </c>
      <c r="M19" s="44">
        <f>+'Final Enero 2023'!M16</f>
        <v>0</v>
      </c>
      <c r="N19" s="26">
        <f>+'Final Enero 2023'!N16</f>
        <v>24</v>
      </c>
      <c r="O19" s="26">
        <f>+'Final Enero 2023'!O16</f>
        <v>112</v>
      </c>
      <c r="P19" s="26">
        <f>+'Final Enero 2023'!P16</f>
        <v>0</v>
      </c>
      <c r="Q19" s="26">
        <f>+'Final Enero 2023'!Q16</f>
        <v>0</v>
      </c>
      <c r="R19" s="26">
        <f>+'Final Enero 2023'!R16</f>
        <v>0</v>
      </c>
      <c r="S19" s="26">
        <f>+'Final Enero 2023'!S16</f>
        <v>0</v>
      </c>
      <c r="T19" s="26">
        <f>+'Final Enero 2023'!T16</f>
        <v>0</v>
      </c>
      <c r="U19" s="26">
        <f>+'Final Enero 2023'!U16</f>
        <v>0</v>
      </c>
      <c r="V19" s="26">
        <f>+'Final Enero 2023'!V16</f>
        <v>0</v>
      </c>
      <c r="W19" s="26">
        <f>+'Final Enero 2023'!W16</f>
        <v>0</v>
      </c>
      <c r="X19" s="26">
        <f>+'Final Enero 2023'!X16</f>
        <v>0</v>
      </c>
      <c r="Y19" s="26">
        <f>+'Final Enero 2023'!Y16</f>
        <v>0</v>
      </c>
      <c r="Z19" s="44">
        <f>+'Final Enero 2023'!Z16</f>
        <v>136</v>
      </c>
      <c r="AA19" s="7"/>
    </row>
    <row r="20" spans="1:27" ht="15.75" x14ac:dyDescent="0.25">
      <c r="A20" s="57"/>
      <c r="B20" s="25"/>
      <c r="C20" s="44">
        <f>+SUM(C13:C19)</f>
        <v>10</v>
      </c>
      <c r="D20" s="44">
        <f t="shared" ref="D20:Z20" si="2">+SUM(D13:D19)</f>
        <v>0</v>
      </c>
      <c r="E20" s="44">
        <f t="shared" si="2"/>
        <v>36</v>
      </c>
      <c r="F20" s="44">
        <f t="shared" si="2"/>
        <v>41</v>
      </c>
      <c r="G20" s="44">
        <f t="shared" si="2"/>
        <v>13</v>
      </c>
      <c r="H20" s="44">
        <f t="shared" si="2"/>
        <v>0</v>
      </c>
      <c r="I20" s="44">
        <f t="shared" si="2"/>
        <v>33</v>
      </c>
      <c r="J20" s="44">
        <f t="shared" si="2"/>
        <v>133</v>
      </c>
      <c r="K20" s="44">
        <f t="shared" si="2"/>
        <v>0</v>
      </c>
      <c r="L20" s="44">
        <f t="shared" si="2"/>
        <v>0</v>
      </c>
      <c r="M20" s="44">
        <f t="shared" si="2"/>
        <v>0</v>
      </c>
      <c r="N20" s="44">
        <f t="shared" si="2"/>
        <v>148</v>
      </c>
      <c r="O20" s="44">
        <f t="shared" si="2"/>
        <v>615</v>
      </c>
      <c r="P20" s="44">
        <f t="shared" si="2"/>
        <v>0</v>
      </c>
      <c r="Q20" s="44">
        <f t="shared" si="2"/>
        <v>0</v>
      </c>
      <c r="R20" s="44">
        <f t="shared" si="2"/>
        <v>0</v>
      </c>
      <c r="S20" s="44">
        <f t="shared" si="2"/>
        <v>0</v>
      </c>
      <c r="T20" s="44">
        <f t="shared" si="2"/>
        <v>0</v>
      </c>
      <c r="U20" s="44">
        <f t="shared" si="2"/>
        <v>0</v>
      </c>
      <c r="V20" s="44">
        <f t="shared" si="2"/>
        <v>0</v>
      </c>
      <c r="W20" s="44">
        <f t="shared" si="2"/>
        <v>12</v>
      </c>
      <c r="X20" s="44">
        <f t="shared" si="2"/>
        <v>5</v>
      </c>
      <c r="Y20" s="44">
        <f t="shared" si="2"/>
        <v>0</v>
      </c>
      <c r="Z20" s="44">
        <f t="shared" si="2"/>
        <v>913</v>
      </c>
      <c r="AA20" s="7"/>
    </row>
    <row r="21" spans="1:27" ht="31.5" x14ac:dyDescent="0.25">
      <c r="A21" s="76" t="s">
        <v>119</v>
      </c>
      <c r="B21" s="25" t="str">
        <f>+'Final Enero 2023'!B17</f>
        <v>Lunes
16/01</v>
      </c>
      <c r="C21" s="26">
        <f>+'Final Enero 2023'!C17</f>
        <v>5</v>
      </c>
      <c r="D21" s="26">
        <f>+'Final Enero 2023'!D17</f>
        <v>0</v>
      </c>
      <c r="E21" s="26">
        <f>+'Final Enero 2023'!E17</f>
        <v>2</v>
      </c>
      <c r="F21" s="26">
        <f>+'Final Enero 2023'!F17</f>
        <v>12</v>
      </c>
      <c r="G21" s="26">
        <f>+'Final Enero 2023'!G17</f>
        <v>2</v>
      </c>
      <c r="H21" s="26">
        <f>+'Final Enero 2023'!H17</f>
        <v>0</v>
      </c>
      <c r="I21" s="26">
        <f>+'Final Enero 2023'!I17</f>
        <v>8</v>
      </c>
      <c r="J21" s="44">
        <f>+'Final Enero 2023'!J17</f>
        <v>29</v>
      </c>
      <c r="K21" s="26">
        <f>+'Final Enero 2023'!K17</f>
        <v>0</v>
      </c>
      <c r="L21" s="26">
        <f>+'Final Enero 2023'!L17</f>
        <v>0</v>
      </c>
      <c r="M21" s="44">
        <f>+'Final Enero 2023'!M17</f>
        <v>0</v>
      </c>
      <c r="N21" s="26">
        <f>+'Final Enero 2023'!N17</f>
        <v>25</v>
      </c>
      <c r="O21" s="26">
        <f>+'Final Enero 2023'!O17</f>
        <v>96</v>
      </c>
      <c r="P21" s="26">
        <f>+'Final Enero 2023'!P17</f>
        <v>0</v>
      </c>
      <c r="Q21" s="26">
        <f>+'Final Enero 2023'!Q17</f>
        <v>0</v>
      </c>
      <c r="R21" s="26">
        <f>+'Final Enero 2023'!R17</f>
        <v>0</v>
      </c>
      <c r="S21" s="26">
        <f>+'Final Enero 2023'!S17</f>
        <v>0</v>
      </c>
      <c r="T21" s="26">
        <f>+'Final Enero 2023'!T17</f>
        <v>0</v>
      </c>
      <c r="U21" s="26">
        <f>+'Final Enero 2023'!U17</f>
        <v>0</v>
      </c>
      <c r="V21" s="26">
        <f>+'Final Enero 2023'!V17</f>
        <v>0</v>
      </c>
      <c r="W21" s="26">
        <f>+'Final Enero 2023'!W17</f>
        <v>3</v>
      </c>
      <c r="X21" s="26">
        <f>+'Final Enero 2023'!X17</f>
        <v>1</v>
      </c>
      <c r="Y21" s="26">
        <f>+'Final Enero 2023'!Y17</f>
        <v>0</v>
      </c>
      <c r="Z21" s="44">
        <f>+'Final Enero 2023'!Z17</f>
        <v>154</v>
      </c>
      <c r="AA21" s="7"/>
    </row>
    <row r="22" spans="1:27" ht="31.5" x14ac:dyDescent="0.25">
      <c r="A22" s="76"/>
      <c r="B22" s="25" t="str">
        <f>+'Final Enero 2023'!B18</f>
        <v>Martes
17/01</v>
      </c>
      <c r="C22" s="26">
        <f>+'Final Enero 2023'!C18</f>
        <v>5</v>
      </c>
      <c r="D22" s="26">
        <f>+'Final Enero 2023'!D18</f>
        <v>0</v>
      </c>
      <c r="E22" s="26">
        <f>+'Final Enero 2023'!E18</f>
        <v>7</v>
      </c>
      <c r="F22" s="26">
        <f>+'Final Enero 2023'!F18</f>
        <v>11</v>
      </c>
      <c r="G22" s="26">
        <f>+'Final Enero 2023'!G18</f>
        <v>6</v>
      </c>
      <c r="H22" s="26">
        <f>+'Final Enero 2023'!H18</f>
        <v>0</v>
      </c>
      <c r="I22" s="26">
        <f>+'Final Enero 2023'!I18</f>
        <v>20</v>
      </c>
      <c r="J22" s="44">
        <f>+'Final Enero 2023'!J18</f>
        <v>49</v>
      </c>
      <c r="K22" s="26">
        <f>+'Final Enero 2023'!K18</f>
        <v>0</v>
      </c>
      <c r="L22" s="26">
        <f>+'Final Enero 2023'!L18</f>
        <v>0</v>
      </c>
      <c r="M22" s="44">
        <f>+'Final Enero 2023'!M18</f>
        <v>0</v>
      </c>
      <c r="N22" s="26">
        <f>+'Final Enero 2023'!N18</f>
        <v>23</v>
      </c>
      <c r="O22" s="26">
        <f>+'Final Enero 2023'!O18</f>
        <v>73</v>
      </c>
      <c r="P22" s="26">
        <f>+'Final Enero 2023'!P18</f>
        <v>0</v>
      </c>
      <c r="Q22" s="26">
        <f>+'Final Enero 2023'!Q18</f>
        <v>0</v>
      </c>
      <c r="R22" s="26">
        <f>+'Final Enero 2023'!R18</f>
        <v>0</v>
      </c>
      <c r="S22" s="26">
        <f>+'Final Enero 2023'!S18</f>
        <v>0</v>
      </c>
      <c r="T22" s="26">
        <f>+'Final Enero 2023'!T18</f>
        <v>0</v>
      </c>
      <c r="U22" s="26">
        <f>+'Final Enero 2023'!U18</f>
        <v>0</v>
      </c>
      <c r="V22" s="26">
        <f>+'Final Enero 2023'!V18</f>
        <v>0</v>
      </c>
      <c r="W22" s="26">
        <f>+'Final Enero 2023'!W18</f>
        <v>2</v>
      </c>
      <c r="X22" s="26">
        <f>+'Final Enero 2023'!X18</f>
        <v>1</v>
      </c>
      <c r="Y22" s="26">
        <f>+'Final Enero 2023'!Y18</f>
        <v>0</v>
      </c>
      <c r="Z22" s="44">
        <f>+'Final Enero 2023'!Z18</f>
        <v>148</v>
      </c>
      <c r="AA22" s="7"/>
    </row>
    <row r="23" spans="1:27" ht="31.5" x14ac:dyDescent="0.25">
      <c r="A23" s="76"/>
      <c r="B23" s="25" t="str">
        <f>+'Final Enero 2023'!B19</f>
        <v>Miércoles
18/01</v>
      </c>
      <c r="C23" s="26">
        <f>+'Final Enero 2023'!C19</f>
        <v>1</v>
      </c>
      <c r="D23" s="26">
        <f>+'Final Enero 2023'!D19</f>
        <v>1</v>
      </c>
      <c r="E23" s="26">
        <f>+'Final Enero 2023'!E19</f>
        <v>5</v>
      </c>
      <c r="F23" s="26">
        <f>+'Final Enero 2023'!F19</f>
        <v>11</v>
      </c>
      <c r="G23" s="26">
        <f>+'Final Enero 2023'!G19</f>
        <v>1</v>
      </c>
      <c r="H23" s="26">
        <f>+'Final Enero 2023'!H19</f>
        <v>0</v>
      </c>
      <c r="I23" s="26">
        <f>+'Final Enero 2023'!I19</f>
        <v>9</v>
      </c>
      <c r="J23" s="44">
        <f>+'Final Enero 2023'!J19</f>
        <v>28</v>
      </c>
      <c r="K23" s="26">
        <f>+'Final Enero 2023'!K19</f>
        <v>0</v>
      </c>
      <c r="L23" s="26">
        <f>+'Final Enero 2023'!L19</f>
        <v>0</v>
      </c>
      <c r="M23" s="44">
        <f>+'Final Enero 2023'!M19</f>
        <v>0</v>
      </c>
      <c r="N23" s="26">
        <f>+'Final Enero 2023'!N19</f>
        <v>18</v>
      </c>
      <c r="O23" s="26">
        <f>+'Final Enero 2023'!O19</f>
        <v>74</v>
      </c>
      <c r="P23" s="26">
        <f>+'Final Enero 2023'!P19</f>
        <v>0</v>
      </c>
      <c r="Q23" s="26">
        <f>+'Final Enero 2023'!Q19</f>
        <v>0</v>
      </c>
      <c r="R23" s="26">
        <f>+'Final Enero 2023'!R19</f>
        <v>0</v>
      </c>
      <c r="S23" s="26">
        <f>+'Final Enero 2023'!S19</f>
        <v>0</v>
      </c>
      <c r="T23" s="26">
        <f>+'Final Enero 2023'!T19</f>
        <v>0</v>
      </c>
      <c r="U23" s="26">
        <f>+'Final Enero 2023'!U19</f>
        <v>0</v>
      </c>
      <c r="V23" s="26">
        <f>+'Final Enero 2023'!V19</f>
        <v>0</v>
      </c>
      <c r="W23" s="26">
        <f>+'Final Enero 2023'!W19</f>
        <v>3</v>
      </c>
      <c r="X23" s="26">
        <f>+'Final Enero 2023'!X19</f>
        <v>1</v>
      </c>
      <c r="Y23" s="26">
        <f>+'Final Enero 2023'!Y19</f>
        <v>0</v>
      </c>
      <c r="Z23" s="44">
        <f>+'Final Enero 2023'!Z19</f>
        <v>124</v>
      </c>
      <c r="AA23" s="7"/>
    </row>
    <row r="24" spans="1:27" ht="31.5" x14ac:dyDescent="0.25">
      <c r="A24" s="76"/>
      <c r="B24" s="25" t="str">
        <f>+'Final Enero 2023'!B20</f>
        <v>Jueves
19/01</v>
      </c>
      <c r="C24" s="26">
        <f>+'Final Enero 2023'!C20</f>
        <v>1</v>
      </c>
      <c r="D24" s="26">
        <f>+'Final Enero 2023'!D20</f>
        <v>0</v>
      </c>
      <c r="E24" s="26">
        <f>+'Final Enero 2023'!E20</f>
        <v>10</v>
      </c>
      <c r="F24" s="26">
        <f>+'Final Enero 2023'!F20</f>
        <v>5</v>
      </c>
      <c r="G24" s="26">
        <f>+'Final Enero 2023'!G20</f>
        <v>0</v>
      </c>
      <c r="H24" s="26">
        <f>+'Final Enero 2023'!H20</f>
        <v>0</v>
      </c>
      <c r="I24" s="26">
        <f>+'Final Enero 2023'!I20</f>
        <v>10</v>
      </c>
      <c r="J24" s="44">
        <f>+'Final Enero 2023'!J20</f>
        <v>26</v>
      </c>
      <c r="K24" s="26">
        <f>+'Final Enero 2023'!K20</f>
        <v>0</v>
      </c>
      <c r="L24" s="26">
        <f>+'Final Enero 2023'!L20</f>
        <v>0</v>
      </c>
      <c r="M24" s="44">
        <f>+'Final Enero 2023'!M20</f>
        <v>0</v>
      </c>
      <c r="N24" s="26">
        <f>+'Final Enero 2023'!N20</f>
        <v>18</v>
      </c>
      <c r="O24" s="26">
        <f>+'Final Enero 2023'!O20</f>
        <v>71</v>
      </c>
      <c r="P24" s="26">
        <f>+'Final Enero 2023'!P20</f>
        <v>0</v>
      </c>
      <c r="Q24" s="26">
        <f>+'Final Enero 2023'!Q20</f>
        <v>0</v>
      </c>
      <c r="R24" s="26">
        <f>+'Final Enero 2023'!R20</f>
        <v>0</v>
      </c>
      <c r="S24" s="26">
        <f>+'Final Enero 2023'!S20</f>
        <v>0</v>
      </c>
      <c r="T24" s="26">
        <f>+'Final Enero 2023'!T20</f>
        <v>0</v>
      </c>
      <c r="U24" s="26">
        <f>+'Final Enero 2023'!U20</f>
        <v>0</v>
      </c>
      <c r="V24" s="26">
        <f>+'Final Enero 2023'!V20</f>
        <v>0</v>
      </c>
      <c r="W24" s="26">
        <f>+'Final Enero 2023'!W20</f>
        <v>2</v>
      </c>
      <c r="X24" s="26">
        <f>+'Final Enero 2023'!X20</f>
        <v>4</v>
      </c>
      <c r="Y24" s="26">
        <f>+'Final Enero 2023'!Y20</f>
        <v>0</v>
      </c>
      <c r="Z24" s="44">
        <f>+'Final Enero 2023'!Z20</f>
        <v>121</v>
      </c>
      <c r="AA24" s="7"/>
    </row>
    <row r="25" spans="1:27" ht="30" customHeight="1" x14ac:dyDescent="0.25">
      <c r="A25" s="76"/>
      <c r="B25" s="25" t="str">
        <f>+'Final Enero 2023'!B21</f>
        <v>Viernes
20/01</v>
      </c>
      <c r="C25" s="26">
        <f>+'Final Enero 2023'!C21</f>
        <v>4</v>
      </c>
      <c r="D25" s="26">
        <f>+'Final Enero 2023'!D21</f>
        <v>0</v>
      </c>
      <c r="E25" s="26">
        <f>+'Final Enero 2023'!E21</f>
        <v>7</v>
      </c>
      <c r="F25" s="26">
        <f>+'Final Enero 2023'!F21</f>
        <v>8</v>
      </c>
      <c r="G25" s="26">
        <f>+'Final Enero 2023'!G21</f>
        <v>4</v>
      </c>
      <c r="H25" s="26">
        <f>+'Final Enero 2023'!H21</f>
        <v>0</v>
      </c>
      <c r="I25" s="26">
        <f>+'Final Enero 2023'!I21</f>
        <v>11</v>
      </c>
      <c r="J25" s="44">
        <f>+'Final Enero 2023'!J21</f>
        <v>34</v>
      </c>
      <c r="K25" s="26">
        <f>+'Final Enero 2023'!K21</f>
        <v>0</v>
      </c>
      <c r="L25" s="26">
        <f>+'Final Enero 2023'!L21</f>
        <v>0</v>
      </c>
      <c r="M25" s="44">
        <f>+'Final Enero 2023'!M21</f>
        <v>0</v>
      </c>
      <c r="N25" s="26">
        <f>+'Final Enero 2023'!N21</f>
        <v>26</v>
      </c>
      <c r="O25" s="26">
        <f>+'Final Enero 2023'!O21</f>
        <v>63</v>
      </c>
      <c r="P25" s="26">
        <f>+'Final Enero 2023'!P21</f>
        <v>0</v>
      </c>
      <c r="Q25" s="26">
        <f>+'Final Enero 2023'!Q21</f>
        <v>0</v>
      </c>
      <c r="R25" s="26">
        <f>+'Final Enero 2023'!R21</f>
        <v>0</v>
      </c>
      <c r="S25" s="26">
        <f>+'Final Enero 2023'!S21</f>
        <v>0</v>
      </c>
      <c r="T25" s="26">
        <f>+'Final Enero 2023'!T21</f>
        <v>0</v>
      </c>
      <c r="U25" s="26">
        <f>+'Final Enero 2023'!U21</f>
        <v>0</v>
      </c>
      <c r="V25" s="26">
        <f>+'Final Enero 2023'!V21</f>
        <v>0</v>
      </c>
      <c r="W25" s="26">
        <f>+'Final Enero 2023'!W21</f>
        <v>1</v>
      </c>
      <c r="X25" s="26">
        <f>+'Final Enero 2023'!X21</f>
        <v>3</v>
      </c>
      <c r="Y25" s="26">
        <f>+'Final Enero 2023'!Y21</f>
        <v>0</v>
      </c>
      <c r="Z25" s="44">
        <f>+'Final Enero 2023'!Z21</f>
        <v>127</v>
      </c>
      <c r="AA25" s="7"/>
    </row>
    <row r="26" spans="1:27" ht="31.5" x14ac:dyDescent="0.25">
      <c r="A26" s="76"/>
      <c r="B26" s="25" t="str">
        <f>+'Final Enero 2023'!B22</f>
        <v>Sabado
21/01</v>
      </c>
      <c r="C26" s="26">
        <f>+'Final Enero 2023'!C22</f>
        <v>0</v>
      </c>
      <c r="D26" s="26">
        <f>+'Final Enero 2023'!D22</f>
        <v>0</v>
      </c>
      <c r="E26" s="26">
        <f>+'Final Enero 2023'!E22</f>
        <v>0</v>
      </c>
      <c r="F26" s="26">
        <f>+'Final Enero 2023'!F22</f>
        <v>0</v>
      </c>
      <c r="G26" s="26">
        <f>+'Final Enero 2023'!G22</f>
        <v>0</v>
      </c>
      <c r="H26" s="26">
        <f>+'Final Enero 2023'!H22</f>
        <v>0</v>
      </c>
      <c r="I26" s="26">
        <f>+'Final Enero 2023'!I22</f>
        <v>0</v>
      </c>
      <c r="J26" s="44">
        <f>+'Final Enero 2023'!J22</f>
        <v>0</v>
      </c>
      <c r="K26" s="26">
        <f>+'Final Enero 2023'!K22</f>
        <v>0</v>
      </c>
      <c r="L26" s="26">
        <f>+'Final Enero 2023'!L22</f>
        <v>0</v>
      </c>
      <c r="M26" s="44">
        <f>+'Final Enero 2023'!M22</f>
        <v>0</v>
      </c>
      <c r="N26" s="26">
        <f>+'Final Enero 2023'!N22</f>
        <v>15</v>
      </c>
      <c r="O26" s="26">
        <f>+'Final Enero 2023'!O22</f>
        <v>72</v>
      </c>
      <c r="P26" s="26">
        <f>+'Final Enero 2023'!P22</f>
        <v>0</v>
      </c>
      <c r="Q26" s="26">
        <f>+'Final Enero 2023'!Q22</f>
        <v>0</v>
      </c>
      <c r="R26" s="26">
        <f>+'Final Enero 2023'!R22</f>
        <v>0</v>
      </c>
      <c r="S26" s="26">
        <f>+'Final Enero 2023'!S22</f>
        <v>0</v>
      </c>
      <c r="T26" s="26">
        <f>+'Final Enero 2023'!T22</f>
        <v>0</v>
      </c>
      <c r="U26" s="26">
        <f>+'Final Enero 2023'!U22</f>
        <v>0</v>
      </c>
      <c r="V26" s="26">
        <f>+'Final Enero 2023'!V22</f>
        <v>0</v>
      </c>
      <c r="W26" s="26">
        <f>+'Final Enero 2023'!W22</f>
        <v>0</v>
      </c>
      <c r="X26" s="26">
        <f>+'Final Enero 2023'!X22</f>
        <v>0</v>
      </c>
      <c r="Y26" s="26">
        <f>+'Final Enero 2023'!Y22</f>
        <v>0</v>
      </c>
      <c r="Z26" s="44">
        <f>+'Final Enero 2023'!Z22</f>
        <v>87</v>
      </c>
      <c r="AA26" s="7"/>
    </row>
    <row r="27" spans="1:27" ht="31.5" x14ac:dyDescent="0.25">
      <c r="A27" s="76"/>
      <c r="B27" s="25" t="str">
        <f>+'Final Enero 2023'!B23</f>
        <v>Domingo
22/01</v>
      </c>
      <c r="C27" s="26">
        <f>+'Final Enero 2023'!C23</f>
        <v>0</v>
      </c>
      <c r="D27" s="26">
        <f>+'Final Enero 2023'!D23</f>
        <v>0</v>
      </c>
      <c r="E27" s="26">
        <f>+'Final Enero 2023'!E23</f>
        <v>0</v>
      </c>
      <c r="F27" s="26">
        <f>+'Final Enero 2023'!F23</f>
        <v>0</v>
      </c>
      <c r="G27" s="26">
        <f>+'Final Enero 2023'!G23</f>
        <v>0</v>
      </c>
      <c r="H27" s="26">
        <f>+'Final Enero 2023'!H23</f>
        <v>0</v>
      </c>
      <c r="I27" s="26">
        <f>+'Final Enero 2023'!I23</f>
        <v>0</v>
      </c>
      <c r="J27" s="44">
        <f>+'Final Enero 2023'!J23</f>
        <v>0</v>
      </c>
      <c r="K27" s="26">
        <f>+'Final Enero 2023'!K23</f>
        <v>0</v>
      </c>
      <c r="L27" s="26">
        <f>+'Final Enero 2023'!L23</f>
        <v>0</v>
      </c>
      <c r="M27" s="44">
        <f>+'Final Enero 2023'!M23</f>
        <v>0</v>
      </c>
      <c r="N27" s="26">
        <f>+'Final Enero 2023'!N23</f>
        <v>18</v>
      </c>
      <c r="O27" s="26">
        <f>+'Final Enero 2023'!O23</f>
        <v>156</v>
      </c>
      <c r="P27" s="26">
        <f>+'Final Enero 2023'!P23</f>
        <v>0</v>
      </c>
      <c r="Q27" s="26">
        <f>+'Final Enero 2023'!Q23</f>
        <v>0</v>
      </c>
      <c r="R27" s="26">
        <f>+'Final Enero 2023'!R23</f>
        <v>0</v>
      </c>
      <c r="S27" s="26">
        <f>+'Final Enero 2023'!S23</f>
        <v>0</v>
      </c>
      <c r="T27" s="26">
        <f>+'Final Enero 2023'!T23</f>
        <v>0</v>
      </c>
      <c r="U27" s="26">
        <f>+'Final Enero 2023'!U23</f>
        <v>0</v>
      </c>
      <c r="V27" s="26">
        <f>+'Final Enero 2023'!V23</f>
        <v>0</v>
      </c>
      <c r="W27" s="26">
        <f>+'Final Enero 2023'!W23</f>
        <v>0</v>
      </c>
      <c r="X27" s="26">
        <f>+'Final Enero 2023'!X23</f>
        <v>0</v>
      </c>
      <c r="Y27" s="26">
        <f>+'Final Enero 2023'!Y23</f>
        <v>0</v>
      </c>
      <c r="Z27" s="44">
        <f>+'Final Enero 2023'!Z23</f>
        <v>174</v>
      </c>
      <c r="AA27" s="7"/>
    </row>
    <row r="28" spans="1:27" ht="15.75" x14ac:dyDescent="0.25">
      <c r="A28" s="58"/>
      <c r="B28" s="25"/>
      <c r="C28" s="44">
        <f>+SUM(C21:C27)</f>
        <v>16</v>
      </c>
      <c r="D28" s="44">
        <f t="shared" ref="D28:Z28" si="3">+SUM(D21:D27)</f>
        <v>1</v>
      </c>
      <c r="E28" s="44">
        <f t="shared" si="3"/>
        <v>31</v>
      </c>
      <c r="F28" s="44">
        <f t="shared" si="3"/>
        <v>47</v>
      </c>
      <c r="G28" s="44">
        <f t="shared" si="3"/>
        <v>13</v>
      </c>
      <c r="H28" s="44">
        <f t="shared" si="3"/>
        <v>0</v>
      </c>
      <c r="I28" s="44">
        <f t="shared" si="3"/>
        <v>58</v>
      </c>
      <c r="J28" s="44">
        <f t="shared" si="3"/>
        <v>166</v>
      </c>
      <c r="K28" s="44">
        <f t="shared" si="3"/>
        <v>0</v>
      </c>
      <c r="L28" s="44">
        <f t="shared" si="3"/>
        <v>0</v>
      </c>
      <c r="M28" s="44">
        <f t="shared" si="3"/>
        <v>0</v>
      </c>
      <c r="N28" s="44">
        <f t="shared" si="3"/>
        <v>143</v>
      </c>
      <c r="O28" s="44">
        <f t="shared" si="3"/>
        <v>605</v>
      </c>
      <c r="P28" s="44">
        <f t="shared" si="3"/>
        <v>0</v>
      </c>
      <c r="Q28" s="44">
        <f t="shared" si="3"/>
        <v>0</v>
      </c>
      <c r="R28" s="44">
        <f t="shared" si="3"/>
        <v>0</v>
      </c>
      <c r="S28" s="44">
        <f t="shared" si="3"/>
        <v>0</v>
      </c>
      <c r="T28" s="44">
        <f t="shared" si="3"/>
        <v>0</v>
      </c>
      <c r="U28" s="44">
        <f t="shared" si="3"/>
        <v>0</v>
      </c>
      <c r="V28" s="44">
        <f t="shared" si="3"/>
        <v>0</v>
      </c>
      <c r="W28" s="44">
        <f t="shared" si="3"/>
        <v>11</v>
      </c>
      <c r="X28" s="44">
        <f t="shared" si="3"/>
        <v>10</v>
      </c>
      <c r="Y28" s="44">
        <f>+SUM(Y21:Y27)</f>
        <v>0</v>
      </c>
      <c r="Z28" s="44">
        <f t="shared" si="3"/>
        <v>935</v>
      </c>
      <c r="AA28" s="7"/>
    </row>
    <row r="29" spans="1:27" ht="31.5" x14ac:dyDescent="0.25">
      <c r="A29" s="76" t="s">
        <v>118</v>
      </c>
      <c r="B29" s="25" t="str">
        <f>+'Final Enero 2023'!B24</f>
        <v>Lunes
23/01</v>
      </c>
      <c r="C29" s="26">
        <f>+'Final Enero 2023'!C24</f>
        <v>3</v>
      </c>
      <c r="D29" s="26">
        <f>+'Final Enero 2023'!D24</f>
        <v>0</v>
      </c>
      <c r="E29" s="26">
        <f>+'Final Enero 2023'!E24</f>
        <v>16</v>
      </c>
      <c r="F29" s="26">
        <f>+'Final Enero 2023'!F24</f>
        <v>6</v>
      </c>
      <c r="G29" s="26">
        <f>+'Final Enero 2023'!G24</f>
        <v>5</v>
      </c>
      <c r="H29" s="26">
        <f>+'Final Enero 2023'!H24</f>
        <v>0</v>
      </c>
      <c r="I29" s="26">
        <f>+'Final Enero 2023'!I24</f>
        <v>10</v>
      </c>
      <c r="J29" s="44">
        <f>+'Final Enero 2023'!J24</f>
        <v>40</v>
      </c>
      <c r="K29" s="26">
        <f>+'Final Enero 2023'!K24</f>
        <v>0</v>
      </c>
      <c r="L29" s="26">
        <f>+'Final Enero 2023'!L24</f>
        <v>0</v>
      </c>
      <c r="M29" s="44">
        <f>+'Final Enero 2023'!M24</f>
        <v>0</v>
      </c>
      <c r="N29" s="26">
        <f>+'Final Enero 2023'!N24</f>
        <v>23</v>
      </c>
      <c r="O29" s="26">
        <f>+'Final Enero 2023'!O24</f>
        <v>108</v>
      </c>
      <c r="P29" s="26">
        <f>+'Final Enero 2023'!P24</f>
        <v>0</v>
      </c>
      <c r="Q29" s="26">
        <f>+'Final Enero 2023'!Q24</f>
        <v>0</v>
      </c>
      <c r="R29" s="26">
        <f>+'Final Enero 2023'!R24</f>
        <v>0</v>
      </c>
      <c r="S29" s="26">
        <f>+'Final Enero 2023'!S24</f>
        <v>0</v>
      </c>
      <c r="T29" s="26">
        <f>+'Final Enero 2023'!T24</f>
        <v>0</v>
      </c>
      <c r="U29" s="26">
        <f>+'Final Enero 2023'!U24</f>
        <v>0</v>
      </c>
      <c r="V29" s="26">
        <f>+'Final Enero 2023'!V24</f>
        <v>0</v>
      </c>
      <c r="W29" s="26">
        <f>+'Final Enero 2023'!W24</f>
        <v>3</v>
      </c>
      <c r="X29" s="26">
        <f>+'Final Enero 2023'!X24</f>
        <v>2</v>
      </c>
      <c r="Y29" s="26">
        <f>+'Final Enero 2023'!Y24</f>
        <v>0</v>
      </c>
      <c r="Z29" s="44">
        <f>+'Final Enero 2023'!Z24</f>
        <v>176</v>
      </c>
      <c r="AA29" s="7"/>
    </row>
    <row r="30" spans="1:27" ht="31.5" x14ac:dyDescent="0.25">
      <c r="A30" s="76"/>
      <c r="B30" s="25" t="str">
        <f>+'Final Enero 2023'!B25</f>
        <v>Martes
24/01</v>
      </c>
      <c r="C30" s="26">
        <f>+'Final Enero 2023'!C25</f>
        <v>5</v>
      </c>
      <c r="D30" s="26">
        <f>+'Final Enero 2023'!D25</f>
        <v>0</v>
      </c>
      <c r="E30" s="26">
        <f>+'Final Enero 2023'!E25</f>
        <v>10</v>
      </c>
      <c r="F30" s="26">
        <f>+'Final Enero 2023'!F25</f>
        <v>12</v>
      </c>
      <c r="G30" s="26">
        <f>+'Final Enero 2023'!G25</f>
        <v>0</v>
      </c>
      <c r="H30" s="26">
        <f>+'Final Enero 2023'!H25</f>
        <v>0</v>
      </c>
      <c r="I30" s="26">
        <f>+'Final Enero 2023'!I25</f>
        <v>11</v>
      </c>
      <c r="J30" s="44">
        <f>+'Final Enero 2023'!J25</f>
        <v>38</v>
      </c>
      <c r="K30" s="26">
        <f>+'Final Enero 2023'!K25</f>
        <v>0</v>
      </c>
      <c r="L30" s="26">
        <f>+'Final Enero 2023'!L25</f>
        <v>0</v>
      </c>
      <c r="M30" s="44">
        <f>+'Final Enero 2023'!M25</f>
        <v>0</v>
      </c>
      <c r="N30" s="26">
        <f>+'Final Enero 2023'!N25</f>
        <v>20</v>
      </c>
      <c r="O30" s="26">
        <f>+'Final Enero 2023'!O25</f>
        <v>88</v>
      </c>
      <c r="P30" s="26">
        <f>+'Final Enero 2023'!P25</f>
        <v>0</v>
      </c>
      <c r="Q30" s="26">
        <f>+'Final Enero 2023'!Q25</f>
        <v>0</v>
      </c>
      <c r="R30" s="26">
        <f>+'Final Enero 2023'!R25</f>
        <v>0</v>
      </c>
      <c r="S30" s="26">
        <f>+'Final Enero 2023'!S25</f>
        <v>0</v>
      </c>
      <c r="T30" s="26">
        <f>+'Final Enero 2023'!T25</f>
        <v>0</v>
      </c>
      <c r="U30" s="26">
        <f>+'Final Enero 2023'!U25</f>
        <v>0</v>
      </c>
      <c r="V30" s="26">
        <f>+'Final Enero 2023'!V25</f>
        <v>0</v>
      </c>
      <c r="W30" s="26">
        <f>+'Final Enero 2023'!W25</f>
        <v>1</v>
      </c>
      <c r="X30" s="26">
        <f>+'Final Enero 2023'!X25</f>
        <v>2</v>
      </c>
      <c r="Y30" s="26">
        <f>+'Final Enero 2023'!Y25</f>
        <v>0</v>
      </c>
      <c r="Z30" s="44">
        <f>+'Final Enero 2023'!Z25</f>
        <v>149</v>
      </c>
      <c r="AA30" s="7"/>
    </row>
    <row r="31" spans="1:27" ht="31.5" x14ac:dyDescent="0.25">
      <c r="A31" s="76"/>
      <c r="B31" s="25" t="str">
        <f>+'Final Enero 2023'!B26</f>
        <v>Miércoles
25/01</v>
      </c>
      <c r="C31" s="26">
        <f>+'Final Enero 2023'!C26</f>
        <v>3</v>
      </c>
      <c r="D31" s="26">
        <f>+'Final Enero 2023'!D26</f>
        <v>0</v>
      </c>
      <c r="E31" s="26">
        <f>+'Final Enero 2023'!E26</f>
        <v>14</v>
      </c>
      <c r="F31" s="26">
        <f>+'Final Enero 2023'!F26</f>
        <v>18</v>
      </c>
      <c r="G31" s="26">
        <f>+'Final Enero 2023'!G26</f>
        <v>1</v>
      </c>
      <c r="H31" s="26">
        <f>+'Final Enero 2023'!H26</f>
        <v>0</v>
      </c>
      <c r="I31" s="26">
        <f>+'Final Enero 2023'!I26</f>
        <v>7</v>
      </c>
      <c r="J31" s="44">
        <f>+'Final Enero 2023'!J26</f>
        <v>43</v>
      </c>
      <c r="K31" s="26">
        <f>+'Final Enero 2023'!K26</f>
        <v>0</v>
      </c>
      <c r="L31" s="26">
        <f>+'Final Enero 2023'!L26</f>
        <v>0</v>
      </c>
      <c r="M31" s="44">
        <f>+'Final Enero 2023'!M26</f>
        <v>0</v>
      </c>
      <c r="N31" s="26">
        <f>+'Final Enero 2023'!N26</f>
        <v>21</v>
      </c>
      <c r="O31" s="26">
        <f>+'Final Enero 2023'!O26</f>
        <v>58</v>
      </c>
      <c r="P31" s="26">
        <f>+'Final Enero 2023'!P26</f>
        <v>0</v>
      </c>
      <c r="Q31" s="26">
        <f>+'Final Enero 2023'!Q26</f>
        <v>0</v>
      </c>
      <c r="R31" s="26">
        <f>+'Final Enero 2023'!R26</f>
        <v>0</v>
      </c>
      <c r="S31" s="26">
        <f>+'Final Enero 2023'!S26</f>
        <v>0</v>
      </c>
      <c r="T31" s="26">
        <f>+'Final Enero 2023'!T26</f>
        <v>0</v>
      </c>
      <c r="U31" s="26">
        <f>+'Final Enero 2023'!U26</f>
        <v>0</v>
      </c>
      <c r="V31" s="26">
        <f>+'Final Enero 2023'!V26</f>
        <v>0</v>
      </c>
      <c r="W31" s="26">
        <f>+'Final Enero 2023'!W26</f>
        <v>1</v>
      </c>
      <c r="X31" s="26">
        <f>+'Final Enero 2023'!X26</f>
        <v>3</v>
      </c>
      <c r="Y31" s="26">
        <f>+'Final Enero 2023'!Y26</f>
        <v>0</v>
      </c>
      <c r="Z31" s="44">
        <f>+'Final Enero 2023'!Z26</f>
        <v>126</v>
      </c>
      <c r="AA31" s="7"/>
    </row>
    <row r="32" spans="1:27" ht="31.5" x14ac:dyDescent="0.25">
      <c r="A32" s="76"/>
      <c r="B32" s="25" t="str">
        <f>+'Final Enero 2023'!B27</f>
        <v>Jueves
26/01</v>
      </c>
      <c r="C32" s="26">
        <f>+'Final Enero 2023'!C27</f>
        <v>3</v>
      </c>
      <c r="D32" s="26">
        <f>+'Final Enero 2023'!D27</f>
        <v>0</v>
      </c>
      <c r="E32" s="26">
        <f>+'Final Enero 2023'!E27</f>
        <v>9</v>
      </c>
      <c r="F32" s="26">
        <f>+'Final Enero 2023'!F27</f>
        <v>10</v>
      </c>
      <c r="G32" s="26">
        <f>+'Final Enero 2023'!G27</f>
        <v>0</v>
      </c>
      <c r="H32" s="26">
        <f>+'Final Enero 2023'!H27</f>
        <v>0</v>
      </c>
      <c r="I32" s="26">
        <f>+'Final Enero 2023'!I27</f>
        <v>5</v>
      </c>
      <c r="J32" s="44">
        <f>+'Final Enero 2023'!J27</f>
        <v>27</v>
      </c>
      <c r="K32" s="26">
        <f>+'Final Enero 2023'!K27</f>
        <v>0</v>
      </c>
      <c r="L32" s="26">
        <f>+'Final Enero 2023'!L27</f>
        <v>0</v>
      </c>
      <c r="M32" s="44">
        <f>+'Final Enero 2023'!M27</f>
        <v>0</v>
      </c>
      <c r="N32" s="26">
        <f>+'Final Enero 2023'!N27</f>
        <v>18</v>
      </c>
      <c r="O32" s="26">
        <f>+'Final Enero 2023'!O27</f>
        <v>67</v>
      </c>
      <c r="P32" s="26">
        <f>+'Final Enero 2023'!P27</f>
        <v>0</v>
      </c>
      <c r="Q32" s="26">
        <f>+'Final Enero 2023'!Q27</f>
        <v>0</v>
      </c>
      <c r="R32" s="26">
        <f>+'Final Enero 2023'!R27</f>
        <v>0</v>
      </c>
      <c r="S32" s="26">
        <f>+'Final Enero 2023'!S27</f>
        <v>0</v>
      </c>
      <c r="T32" s="26">
        <f>+'Final Enero 2023'!T27</f>
        <v>0</v>
      </c>
      <c r="U32" s="26">
        <f>+'Final Enero 2023'!U27</f>
        <v>0</v>
      </c>
      <c r="V32" s="26">
        <f>+'Final Enero 2023'!V27</f>
        <v>0</v>
      </c>
      <c r="W32" s="26">
        <f>+'Final Enero 2023'!W27</f>
        <v>2</v>
      </c>
      <c r="X32" s="26">
        <f>+'Final Enero 2023'!X27</f>
        <v>1</v>
      </c>
      <c r="Y32" s="26">
        <f>+'Final Enero 2023'!Y27</f>
        <v>0</v>
      </c>
      <c r="Z32" s="44">
        <f>+'Final Enero 2023'!Z27</f>
        <v>115</v>
      </c>
      <c r="AA32" s="7"/>
    </row>
    <row r="33" spans="1:34" ht="30" customHeight="1" x14ac:dyDescent="0.25">
      <c r="A33" s="76"/>
      <c r="B33" s="25" t="str">
        <f>+'Final Enero 2023'!B28</f>
        <v>Viernes
27/01</v>
      </c>
      <c r="C33" s="26">
        <f>+'Final Enero 2023'!C28</f>
        <v>2</v>
      </c>
      <c r="D33" s="26">
        <f>+'Final Enero 2023'!D28</f>
        <v>1</v>
      </c>
      <c r="E33" s="26">
        <f>+'Final Enero 2023'!E28</f>
        <v>17</v>
      </c>
      <c r="F33" s="26">
        <f>+'Final Enero 2023'!F28</f>
        <v>6</v>
      </c>
      <c r="G33" s="26">
        <f>+'Final Enero 2023'!G28</f>
        <v>5</v>
      </c>
      <c r="H33" s="26">
        <f>+'Final Enero 2023'!H28</f>
        <v>0</v>
      </c>
      <c r="I33" s="26">
        <f>+'Final Enero 2023'!I28</f>
        <v>5</v>
      </c>
      <c r="J33" s="44">
        <f>+'Final Enero 2023'!J28</f>
        <v>36</v>
      </c>
      <c r="K33" s="26">
        <f>+'Final Enero 2023'!K28</f>
        <v>0</v>
      </c>
      <c r="L33" s="26">
        <f>+'Final Enero 2023'!L28</f>
        <v>0</v>
      </c>
      <c r="M33" s="44">
        <f>+'Final Enero 2023'!M28</f>
        <v>0</v>
      </c>
      <c r="N33" s="26">
        <f>+'Final Enero 2023'!N28</f>
        <v>20</v>
      </c>
      <c r="O33" s="26">
        <f>+'Final Enero 2023'!O28</f>
        <v>56</v>
      </c>
      <c r="P33" s="26">
        <f>+'Final Enero 2023'!P28</f>
        <v>0</v>
      </c>
      <c r="Q33" s="26">
        <f>+'Final Enero 2023'!Q28</f>
        <v>0</v>
      </c>
      <c r="R33" s="26">
        <f>+'Final Enero 2023'!R28</f>
        <v>0</v>
      </c>
      <c r="S33" s="26">
        <f>+'Final Enero 2023'!S28</f>
        <v>0</v>
      </c>
      <c r="T33" s="26">
        <f>+'Final Enero 2023'!T28</f>
        <v>0</v>
      </c>
      <c r="U33" s="26">
        <f>+'Final Enero 2023'!U28</f>
        <v>0</v>
      </c>
      <c r="V33" s="26">
        <f>+'Final Enero 2023'!V28</f>
        <v>0</v>
      </c>
      <c r="W33" s="26">
        <f>+'Final Enero 2023'!W28</f>
        <v>1</v>
      </c>
      <c r="X33" s="26">
        <f>+'Final Enero 2023'!X28</f>
        <v>4</v>
      </c>
      <c r="Y33" s="26">
        <f>+'Final Enero 2023'!Y28</f>
        <v>0</v>
      </c>
      <c r="Z33" s="44">
        <f>+'Final Enero 2023'!Z28</f>
        <v>117</v>
      </c>
      <c r="AA33" s="7"/>
    </row>
    <row r="34" spans="1:34" ht="31.5" x14ac:dyDescent="0.25">
      <c r="A34" s="76"/>
      <c r="B34" s="25" t="str">
        <f>+'Final Enero 2023'!B29</f>
        <v>Sabado
28/01</v>
      </c>
      <c r="C34" s="26">
        <f>+'Final Enero 2023'!C29</f>
        <v>0</v>
      </c>
      <c r="D34" s="26">
        <f>+'Final Enero 2023'!D29</f>
        <v>0</v>
      </c>
      <c r="E34" s="26">
        <f>+'Final Enero 2023'!E29</f>
        <v>0</v>
      </c>
      <c r="F34" s="26">
        <f>+'Final Enero 2023'!F29</f>
        <v>0</v>
      </c>
      <c r="G34" s="26">
        <f>+'Final Enero 2023'!G29</f>
        <v>0</v>
      </c>
      <c r="H34" s="26">
        <f>+'Final Enero 2023'!H29</f>
        <v>0</v>
      </c>
      <c r="I34" s="26">
        <f>+'Final Enero 2023'!I29</f>
        <v>0</v>
      </c>
      <c r="J34" s="44">
        <f>+'Final Enero 2023'!J29</f>
        <v>0</v>
      </c>
      <c r="K34" s="26">
        <f>+'Final Enero 2023'!K29</f>
        <v>0</v>
      </c>
      <c r="L34" s="26">
        <f>+'Final Enero 2023'!L29</f>
        <v>0</v>
      </c>
      <c r="M34" s="44">
        <f>+'Final Enero 2023'!M29</f>
        <v>0</v>
      </c>
      <c r="N34" s="26">
        <f>+'Final Enero 2023'!N29</f>
        <v>19</v>
      </c>
      <c r="O34" s="26">
        <f>+'Final Enero 2023'!O29</f>
        <v>99</v>
      </c>
      <c r="P34" s="26">
        <f>+'Final Enero 2023'!P29</f>
        <v>0</v>
      </c>
      <c r="Q34" s="26">
        <f>+'Final Enero 2023'!Q29</f>
        <v>0</v>
      </c>
      <c r="R34" s="26">
        <f>+'Final Enero 2023'!R29</f>
        <v>0</v>
      </c>
      <c r="S34" s="26">
        <f>+'Final Enero 2023'!S29</f>
        <v>0</v>
      </c>
      <c r="T34" s="26">
        <f>+'Final Enero 2023'!T29</f>
        <v>0</v>
      </c>
      <c r="U34" s="26">
        <f>+'Final Enero 2023'!U29</f>
        <v>0</v>
      </c>
      <c r="V34" s="26">
        <f>+'Final Enero 2023'!V29</f>
        <v>0</v>
      </c>
      <c r="W34" s="26">
        <f>+'Final Enero 2023'!W29</f>
        <v>0</v>
      </c>
      <c r="X34" s="26">
        <f>+'Final Enero 2023'!X29</f>
        <v>0</v>
      </c>
      <c r="Y34" s="26">
        <f>+'Final Enero 2023'!Y29</f>
        <v>0</v>
      </c>
      <c r="Z34" s="44">
        <f>+'Final Enero 2023'!Z29</f>
        <v>118</v>
      </c>
      <c r="AA34" s="7"/>
    </row>
    <row r="35" spans="1:34" ht="31.5" x14ac:dyDescent="0.25">
      <c r="A35" s="76"/>
      <c r="B35" s="25" t="str">
        <f>+'Final Enero 2023'!B30</f>
        <v>Domingo
29/01</v>
      </c>
      <c r="C35" s="26">
        <f>+'Final Enero 2023'!C30</f>
        <v>0</v>
      </c>
      <c r="D35" s="26">
        <f>+'Final Enero 2023'!D30</f>
        <v>0</v>
      </c>
      <c r="E35" s="26">
        <f>+'Final Enero 2023'!E30</f>
        <v>0</v>
      </c>
      <c r="F35" s="26">
        <f>+'Final Enero 2023'!F30</f>
        <v>0</v>
      </c>
      <c r="G35" s="26">
        <f>+'Final Enero 2023'!G30</f>
        <v>0</v>
      </c>
      <c r="H35" s="26">
        <f>+'Final Enero 2023'!H30</f>
        <v>0</v>
      </c>
      <c r="I35" s="26">
        <f>+'Final Enero 2023'!I30</f>
        <v>0</v>
      </c>
      <c r="J35" s="44">
        <f>+'Final Enero 2023'!J30</f>
        <v>0</v>
      </c>
      <c r="K35" s="26">
        <f>+'Final Enero 2023'!K30</f>
        <v>0</v>
      </c>
      <c r="L35" s="26">
        <f>+'Final Enero 2023'!L30</f>
        <v>0</v>
      </c>
      <c r="M35" s="44">
        <f>+'Final Enero 2023'!M30</f>
        <v>0</v>
      </c>
      <c r="N35" s="26">
        <f>+'Final Enero 2023'!N30</f>
        <v>20</v>
      </c>
      <c r="O35" s="26">
        <f>+'Final Enero 2023'!O30</f>
        <v>144</v>
      </c>
      <c r="P35" s="26">
        <f>+'Final Enero 2023'!P30</f>
        <v>0</v>
      </c>
      <c r="Q35" s="26">
        <f>+'Final Enero 2023'!Q30</f>
        <v>0</v>
      </c>
      <c r="R35" s="26">
        <f>+'Final Enero 2023'!R30</f>
        <v>0</v>
      </c>
      <c r="S35" s="26">
        <f>+'Final Enero 2023'!S30</f>
        <v>0</v>
      </c>
      <c r="T35" s="26">
        <f>+'Final Enero 2023'!T30</f>
        <v>0</v>
      </c>
      <c r="U35" s="26">
        <f>+'Final Enero 2023'!U30</f>
        <v>0</v>
      </c>
      <c r="V35" s="26">
        <f>+'Final Enero 2023'!V30</f>
        <v>0</v>
      </c>
      <c r="W35" s="26">
        <f>+'Final Enero 2023'!W30</f>
        <v>0</v>
      </c>
      <c r="X35" s="26">
        <f>+'Final Enero 2023'!X30</f>
        <v>0</v>
      </c>
      <c r="Y35" s="26">
        <f>+'Final Enero 2023'!Y30</f>
        <v>0</v>
      </c>
      <c r="Z35" s="44">
        <f>+'Final Enero 2023'!Z30</f>
        <v>164</v>
      </c>
      <c r="AA35" s="7"/>
    </row>
    <row r="36" spans="1:34" ht="15.75" x14ac:dyDescent="0.25">
      <c r="A36" s="58"/>
      <c r="B36" s="25"/>
      <c r="C36" s="44">
        <f>+SUM(C29:C35)</f>
        <v>16</v>
      </c>
      <c r="D36" s="44">
        <f t="shared" ref="D36:Z36" si="4">+SUM(D29:D35)</f>
        <v>1</v>
      </c>
      <c r="E36" s="44">
        <f t="shared" si="4"/>
        <v>66</v>
      </c>
      <c r="F36" s="44">
        <f t="shared" si="4"/>
        <v>52</v>
      </c>
      <c r="G36" s="44">
        <f t="shared" si="4"/>
        <v>11</v>
      </c>
      <c r="H36" s="44">
        <f t="shared" si="4"/>
        <v>0</v>
      </c>
      <c r="I36" s="44">
        <f t="shared" si="4"/>
        <v>38</v>
      </c>
      <c r="J36" s="44">
        <f t="shared" si="4"/>
        <v>184</v>
      </c>
      <c r="K36" s="44">
        <f t="shared" si="4"/>
        <v>0</v>
      </c>
      <c r="L36" s="44">
        <f t="shared" si="4"/>
        <v>0</v>
      </c>
      <c r="M36" s="44">
        <f t="shared" si="4"/>
        <v>0</v>
      </c>
      <c r="N36" s="44">
        <f t="shared" si="4"/>
        <v>141</v>
      </c>
      <c r="O36" s="44">
        <f t="shared" si="4"/>
        <v>620</v>
      </c>
      <c r="P36" s="44">
        <f t="shared" si="4"/>
        <v>0</v>
      </c>
      <c r="Q36" s="44">
        <f t="shared" si="4"/>
        <v>0</v>
      </c>
      <c r="R36" s="44">
        <f t="shared" si="4"/>
        <v>0</v>
      </c>
      <c r="S36" s="44">
        <f t="shared" si="4"/>
        <v>0</v>
      </c>
      <c r="T36" s="44">
        <f t="shared" si="4"/>
        <v>0</v>
      </c>
      <c r="U36" s="44">
        <f t="shared" si="4"/>
        <v>0</v>
      </c>
      <c r="V36" s="44">
        <f t="shared" si="4"/>
        <v>0</v>
      </c>
      <c r="W36" s="44">
        <f t="shared" si="4"/>
        <v>8</v>
      </c>
      <c r="X36" s="44">
        <f t="shared" si="4"/>
        <v>12</v>
      </c>
      <c r="Y36" s="44">
        <f>+SUM(Y29:Y35)</f>
        <v>0</v>
      </c>
      <c r="Z36" s="44">
        <f t="shared" si="4"/>
        <v>965</v>
      </c>
      <c r="AA36" s="7"/>
      <c r="AB36" s="80"/>
    </row>
    <row r="37" spans="1:34" ht="31.5" x14ac:dyDescent="0.25">
      <c r="A37" s="76" t="s">
        <v>123</v>
      </c>
      <c r="B37" s="25" t="str">
        <f>+'Final Enero 2023'!B31</f>
        <v>Lunes
30/01</v>
      </c>
      <c r="C37" s="26">
        <f>+'Final Enero 2023'!C31</f>
        <v>5</v>
      </c>
      <c r="D37" s="26">
        <f>+'Final Enero 2023'!D31</f>
        <v>0</v>
      </c>
      <c r="E37" s="26">
        <f>+'Final Enero 2023'!E31</f>
        <v>10</v>
      </c>
      <c r="F37" s="26">
        <f>+'Final Enero 2023'!F31</f>
        <v>2</v>
      </c>
      <c r="G37" s="26">
        <f>+'Final Enero 2023'!G31</f>
        <v>5</v>
      </c>
      <c r="H37" s="26">
        <f>+'Final Enero 2023'!H31</f>
        <v>0</v>
      </c>
      <c r="I37" s="26">
        <f>+'Final Enero 2023'!I31</f>
        <v>10</v>
      </c>
      <c r="J37" s="44">
        <f>+'Final Enero 2023'!J31</f>
        <v>32</v>
      </c>
      <c r="K37" s="26">
        <f>+'Final Enero 2023'!K31</f>
        <v>0</v>
      </c>
      <c r="L37" s="26">
        <f>+'Final Enero 2023'!L31</f>
        <v>0</v>
      </c>
      <c r="M37" s="44">
        <f>+'Final Enero 2023'!M31</f>
        <v>0</v>
      </c>
      <c r="N37" s="26">
        <f>+'Final Enero 2023'!N31</f>
        <v>17</v>
      </c>
      <c r="O37" s="26">
        <f>+'Final Enero 2023'!O31</f>
        <v>92</v>
      </c>
      <c r="P37" s="26">
        <f>+'Final Enero 2023'!P31</f>
        <v>0</v>
      </c>
      <c r="Q37" s="26">
        <f>+'Final Enero 2023'!Q31</f>
        <v>0</v>
      </c>
      <c r="R37" s="26">
        <f>+'Final Enero 2023'!R31</f>
        <v>0</v>
      </c>
      <c r="S37" s="26">
        <f>+'Final Enero 2023'!S31</f>
        <v>0</v>
      </c>
      <c r="T37" s="26">
        <f>+'Final Enero 2023'!T31</f>
        <v>0</v>
      </c>
      <c r="U37" s="26">
        <f>+'Final Enero 2023'!U31</f>
        <v>0</v>
      </c>
      <c r="V37" s="26">
        <f>+'Final Enero 2023'!V31</f>
        <v>0</v>
      </c>
      <c r="W37" s="26">
        <f>+'Final Enero 2023'!W31</f>
        <v>0</v>
      </c>
      <c r="X37" s="26">
        <f>+'Final Enero 2023'!X31</f>
        <v>0</v>
      </c>
      <c r="Y37" s="26">
        <f>+'Final Enero 2023'!Y31</f>
        <v>0</v>
      </c>
      <c r="Z37" s="44">
        <f>+'Final Enero 2023'!Z31</f>
        <v>141</v>
      </c>
      <c r="AA37" s="7"/>
    </row>
    <row r="38" spans="1:34" ht="38.25" customHeight="1" x14ac:dyDescent="0.25">
      <c r="A38" s="76"/>
      <c r="B38" s="25" t="str">
        <f>+'Final Enero 2023'!B32</f>
        <v>Martes
31/01</v>
      </c>
      <c r="C38" s="26">
        <f>+'Final Enero 2023'!C32</f>
        <v>4</v>
      </c>
      <c r="D38" s="26">
        <f>+'Final Enero 2023'!D32</f>
        <v>0</v>
      </c>
      <c r="E38" s="26">
        <f>+'Final Enero 2023'!E32</f>
        <v>8</v>
      </c>
      <c r="F38" s="26">
        <f>+'Final Enero 2023'!F32</f>
        <v>8</v>
      </c>
      <c r="G38" s="26">
        <f>+'Final Enero 2023'!G32</f>
        <v>4</v>
      </c>
      <c r="H38" s="26">
        <f>+'Final Enero 2023'!H32</f>
        <v>0</v>
      </c>
      <c r="I38" s="26">
        <f>+'Final Enero 2023'!I32</f>
        <v>12</v>
      </c>
      <c r="J38" s="44">
        <f>+'Final Enero 2023'!J32</f>
        <v>36</v>
      </c>
      <c r="K38" s="26">
        <f>+'Final Enero 2023'!K32</f>
        <v>0</v>
      </c>
      <c r="L38" s="26">
        <f>+'Final Enero 2023'!L32</f>
        <v>0</v>
      </c>
      <c r="M38" s="44">
        <f>+'Final Enero 2023'!M32</f>
        <v>0</v>
      </c>
      <c r="N38" s="26">
        <f>+'Final Enero 2023'!N32</f>
        <v>24</v>
      </c>
      <c r="O38" s="26">
        <f>+'Final Enero 2023'!O32</f>
        <v>89</v>
      </c>
      <c r="P38" s="26">
        <f>+'Final Enero 2023'!P32</f>
        <v>0</v>
      </c>
      <c r="Q38" s="26">
        <f>+'Final Enero 2023'!Q32</f>
        <v>0</v>
      </c>
      <c r="R38" s="26">
        <f>+'Final Enero 2023'!R32</f>
        <v>0</v>
      </c>
      <c r="S38" s="26">
        <f>+'Final Enero 2023'!S32</f>
        <v>0</v>
      </c>
      <c r="T38" s="26">
        <f>+'Final Enero 2023'!T32</f>
        <v>0</v>
      </c>
      <c r="U38" s="26">
        <f>+'Final Enero 2023'!U32</f>
        <v>0</v>
      </c>
      <c r="V38" s="26">
        <f>+'Final Enero 2023'!V32</f>
        <v>0</v>
      </c>
      <c r="W38" s="26">
        <f>+'Final Enero 2023'!W32</f>
        <v>0</v>
      </c>
      <c r="X38" s="26">
        <f>+'Final Enero 2023'!X32</f>
        <v>0</v>
      </c>
      <c r="Y38" s="26">
        <f>+'Final Enero 2023'!Y32</f>
        <v>0</v>
      </c>
      <c r="Z38" s="44">
        <f>+'Final Enero 2023'!Z32</f>
        <v>149</v>
      </c>
      <c r="AA38" s="7"/>
    </row>
    <row r="39" spans="1:34" ht="15.75" x14ac:dyDescent="0.25">
      <c r="A39" s="42"/>
      <c r="B39" s="27"/>
      <c r="C39" s="44">
        <f>+SUM(C37:C38)</f>
        <v>9</v>
      </c>
      <c r="D39" s="44">
        <f t="shared" ref="D39:Z39" si="5">+SUM(D37:D38)</f>
        <v>0</v>
      </c>
      <c r="E39" s="44">
        <f t="shared" si="5"/>
        <v>18</v>
      </c>
      <c r="F39" s="44">
        <f t="shared" si="5"/>
        <v>10</v>
      </c>
      <c r="G39" s="44">
        <f t="shared" si="5"/>
        <v>9</v>
      </c>
      <c r="H39" s="44">
        <f t="shared" si="5"/>
        <v>0</v>
      </c>
      <c r="I39" s="44">
        <f t="shared" si="5"/>
        <v>22</v>
      </c>
      <c r="J39" s="44">
        <f t="shared" si="5"/>
        <v>68</v>
      </c>
      <c r="K39" s="44">
        <f t="shared" si="5"/>
        <v>0</v>
      </c>
      <c r="L39" s="44">
        <f t="shared" si="5"/>
        <v>0</v>
      </c>
      <c r="M39" s="44">
        <f t="shared" si="5"/>
        <v>0</v>
      </c>
      <c r="N39" s="44">
        <f t="shared" si="5"/>
        <v>41</v>
      </c>
      <c r="O39" s="44">
        <f t="shared" si="5"/>
        <v>181</v>
      </c>
      <c r="P39" s="44">
        <f t="shared" si="5"/>
        <v>0</v>
      </c>
      <c r="Q39" s="44">
        <f t="shared" si="5"/>
        <v>0</v>
      </c>
      <c r="R39" s="44">
        <f t="shared" si="5"/>
        <v>0</v>
      </c>
      <c r="S39" s="44">
        <f t="shared" si="5"/>
        <v>0</v>
      </c>
      <c r="T39" s="44">
        <f t="shared" si="5"/>
        <v>0</v>
      </c>
      <c r="U39" s="44">
        <f t="shared" si="5"/>
        <v>0</v>
      </c>
      <c r="V39" s="44">
        <f t="shared" si="5"/>
        <v>0</v>
      </c>
      <c r="W39" s="44">
        <f>+SUM(W37:W38)</f>
        <v>0</v>
      </c>
      <c r="X39" s="44">
        <f t="shared" si="5"/>
        <v>0</v>
      </c>
      <c r="Y39" s="44">
        <f>+SUM(Y37:Y38)</f>
        <v>0</v>
      </c>
      <c r="Z39" s="44">
        <f t="shared" si="5"/>
        <v>290</v>
      </c>
      <c r="AA39" s="7"/>
    </row>
    <row r="40" spans="1:34" ht="15.75" customHeight="1" x14ac:dyDescent="0.25">
      <c r="A40" s="69" t="s">
        <v>52</v>
      </c>
      <c r="B40" s="70"/>
      <c r="C40" s="45">
        <f>+C4+C12+C20+C28+C36+C39</f>
        <v>63</v>
      </c>
      <c r="D40" s="45">
        <f t="shared" ref="D40:Z40" si="6">+D4+D12+D20+D28+D36+D39</f>
        <v>3</v>
      </c>
      <c r="E40" s="45">
        <f t="shared" si="6"/>
        <v>195</v>
      </c>
      <c r="F40" s="45">
        <f t="shared" si="6"/>
        <v>188</v>
      </c>
      <c r="G40" s="45">
        <f t="shared" si="6"/>
        <v>59</v>
      </c>
      <c r="H40" s="45">
        <f t="shared" si="6"/>
        <v>0</v>
      </c>
      <c r="I40" s="45">
        <f t="shared" si="6"/>
        <v>180</v>
      </c>
      <c r="J40" s="45">
        <f t="shared" si="6"/>
        <v>688</v>
      </c>
      <c r="K40" s="45">
        <f t="shared" si="6"/>
        <v>0</v>
      </c>
      <c r="L40" s="45">
        <f t="shared" si="6"/>
        <v>0</v>
      </c>
      <c r="M40" s="45">
        <f t="shared" si="6"/>
        <v>0</v>
      </c>
      <c r="N40" s="45">
        <f t="shared" si="6"/>
        <v>787</v>
      </c>
      <c r="O40" s="45">
        <f t="shared" si="6"/>
        <v>2704</v>
      </c>
      <c r="P40" s="45">
        <f t="shared" si="6"/>
        <v>0</v>
      </c>
      <c r="Q40" s="45">
        <f t="shared" si="6"/>
        <v>0</v>
      </c>
      <c r="R40" s="45">
        <f t="shared" si="6"/>
        <v>0</v>
      </c>
      <c r="S40" s="45">
        <f t="shared" si="6"/>
        <v>0</v>
      </c>
      <c r="T40" s="45">
        <f t="shared" si="6"/>
        <v>0</v>
      </c>
      <c r="U40" s="45">
        <f t="shared" si="6"/>
        <v>0</v>
      </c>
      <c r="V40" s="45">
        <f t="shared" si="6"/>
        <v>0</v>
      </c>
      <c r="W40" s="45">
        <f t="shared" si="6"/>
        <v>43</v>
      </c>
      <c r="X40" s="45">
        <f t="shared" si="6"/>
        <v>39</v>
      </c>
      <c r="Y40" s="45">
        <f t="shared" si="6"/>
        <v>0</v>
      </c>
      <c r="Z40" s="45">
        <f t="shared" si="6"/>
        <v>4261</v>
      </c>
      <c r="AA40" s="8"/>
    </row>
    <row r="41" spans="1:34" s="17" customFormat="1" ht="15.75" customHeight="1" x14ac:dyDescent="0.25">
      <c r="A41" s="28"/>
      <c r="B41" s="29" t="s">
        <v>35</v>
      </c>
      <c r="C41" s="38">
        <f t="shared" ref="C41:Y41" si="7">AVERAGE(C3:C10,C11:C18,C19:C26,C27:C34,C35:C38)</f>
        <v>3.25</v>
      </c>
      <c r="D41" s="38">
        <f t="shared" si="7"/>
        <v>0.16666666666666666</v>
      </c>
      <c r="E41" s="38">
        <f t="shared" si="7"/>
        <v>10.333333333333334</v>
      </c>
      <c r="F41" s="38">
        <f t="shared" si="7"/>
        <v>10.166666666666666</v>
      </c>
      <c r="G41" s="38">
        <f t="shared" si="7"/>
        <v>3.0277777777777777</v>
      </c>
      <c r="H41" s="38">
        <f t="shared" si="7"/>
        <v>0</v>
      </c>
      <c r="I41" s="38">
        <f t="shared" si="7"/>
        <v>9.3888888888888893</v>
      </c>
      <c r="J41" s="38">
        <f t="shared" si="7"/>
        <v>36.333333333333336</v>
      </c>
      <c r="K41" s="38">
        <f t="shared" si="7"/>
        <v>0</v>
      </c>
      <c r="L41" s="38">
        <f t="shared" si="7"/>
        <v>0</v>
      </c>
      <c r="M41" s="38">
        <f t="shared" si="7"/>
        <v>0</v>
      </c>
      <c r="N41" s="38">
        <f t="shared" si="7"/>
        <v>42.583333333333336</v>
      </c>
      <c r="O41" s="38">
        <f t="shared" si="7"/>
        <v>145.19444444444446</v>
      </c>
      <c r="P41" s="38">
        <f t="shared" si="7"/>
        <v>0</v>
      </c>
      <c r="Q41" s="38">
        <f t="shared" si="7"/>
        <v>0</v>
      </c>
      <c r="R41" s="38">
        <f t="shared" si="7"/>
        <v>0</v>
      </c>
      <c r="S41" s="38">
        <f t="shared" si="7"/>
        <v>0</v>
      </c>
      <c r="T41" s="38">
        <f t="shared" si="7"/>
        <v>0</v>
      </c>
      <c r="U41" s="38">
        <f t="shared" si="7"/>
        <v>0</v>
      </c>
      <c r="V41" s="38">
        <f t="shared" si="7"/>
        <v>0</v>
      </c>
      <c r="W41" s="38">
        <f t="shared" si="7"/>
        <v>2.3888888888888888</v>
      </c>
      <c r="X41" s="38">
        <f t="shared" si="7"/>
        <v>2.1666666666666665</v>
      </c>
      <c r="Y41" s="38">
        <f t="shared" si="7"/>
        <v>0</v>
      </c>
      <c r="Z41" s="30"/>
    </row>
    <row r="42" spans="1:34" s="18" customFormat="1" ht="15.75" customHeight="1" x14ac:dyDescent="0.25">
      <c r="A42" s="31"/>
      <c r="B42" s="32" t="s">
        <v>36</v>
      </c>
      <c r="C42" s="31">
        <f t="shared" ref="C42:Y42" si="8">MAX(C3:C10,C11:C18,C19:C26,C27:C34,C35:C38)</f>
        <v>16</v>
      </c>
      <c r="D42" s="31">
        <f t="shared" si="8"/>
        <v>1</v>
      </c>
      <c r="E42" s="31">
        <f t="shared" si="8"/>
        <v>66</v>
      </c>
      <c r="F42" s="31">
        <f t="shared" si="8"/>
        <v>52</v>
      </c>
      <c r="G42" s="31">
        <f t="shared" si="8"/>
        <v>13</v>
      </c>
      <c r="H42" s="31">
        <f t="shared" si="8"/>
        <v>0</v>
      </c>
      <c r="I42" s="31">
        <f t="shared" si="8"/>
        <v>58</v>
      </c>
      <c r="J42" s="31">
        <f t="shared" si="8"/>
        <v>184</v>
      </c>
      <c r="K42" s="31">
        <f t="shared" si="8"/>
        <v>0</v>
      </c>
      <c r="L42" s="31">
        <f t="shared" si="8"/>
        <v>0</v>
      </c>
      <c r="M42" s="31">
        <f t="shared" si="8"/>
        <v>0</v>
      </c>
      <c r="N42" s="31">
        <f t="shared" si="8"/>
        <v>180</v>
      </c>
      <c r="O42" s="31">
        <f t="shared" si="8"/>
        <v>620</v>
      </c>
      <c r="P42" s="31">
        <f t="shared" si="8"/>
        <v>0</v>
      </c>
      <c r="Q42" s="31">
        <f t="shared" si="8"/>
        <v>0</v>
      </c>
      <c r="R42" s="31">
        <f t="shared" si="8"/>
        <v>0</v>
      </c>
      <c r="S42" s="31">
        <f t="shared" si="8"/>
        <v>0</v>
      </c>
      <c r="T42" s="31">
        <f t="shared" si="8"/>
        <v>0</v>
      </c>
      <c r="U42" s="31">
        <f t="shared" si="8"/>
        <v>0</v>
      </c>
      <c r="V42" s="31">
        <f t="shared" si="8"/>
        <v>0</v>
      </c>
      <c r="W42" s="31">
        <f t="shared" si="8"/>
        <v>12</v>
      </c>
      <c r="X42" s="31">
        <f t="shared" si="8"/>
        <v>12</v>
      </c>
      <c r="Y42" s="31">
        <f t="shared" si="8"/>
        <v>0</v>
      </c>
      <c r="Z42" s="33"/>
    </row>
    <row r="43" spans="1:34" s="19" customFormat="1" ht="15.75" customHeight="1" x14ac:dyDescent="0.25">
      <c r="A43" s="34"/>
      <c r="B43" s="35" t="s">
        <v>37</v>
      </c>
      <c r="C43" s="34">
        <f t="shared" ref="C43:Y43" si="9">MIN(C3:C8,C11:C16,C19:C24,C27:C32,C35:C38)</f>
        <v>0</v>
      </c>
      <c r="D43" s="34">
        <f t="shared" si="9"/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9"/>
        <v>0</v>
      </c>
      <c r="N43" s="34">
        <f t="shared" si="9"/>
        <v>16</v>
      </c>
      <c r="O43" s="34">
        <f t="shared" si="9"/>
        <v>58</v>
      </c>
      <c r="P43" s="34">
        <f t="shared" si="9"/>
        <v>0</v>
      </c>
      <c r="Q43" s="34">
        <f t="shared" si="9"/>
        <v>0</v>
      </c>
      <c r="R43" s="34">
        <f t="shared" si="9"/>
        <v>0</v>
      </c>
      <c r="S43" s="34">
        <f t="shared" si="9"/>
        <v>0</v>
      </c>
      <c r="T43" s="34">
        <f t="shared" si="9"/>
        <v>0</v>
      </c>
      <c r="U43" s="34">
        <f t="shared" si="9"/>
        <v>0</v>
      </c>
      <c r="V43" s="34">
        <f t="shared" si="9"/>
        <v>0</v>
      </c>
      <c r="W43" s="34">
        <f t="shared" si="9"/>
        <v>0</v>
      </c>
      <c r="X43" s="34">
        <f t="shared" si="9"/>
        <v>0</v>
      </c>
      <c r="Y43" s="34">
        <f t="shared" si="9"/>
        <v>0</v>
      </c>
      <c r="Z43" s="36"/>
    </row>
    <row r="44" spans="1:34" ht="15.75" customHeight="1" x14ac:dyDescent="0.25"/>
    <row r="45" spans="1:34" ht="15.75" customHeight="1" x14ac:dyDescent="0.25"/>
    <row r="46" spans="1:34" ht="15.75" customHeight="1" thickBot="1" x14ac:dyDescent="0.3"/>
    <row r="47" spans="1:34" ht="89.25" x14ac:dyDescent="0.25">
      <c r="J47" s="3" t="s">
        <v>4</v>
      </c>
      <c r="K47" s="4" t="s">
        <v>5</v>
      </c>
      <c r="L47" s="4" t="s">
        <v>6</v>
      </c>
      <c r="M47" s="4" t="s">
        <v>26</v>
      </c>
      <c r="N47" s="3" t="s">
        <v>8</v>
      </c>
      <c r="O47" s="4" t="s">
        <v>9</v>
      </c>
      <c r="P47" s="4" t="s">
        <v>11</v>
      </c>
      <c r="R47" s="10" t="s">
        <v>15</v>
      </c>
      <c r="S47" s="11" t="s">
        <v>14</v>
      </c>
      <c r="U47" s="3" t="s">
        <v>16</v>
      </c>
      <c r="V47" s="4" t="s">
        <v>17</v>
      </c>
      <c r="W47" s="4" t="s">
        <v>18</v>
      </c>
      <c r="X47" s="4" t="s">
        <v>19</v>
      </c>
      <c r="Y47" s="3" t="s">
        <v>20</v>
      </c>
      <c r="Z47" s="4" t="s">
        <v>21</v>
      </c>
      <c r="AA47" s="4" t="s">
        <v>27</v>
      </c>
      <c r="AC47" s="3" t="s">
        <v>7</v>
      </c>
      <c r="AD47" s="3" t="s">
        <v>13</v>
      </c>
      <c r="AF47" s="11" t="s">
        <v>22</v>
      </c>
      <c r="AG47" s="11" t="s">
        <v>29</v>
      </c>
      <c r="AH47" s="11" t="s">
        <v>23</v>
      </c>
    </row>
    <row r="48" spans="1:34" ht="30" x14ac:dyDescent="0.25">
      <c r="I48" s="16" t="str">
        <f>+A3</f>
        <v>Semana  1
01 al 01</v>
      </c>
      <c r="J48" s="46">
        <f>+C4</f>
        <v>0</v>
      </c>
      <c r="K48" s="46">
        <f t="shared" ref="K48:Q48" si="10">+D4</f>
        <v>0</v>
      </c>
      <c r="L48" s="46">
        <f t="shared" si="10"/>
        <v>0</v>
      </c>
      <c r="M48" s="46">
        <f t="shared" si="10"/>
        <v>0</v>
      </c>
      <c r="N48" s="46">
        <f t="shared" si="10"/>
        <v>0</v>
      </c>
      <c r="O48" s="46">
        <f t="shared" si="10"/>
        <v>0</v>
      </c>
      <c r="P48" s="46">
        <f t="shared" si="10"/>
        <v>0</v>
      </c>
      <c r="Q48" s="46">
        <f t="shared" si="10"/>
        <v>0</v>
      </c>
      <c r="R48" s="47">
        <f>+K4</f>
        <v>0</v>
      </c>
      <c r="S48" s="47">
        <f>+L4</f>
        <v>0</v>
      </c>
      <c r="T48">
        <f t="shared" ref="T48:T52" si="11">SUM(R48:S48)</f>
        <v>0</v>
      </c>
      <c r="U48" s="47">
        <f>+P4</f>
        <v>0</v>
      </c>
      <c r="V48" s="47">
        <f t="shared" ref="V48:AA48" si="12">+Q4</f>
        <v>0</v>
      </c>
      <c r="W48" s="47">
        <f t="shared" si="12"/>
        <v>0</v>
      </c>
      <c r="X48" s="47">
        <f t="shared" si="12"/>
        <v>0</v>
      </c>
      <c r="Y48" s="47">
        <f t="shared" si="12"/>
        <v>0</v>
      </c>
      <c r="Z48" s="47">
        <f t="shared" si="12"/>
        <v>0</v>
      </c>
      <c r="AA48" s="47">
        <f t="shared" si="12"/>
        <v>0</v>
      </c>
      <c r="AB48">
        <f t="shared" ref="AB48:AB54" si="13">SUM(U48:AA48)</f>
        <v>0</v>
      </c>
      <c r="AC48" s="47">
        <f>+N4</f>
        <v>180</v>
      </c>
      <c r="AD48" s="47">
        <f>+O4</f>
        <v>160</v>
      </c>
      <c r="AE48" s="46">
        <f>SUM(AC48:AD48)</f>
        <v>340</v>
      </c>
      <c r="AF48" s="47">
        <f>+W4</f>
        <v>0</v>
      </c>
      <c r="AG48" s="47">
        <f t="shared" ref="AG48:AH48" si="14">+X4</f>
        <v>0</v>
      </c>
      <c r="AH48" s="47">
        <f t="shared" si="14"/>
        <v>0</v>
      </c>
    </row>
    <row r="49" spans="9:34" ht="30" x14ac:dyDescent="0.25">
      <c r="I49" s="16" t="str">
        <f>+A5</f>
        <v>Semana 2
02 al 08</v>
      </c>
      <c r="J49" s="46">
        <f>+C12</f>
        <v>12</v>
      </c>
      <c r="K49" s="46">
        <f t="shared" ref="K49:P49" si="15">+D12</f>
        <v>1</v>
      </c>
      <c r="L49" s="46">
        <f t="shared" si="15"/>
        <v>44</v>
      </c>
      <c r="M49" s="46">
        <f t="shared" si="15"/>
        <v>38</v>
      </c>
      <c r="N49" s="46">
        <f t="shared" si="15"/>
        <v>13</v>
      </c>
      <c r="O49" s="46">
        <f t="shared" si="15"/>
        <v>0</v>
      </c>
      <c r="P49" s="46">
        <f t="shared" si="15"/>
        <v>29</v>
      </c>
      <c r="Q49" s="46">
        <f>+J12</f>
        <v>137</v>
      </c>
      <c r="R49" s="47">
        <f>+K12</f>
        <v>0</v>
      </c>
      <c r="S49" s="47">
        <f>+L12</f>
        <v>0</v>
      </c>
      <c r="T49">
        <f t="shared" si="11"/>
        <v>0</v>
      </c>
      <c r="U49" s="47">
        <f>+P12</f>
        <v>0</v>
      </c>
      <c r="V49" s="47">
        <f t="shared" ref="V49:AA49" si="16">+Q12</f>
        <v>0</v>
      </c>
      <c r="W49" s="47">
        <f t="shared" si="16"/>
        <v>0</v>
      </c>
      <c r="X49" s="47">
        <f t="shared" si="16"/>
        <v>0</v>
      </c>
      <c r="Y49" s="47">
        <f t="shared" si="16"/>
        <v>0</v>
      </c>
      <c r="Z49" s="47">
        <f t="shared" si="16"/>
        <v>0</v>
      </c>
      <c r="AA49" s="47">
        <f t="shared" si="16"/>
        <v>0</v>
      </c>
      <c r="AB49">
        <f t="shared" si="13"/>
        <v>0</v>
      </c>
      <c r="AC49" s="47">
        <f>+N12</f>
        <v>134</v>
      </c>
      <c r="AD49" s="47">
        <f>+O12</f>
        <v>523</v>
      </c>
      <c r="AE49" s="46">
        <f t="shared" ref="AE49:AE53" si="17">SUM(AC49:AD49)</f>
        <v>657</v>
      </c>
      <c r="AF49" s="47">
        <f>+W12</f>
        <v>12</v>
      </c>
      <c r="AG49" s="47">
        <f t="shared" ref="AG49:AH49" si="18">+X12</f>
        <v>12</v>
      </c>
      <c r="AH49" s="47">
        <f t="shared" si="18"/>
        <v>0</v>
      </c>
    </row>
    <row r="50" spans="9:34" ht="30" x14ac:dyDescent="0.25">
      <c r="I50" s="16" t="str">
        <f>+A13</f>
        <v>Semana 3
09 al 15</v>
      </c>
      <c r="J50" s="46">
        <f>+C20</f>
        <v>10</v>
      </c>
      <c r="K50" s="46">
        <f t="shared" ref="K50:Q50" si="19">+D20</f>
        <v>0</v>
      </c>
      <c r="L50" s="46">
        <f t="shared" si="19"/>
        <v>36</v>
      </c>
      <c r="M50" s="46">
        <f t="shared" si="19"/>
        <v>41</v>
      </c>
      <c r="N50" s="46">
        <f t="shared" si="19"/>
        <v>13</v>
      </c>
      <c r="O50" s="46">
        <f t="shared" si="19"/>
        <v>0</v>
      </c>
      <c r="P50" s="46">
        <f t="shared" si="19"/>
        <v>33</v>
      </c>
      <c r="Q50" s="46">
        <f t="shared" si="19"/>
        <v>133</v>
      </c>
      <c r="R50" s="47">
        <f>+K20</f>
        <v>0</v>
      </c>
      <c r="S50" s="47">
        <f>+L20</f>
        <v>0</v>
      </c>
      <c r="T50">
        <f t="shared" si="11"/>
        <v>0</v>
      </c>
      <c r="U50" s="47">
        <f>+P20</f>
        <v>0</v>
      </c>
      <c r="V50" s="47">
        <f t="shared" ref="V50:AA50" si="20">+Q20</f>
        <v>0</v>
      </c>
      <c r="W50" s="47">
        <f t="shared" si="20"/>
        <v>0</v>
      </c>
      <c r="X50" s="47">
        <f t="shared" si="20"/>
        <v>0</v>
      </c>
      <c r="Y50" s="47">
        <f t="shared" si="20"/>
        <v>0</v>
      </c>
      <c r="Z50" s="47">
        <f t="shared" si="20"/>
        <v>0</v>
      </c>
      <c r="AA50" s="47">
        <f t="shared" si="20"/>
        <v>0</v>
      </c>
      <c r="AB50">
        <f t="shared" si="13"/>
        <v>0</v>
      </c>
      <c r="AC50" s="47">
        <f>+N20</f>
        <v>148</v>
      </c>
      <c r="AD50" s="47">
        <f>+O20</f>
        <v>615</v>
      </c>
      <c r="AE50" s="46">
        <f t="shared" si="17"/>
        <v>763</v>
      </c>
      <c r="AF50" s="47">
        <f>+W20</f>
        <v>12</v>
      </c>
      <c r="AG50" s="47">
        <f t="shared" ref="AG50:AH50" si="21">+X20</f>
        <v>5</v>
      </c>
      <c r="AH50" s="47">
        <f t="shared" si="21"/>
        <v>0</v>
      </c>
    </row>
    <row r="51" spans="9:34" ht="30" x14ac:dyDescent="0.25">
      <c r="I51" s="16" t="str">
        <f>+A21</f>
        <v>Semana 4
16 al 22</v>
      </c>
      <c r="J51" s="46">
        <f>+C28</f>
        <v>16</v>
      </c>
      <c r="K51" s="46">
        <f t="shared" ref="K51:Q51" si="22">+D28</f>
        <v>1</v>
      </c>
      <c r="L51" s="46">
        <f t="shared" si="22"/>
        <v>31</v>
      </c>
      <c r="M51" s="46">
        <f t="shared" si="22"/>
        <v>47</v>
      </c>
      <c r="N51" s="46">
        <f t="shared" si="22"/>
        <v>13</v>
      </c>
      <c r="O51" s="46">
        <f t="shared" si="22"/>
        <v>0</v>
      </c>
      <c r="P51" s="46">
        <f t="shared" si="22"/>
        <v>58</v>
      </c>
      <c r="Q51" s="46">
        <f t="shared" si="22"/>
        <v>166</v>
      </c>
      <c r="R51" s="47">
        <f>+K28</f>
        <v>0</v>
      </c>
      <c r="S51" s="47">
        <f>+L28</f>
        <v>0</v>
      </c>
      <c r="T51">
        <f t="shared" si="11"/>
        <v>0</v>
      </c>
      <c r="U51" s="47">
        <f>+P28</f>
        <v>0</v>
      </c>
      <c r="V51" s="47">
        <f t="shared" ref="V51:AA51" si="23">+Q28</f>
        <v>0</v>
      </c>
      <c r="W51" s="47">
        <f t="shared" si="23"/>
        <v>0</v>
      </c>
      <c r="X51" s="47">
        <f t="shared" si="23"/>
        <v>0</v>
      </c>
      <c r="Y51" s="47">
        <f t="shared" si="23"/>
        <v>0</v>
      </c>
      <c r="Z51" s="47">
        <f t="shared" si="23"/>
        <v>0</v>
      </c>
      <c r="AA51" s="47">
        <f t="shared" si="23"/>
        <v>0</v>
      </c>
      <c r="AB51">
        <f t="shared" si="13"/>
        <v>0</v>
      </c>
      <c r="AC51" s="47">
        <f>+N28</f>
        <v>143</v>
      </c>
      <c r="AD51" s="47">
        <f>+O28</f>
        <v>605</v>
      </c>
      <c r="AE51" s="46">
        <f t="shared" si="17"/>
        <v>748</v>
      </c>
      <c r="AF51" s="47">
        <f>+W28</f>
        <v>11</v>
      </c>
      <c r="AG51" s="47">
        <f t="shared" ref="AG51:AH51" si="24">+X28</f>
        <v>10</v>
      </c>
      <c r="AH51" s="47">
        <f t="shared" si="24"/>
        <v>0</v>
      </c>
    </row>
    <row r="52" spans="9:34" ht="30" x14ac:dyDescent="0.25">
      <c r="I52" s="16" t="str">
        <f>+A29</f>
        <v>Semana 5
23 al 29</v>
      </c>
      <c r="J52" s="46">
        <f>+C36</f>
        <v>16</v>
      </c>
      <c r="K52" s="46">
        <f t="shared" ref="K52:Q52" si="25">+D36</f>
        <v>1</v>
      </c>
      <c r="L52" s="46">
        <f t="shared" si="25"/>
        <v>66</v>
      </c>
      <c r="M52" s="46">
        <f t="shared" si="25"/>
        <v>52</v>
      </c>
      <c r="N52" s="46">
        <f t="shared" si="25"/>
        <v>11</v>
      </c>
      <c r="O52" s="46">
        <f t="shared" si="25"/>
        <v>0</v>
      </c>
      <c r="P52" s="46">
        <f t="shared" si="25"/>
        <v>38</v>
      </c>
      <c r="Q52" s="46">
        <f t="shared" si="25"/>
        <v>184</v>
      </c>
      <c r="R52" s="47">
        <f>+K36</f>
        <v>0</v>
      </c>
      <c r="S52" s="47">
        <f>+L36</f>
        <v>0</v>
      </c>
      <c r="T52">
        <f t="shared" si="11"/>
        <v>0</v>
      </c>
      <c r="U52" s="47">
        <f>+P36</f>
        <v>0</v>
      </c>
      <c r="V52" s="47">
        <f t="shared" ref="V52:AA52" si="26">+Q36</f>
        <v>0</v>
      </c>
      <c r="W52" s="47">
        <f t="shared" si="26"/>
        <v>0</v>
      </c>
      <c r="X52" s="47">
        <f t="shared" si="26"/>
        <v>0</v>
      </c>
      <c r="Y52" s="47">
        <f t="shared" si="26"/>
        <v>0</v>
      </c>
      <c r="Z52" s="47">
        <f t="shared" si="26"/>
        <v>0</v>
      </c>
      <c r="AA52" s="47">
        <f t="shared" si="26"/>
        <v>0</v>
      </c>
      <c r="AB52">
        <f t="shared" si="13"/>
        <v>0</v>
      </c>
      <c r="AC52" s="47">
        <f>+N36</f>
        <v>141</v>
      </c>
      <c r="AD52" s="47">
        <f>+O36</f>
        <v>620</v>
      </c>
      <c r="AE52" s="46">
        <f t="shared" si="17"/>
        <v>761</v>
      </c>
      <c r="AF52" s="48">
        <f>+W36</f>
        <v>8</v>
      </c>
      <c r="AG52" s="48">
        <f>+X36</f>
        <v>12</v>
      </c>
      <c r="AH52" s="48">
        <f>+Y36</f>
        <v>0</v>
      </c>
    </row>
    <row r="53" spans="9:34" ht="37.5" customHeight="1" x14ac:dyDescent="0.25">
      <c r="I53" s="16" t="str">
        <f>+A37</f>
        <v>Semana 6
30 al 31</v>
      </c>
      <c r="J53" s="46">
        <f>+C39</f>
        <v>9</v>
      </c>
      <c r="K53" s="46">
        <f t="shared" ref="K53:Q53" si="27">+D39</f>
        <v>0</v>
      </c>
      <c r="L53" s="46">
        <f t="shared" si="27"/>
        <v>18</v>
      </c>
      <c r="M53" s="46">
        <f t="shared" si="27"/>
        <v>10</v>
      </c>
      <c r="N53" s="46">
        <f t="shared" si="27"/>
        <v>9</v>
      </c>
      <c r="O53" s="46">
        <f t="shared" si="27"/>
        <v>0</v>
      </c>
      <c r="P53" s="46">
        <f t="shared" si="27"/>
        <v>22</v>
      </c>
      <c r="Q53" s="46">
        <f t="shared" si="27"/>
        <v>68</v>
      </c>
      <c r="R53" s="47">
        <f>+K39</f>
        <v>0</v>
      </c>
      <c r="S53" s="47">
        <f>+L39</f>
        <v>0</v>
      </c>
      <c r="U53" s="47">
        <f>+P39</f>
        <v>0</v>
      </c>
      <c r="V53" s="47">
        <f t="shared" ref="V53:AA53" si="28">+Q39</f>
        <v>0</v>
      </c>
      <c r="W53" s="47">
        <f t="shared" si="28"/>
        <v>0</v>
      </c>
      <c r="X53" s="47">
        <f t="shared" si="28"/>
        <v>0</v>
      </c>
      <c r="Y53" s="47">
        <f t="shared" si="28"/>
        <v>0</v>
      </c>
      <c r="Z53" s="47">
        <f t="shared" si="28"/>
        <v>0</v>
      </c>
      <c r="AA53" s="47">
        <f t="shared" si="28"/>
        <v>0</v>
      </c>
      <c r="AB53">
        <f t="shared" si="13"/>
        <v>0</v>
      </c>
      <c r="AC53" s="47">
        <f>+N39</f>
        <v>41</v>
      </c>
      <c r="AD53" s="47">
        <f>+O39</f>
        <v>181</v>
      </c>
      <c r="AE53" s="46">
        <f t="shared" si="17"/>
        <v>222</v>
      </c>
      <c r="AF53" s="48">
        <f>+W39</f>
        <v>0</v>
      </c>
      <c r="AG53" s="48">
        <f>+X39</f>
        <v>0</v>
      </c>
      <c r="AH53" s="48">
        <f>+Y39</f>
        <v>0</v>
      </c>
    </row>
    <row r="54" spans="9:34" ht="15.75" customHeight="1" x14ac:dyDescent="0.25">
      <c r="J54" s="46">
        <f>SUM(J48:J53)</f>
        <v>63</v>
      </c>
      <c r="K54" s="46">
        <f t="shared" ref="K54:P54" si="29">SUM(K48:K53)</f>
        <v>3</v>
      </c>
      <c r="L54" s="46">
        <f t="shared" si="29"/>
        <v>195</v>
      </c>
      <c r="M54" s="46">
        <f t="shared" si="29"/>
        <v>188</v>
      </c>
      <c r="N54" s="46">
        <f t="shared" si="29"/>
        <v>59</v>
      </c>
      <c r="O54" s="46">
        <f t="shared" si="29"/>
        <v>0</v>
      </c>
      <c r="P54" s="46">
        <f t="shared" si="29"/>
        <v>180</v>
      </c>
      <c r="Q54" s="46">
        <f t="shared" ref="Q54:AD54" si="30">SUM(Q48:Q53)</f>
        <v>688</v>
      </c>
      <c r="R54" s="46">
        <f t="shared" si="30"/>
        <v>0</v>
      </c>
      <c r="S54" s="46">
        <f t="shared" si="30"/>
        <v>0</v>
      </c>
      <c r="T54" s="46">
        <f t="shared" si="30"/>
        <v>0</v>
      </c>
      <c r="U54" s="46">
        <f t="shared" si="30"/>
        <v>0</v>
      </c>
      <c r="V54" s="46">
        <f t="shared" si="30"/>
        <v>0</v>
      </c>
      <c r="W54" s="46">
        <f t="shared" si="30"/>
        <v>0</v>
      </c>
      <c r="X54" s="46">
        <f t="shared" si="30"/>
        <v>0</v>
      </c>
      <c r="Y54" s="46">
        <f t="shared" si="30"/>
        <v>0</v>
      </c>
      <c r="Z54" s="46">
        <f t="shared" si="30"/>
        <v>0</v>
      </c>
      <c r="AA54" s="46">
        <f t="shared" si="30"/>
        <v>0</v>
      </c>
      <c r="AB54">
        <f t="shared" si="13"/>
        <v>0</v>
      </c>
      <c r="AC54" s="46">
        <f t="shared" si="30"/>
        <v>787</v>
      </c>
      <c r="AD54" s="46">
        <f t="shared" si="30"/>
        <v>2704</v>
      </c>
      <c r="AE54" s="46">
        <f>SUM(AE48:AE53)</f>
        <v>3491</v>
      </c>
      <c r="AF54" s="46">
        <f>SUM(AF48:AF53)</f>
        <v>43</v>
      </c>
      <c r="AG54" s="46">
        <f t="shared" ref="AG54:AH54" si="31">SUM(AG48:AG53)</f>
        <v>39</v>
      </c>
      <c r="AH54" s="46">
        <f t="shared" si="31"/>
        <v>0</v>
      </c>
    </row>
    <row r="55" spans="9:34" ht="15.75" customHeight="1" x14ac:dyDescent="0.25"/>
    <row r="56" spans="9:34" ht="15.75" customHeight="1" x14ac:dyDescent="0.25"/>
    <row r="57" spans="9:34" ht="105" x14ac:dyDescent="0.25">
      <c r="I57" s="23" t="s">
        <v>1</v>
      </c>
      <c r="J57" s="16" t="s">
        <v>24</v>
      </c>
      <c r="K57" s="16" t="s">
        <v>25</v>
      </c>
      <c r="L57" s="16" t="s">
        <v>28</v>
      </c>
      <c r="M57" s="16" t="s">
        <v>27</v>
      </c>
      <c r="N57" s="16" t="s">
        <v>7</v>
      </c>
      <c r="O57" s="16" t="s">
        <v>13</v>
      </c>
      <c r="P57" s="16" t="s">
        <v>22</v>
      </c>
      <c r="Q57" s="16" t="s">
        <v>29</v>
      </c>
      <c r="R57" s="16" t="s">
        <v>23</v>
      </c>
      <c r="S57" s="16"/>
    </row>
    <row r="58" spans="9:34" ht="15.75" customHeight="1" x14ac:dyDescent="0.25">
      <c r="I58" t="s">
        <v>55</v>
      </c>
      <c r="J58">
        <f>+J3</f>
        <v>0</v>
      </c>
      <c r="K58">
        <f>+M3</f>
        <v>0</v>
      </c>
      <c r="L58">
        <f>+P3</f>
        <v>0</v>
      </c>
      <c r="M58">
        <f>+V3</f>
        <v>0</v>
      </c>
      <c r="N58">
        <f>+N3</f>
        <v>180</v>
      </c>
      <c r="O58">
        <f>+O3</f>
        <v>160</v>
      </c>
      <c r="P58">
        <f>+W3</f>
        <v>0</v>
      </c>
      <c r="Q58">
        <f>+X3</f>
        <v>0</v>
      </c>
      <c r="R58">
        <f>+Y3</f>
        <v>0</v>
      </c>
    </row>
    <row r="59" spans="9:34" ht="15.75" customHeight="1" x14ac:dyDescent="0.25">
      <c r="I59" t="s">
        <v>56</v>
      </c>
      <c r="J59">
        <f t="shared" ref="J59:J64" si="32">+J6</f>
        <v>27</v>
      </c>
      <c r="K59">
        <f t="shared" ref="K59:K64" si="33">+M6</f>
        <v>0</v>
      </c>
      <c r="L59">
        <f t="shared" ref="L59:L64" si="34">+P6</f>
        <v>0</v>
      </c>
      <c r="M59">
        <f t="shared" ref="M59:M64" si="35">+V6</f>
        <v>0</v>
      </c>
      <c r="N59">
        <f t="shared" ref="N59:O64" si="36">+N6</f>
        <v>17</v>
      </c>
      <c r="O59">
        <f t="shared" si="36"/>
        <v>70</v>
      </c>
      <c r="P59">
        <f t="shared" ref="P59:R64" si="37">+W6</f>
        <v>4</v>
      </c>
      <c r="Q59">
        <f t="shared" si="37"/>
        <v>2</v>
      </c>
      <c r="R59">
        <f t="shared" si="37"/>
        <v>0</v>
      </c>
    </row>
    <row r="60" spans="9:34" ht="15.75" customHeight="1" x14ac:dyDescent="0.25">
      <c r="I60" t="s">
        <v>57</v>
      </c>
      <c r="J60">
        <f t="shared" si="32"/>
        <v>36</v>
      </c>
      <c r="K60">
        <f t="shared" si="33"/>
        <v>0</v>
      </c>
      <c r="L60">
        <f t="shared" si="34"/>
        <v>0</v>
      </c>
      <c r="M60">
        <f t="shared" si="35"/>
        <v>0</v>
      </c>
      <c r="N60">
        <f t="shared" si="36"/>
        <v>17</v>
      </c>
      <c r="O60">
        <f t="shared" si="36"/>
        <v>76</v>
      </c>
      <c r="P60">
        <f t="shared" si="37"/>
        <v>2</v>
      </c>
      <c r="Q60">
        <f t="shared" si="37"/>
        <v>1</v>
      </c>
      <c r="R60">
        <f t="shared" si="37"/>
        <v>0</v>
      </c>
      <c r="V60" s="16" t="s">
        <v>30</v>
      </c>
      <c r="W60" s="46">
        <f>SUM(W40:X40)</f>
        <v>82</v>
      </c>
    </row>
    <row r="61" spans="9:34" ht="15.75" customHeight="1" x14ac:dyDescent="0.25">
      <c r="I61" t="s">
        <v>58</v>
      </c>
      <c r="J61">
        <f t="shared" si="32"/>
        <v>19</v>
      </c>
      <c r="K61">
        <f t="shared" si="33"/>
        <v>0</v>
      </c>
      <c r="L61">
        <f t="shared" si="34"/>
        <v>0</v>
      </c>
      <c r="M61">
        <f t="shared" si="35"/>
        <v>0</v>
      </c>
      <c r="N61">
        <f t="shared" si="36"/>
        <v>16</v>
      </c>
      <c r="O61">
        <f t="shared" si="36"/>
        <v>74</v>
      </c>
      <c r="P61">
        <f t="shared" si="37"/>
        <v>1</v>
      </c>
      <c r="Q61">
        <f t="shared" si="37"/>
        <v>7</v>
      </c>
      <c r="R61">
        <f t="shared" si="37"/>
        <v>0</v>
      </c>
      <c r="V61" s="16" t="s">
        <v>31</v>
      </c>
      <c r="W61" s="46">
        <f>SUM(N40:O40)</f>
        <v>3491</v>
      </c>
    </row>
    <row r="62" spans="9:34" ht="15.75" customHeight="1" x14ac:dyDescent="0.25">
      <c r="I62" t="s">
        <v>59</v>
      </c>
      <c r="J62">
        <f t="shared" si="32"/>
        <v>25</v>
      </c>
      <c r="K62">
        <f t="shared" si="33"/>
        <v>0</v>
      </c>
      <c r="L62">
        <f t="shared" si="34"/>
        <v>0</v>
      </c>
      <c r="M62">
        <f t="shared" si="35"/>
        <v>0</v>
      </c>
      <c r="N62">
        <f t="shared" si="36"/>
        <v>20</v>
      </c>
      <c r="O62">
        <f t="shared" si="36"/>
        <v>60</v>
      </c>
      <c r="P62">
        <f t="shared" si="37"/>
        <v>3</v>
      </c>
      <c r="Q62">
        <f t="shared" si="37"/>
        <v>1</v>
      </c>
      <c r="R62">
        <f t="shared" si="37"/>
        <v>0</v>
      </c>
      <c r="V62" s="16" t="s">
        <v>32</v>
      </c>
      <c r="W62" s="46">
        <f>SUM(P40:V40)</f>
        <v>0</v>
      </c>
    </row>
    <row r="63" spans="9:34" ht="15.75" customHeight="1" x14ac:dyDescent="0.25">
      <c r="I63" t="s">
        <v>60</v>
      </c>
      <c r="J63">
        <f t="shared" si="32"/>
        <v>0</v>
      </c>
      <c r="K63">
        <f t="shared" si="33"/>
        <v>0</v>
      </c>
      <c r="L63">
        <f t="shared" si="34"/>
        <v>0</v>
      </c>
      <c r="M63">
        <f t="shared" si="35"/>
        <v>0</v>
      </c>
      <c r="N63">
        <f t="shared" si="36"/>
        <v>18</v>
      </c>
      <c r="O63">
        <f t="shared" si="36"/>
        <v>96</v>
      </c>
      <c r="P63">
        <f t="shared" si="37"/>
        <v>0</v>
      </c>
      <c r="Q63">
        <f t="shared" si="37"/>
        <v>0</v>
      </c>
      <c r="R63">
        <f t="shared" si="37"/>
        <v>0</v>
      </c>
      <c r="V63" s="16" t="s">
        <v>33</v>
      </c>
      <c r="W63" s="46">
        <f>SUM(K40:L40)</f>
        <v>0</v>
      </c>
    </row>
    <row r="64" spans="9:34" ht="15.75" customHeight="1" x14ac:dyDescent="0.25">
      <c r="I64" t="s">
        <v>61</v>
      </c>
      <c r="J64">
        <f t="shared" si="32"/>
        <v>0</v>
      </c>
      <c r="K64">
        <f t="shared" si="33"/>
        <v>0</v>
      </c>
      <c r="L64">
        <f t="shared" si="34"/>
        <v>0</v>
      </c>
      <c r="M64">
        <f t="shared" si="35"/>
        <v>0</v>
      </c>
      <c r="N64">
        <f t="shared" si="36"/>
        <v>23</v>
      </c>
      <c r="O64">
        <f t="shared" si="36"/>
        <v>70</v>
      </c>
      <c r="P64">
        <f t="shared" si="37"/>
        <v>0</v>
      </c>
      <c r="Q64">
        <f t="shared" si="37"/>
        <v>0</v>
      </c>
      <c r="R64">
        <f t="shared" si="37"/>
        <v>0</v>
      </c>
      <c r="V64" s="16" t="s">
        <v>34</v>
      </c>
      <c r="W64" s="46">
        <f>SUM(J40)</f>
        <v>688</v>
      </c>
    </row>
    <row r="65" spans="9:18" ht="15.75" customHeight="1" x14ac:dyDescent="0.25">
      <c r="I65" s="16" t="s">
        <v>62</v>
      </c>
      <c r="J65">
        <f t="shared" ref="J65:J71" si="38">+J13</f>
        <v>27</v>
      </c>
      <c r="K65">
        <f t="shared" ref="K65:K71" si="39">+M13</f>
        <v>0</v>
      </c>
      <c r="L65">
        <f t="shared" ref="L65:L71" si="40">+P13</f>
        <v>0</v>
      </c>
      <c r="M65">
        <f t="shared" ref="M65:M71" si="41">+V13</f>
        <v>0</v>
      </c>
      <c r="N65">
        <f t="shared" ref="N65:O71" si="42">+N13</f>
        <v>28</v>
      </c>
      <c r="O65">
        <f t="shared" si="42"/>
        <v>94</v>
      </c>
      <c r="P65">
        <f t="shared" ref="P65:R71" si="43">+W13</f>
        <v>2</v>
      </c>
      <c r="Q65">
        <f t="shared" si="43"/>
        <v>0</v>
      </c>
      <c r="R65">
        <f t="shared" si="43"/>
        <v>0</v>
      </c>
    </row>
    <row r="66" spans="9:18" ht="15.75" customHeight="1" x14ac:dyDescent="0.25">
      <c r="I66" s="16" t="s">
        <v>63</v>
      </c>
      <c r="J66">
        <f t="shared" si="38"/>
        <v>23</v>
      </c>
      <c r="K66">
        <f t="shared" si="39"/>
        <v>0</v>
      </c>
      <c r="L66">
        <f t="shared" si="40"/>
        <v>0</v>
      </c>
      <c r="M66">
        <f t="shared" si="41"/>
        <v>0</v>
      </c>
      <c r="N66">
        <f t="shared" si="42"/>
        <v>21</v>
      </c>
      <c r="O66">
        <f t="shared" si="42"/>
        <v>122</v>
      </c>
      <c r="P66">
        <f t="shared" si="43"/>
        <v>2</v>
      </c>
      <c r="Q66">
        <f t="shared" si="43"/>
        <v>1</v>
      </c>
      <c r="R66">
        <f t="shared" si="43"/>
        <v>0</v>
      </c>
    </row>
    <row r="67" spans="9:18" ht="15.75" customHeight="1" x14ac:dyDescent="0.25">
      <c r="I67" t="s">
        <v>64</v>
      </c>
      <c r="J67">
        <f t="shared" si="38"/>
        <v>25</v>
      </c>
      <c r="K67">
        <f t="shared" si="39"/>
        <v>0</v>
      </c>
      <c r="L67">
        <f t="shared" si="40"/>
        <v>0</v>
      </c>
      <c r="M67">
        <f t="shared" si="41"/>
        <v>0</v>
      </c>
      <c r="N67">
        <f t="shared" si="42"/>
        <v>21</v>
      </c>
      <c r="O67">
        <f t="shared" si="42"/>
        <v>80</v>
      </c>
      <c r="P67">
        <f t="shared" si="43"/>
        <v>3</v>
      </c>
      <c r="Q67">
        <f t="shared" si="43"/>
        <v>1</v>
      </c>
      <c r="R67">
        <f t="shared" si="43"/>
        <v>0</v>
      </c>
    </row>
    <row r="68" spans="9:18" ht="15.75" customHeight="1" x14ac:dyDescent="0.25">
      <c r="I68" t="s">
        <v>65</v>
      </c>
      <c r="J68">
        <f t="shared" si="38"/>
        <v>24</v>
      </c>
      <c r="K68">
        <f t="shared" si="39"/>
        <v>0</v>
      </c>
      <c r="L68">
        <f t="shared" si="40"/>
        <v>0</v>
      </c>
      <c r="M68">
        <f t="shared" si="41"/>
        <v>0</v>
      </c>
      <c r="N68">
        <f t="shared" si="42"/>
        <v>23</v>
      </c>
      <c r="O68">
        <f t="shared" si="42"/>
        <v>67</v>
      </c>
      <c r="P68">
        <f t="shared" si="43"/>
        <v>2</v>
      </c>
      <c r="Q68">
        <f t="shared" si="43"/>
        <v>1</v>
      </c>
      <c r="R68">
        <f t="shared" si="43"/>
        <v>0</v>
      </c>
    </row>
    <row r="69" spans="9:18" ht="15.75" customHeight="1" x14ac:dyDescent="0.25">
      <c r="I69" t="s">
        <v>66</v>
      </c>
      <c r="J69">
        <f t="shared" si="38"/>
        <v>34</v>
      </c>
      <c r="K69">
        <f t="shared" si="39"/>
        <v>0</v>
      </c>
      <c r="L69">
        <f t="shared" si="40"/>
        <v>0</v>
      </c>
      <c r="M69">
        <f t="shared" si="41"/>
        <v>0</v>
      </c>
      <c r="N69">
        <f t="shared" si="42"/>
        <v>17</v>
      </c>
      <c r="O69">
        <f t="shared" si="42"/>
        <v>66</v>
      </c>
      <c r="P69">
        <f t="shared" si="43"/>
        <v>3</v>
      </c>
      <c r="Q69">
        <f t="shared" si="43"/>
        <v>2</v>
      </c>
      <c r="R69">
        <f t="shared" si="43"/>
        <v>0</v>
      </c>
    </row>
    <row r="70" spans="9:18" ht="15.75" customHeight="1" x14ac:dyDescent="0.25">
      <c r="I70" t="s">
        <v>67</v>
      </c>
      <c r="J70">
        <f t="shared" si="38"/>
        <v>0</v>
      </c>
      <c r="K70">
        <f t="shared" si="39"/>
        <v>0</v>
      </c>
      <c r="L70">
        <f t="shared" si="40"/>
        <v>0</v>
      </c>
      <c r="M70">
        <f t="shared" si="41"/>
        <v>0</v>
      </c>
      <c r="N70">
        <f t="shared" si="42"/>
        <v>14</v>
      </c>
      <c r="O70">
        <f t="shared" si="42"/>
        <v>74</v>
      </c>
      <c r="P70">
        <f t="shared" si="43"/>
        <v>0</v>
      </c>
      <c r="Q70">
        <f t="shared" si="43"/>
        <v>0</v>
      </c>
      <c r="R70">
        <f t="shared" si="43"/>
        <v>0</v>
      </c>
    </row>
    <row r="71" spans="9:18" ht="15.75" customHeight="1" x14ac:dyDescent="0.25">
      <c r="I71" t="s">
        <v>68</v>
      </c>
      <c r="J71">
        <f t="shared" si="38"/>
        <v>0</v>
      </c>
      <c r="K71">
        <f t="shared" si="39"/>
        <v>0</v>
      </c>
      <c r="L71">
        <f t="shared" si="40"/>
        <v>0</v>
      </c>
      <c r="M71">
        <f t="shared" si="41"/>
        <v>0</v>
      </c>
      <c r="N71">
        <f t="shared" si="42"/>
        <v>24</v>
      </c>
      <c r="O71">
        <f t="shared" si="42"/>
        <v>112</v>
      </c>
      <c r="P71">
        <f t="shared" si="43"/>
        <v>0</v>
      </c>
      <c r="Q71">
        <f t="shared" si="43"/>
        <v>0</v>
      </c>
      <c r="R71">
        <f t="shared" si="43"/>
        <v>0</v>
      </c>
    </row>
    <row r="72" spans="9:18" ht="15.75" customHeight="1" x14ac:dyDescent="0.25">
      <c r="I72" t="s">
        <v>69</v>
      </c>
      <c r="J72">
        <f t="shared" ref="J72:J78" si="44">+J21</f>
        <v>29</v>
      </c>
      <c r="K72">
        <f t="shared" ref="K72:K78" si="45">+M21</f>
        <v>0</v>
      </c>
      <c r="L72">
        <f t="shared" ref="L72:L78" si="46">+P21</f>
        <v>0</v>
      </c>
      <c r="M72">
        <f t="shared" ref="M72:M78" si="47">+V21</f>
        <v>0</v>
      </c>
      <c r="N72">
        <f t="shared" ref="N72:O78" si="48">+N21</f>
        <v>25</v>
      </c>
      <c r="O72">
        <f t="shared" si="48"/>
        <v>96</v>
      </c>
      <c r="P72">
        <f t="shared" ref="P72:R78" si="49">+W21</f>
        <v>3</v>
      </c>
      <c r="Q72">
        <f t="shared" si="49"/>
        <v>1</v>
      </c>
      <c r="R72">
        <f t="shared" si="49"/>
        <v>0</v>
      </c>
    </row>
    <row r="73" spans="9:18" ht="15.75" customHeight="1" x14ac:dyDescent="0.25">
      <c r="I73" t="s">
        <v>70</v>
      </c>
      <c r="J73">
        <f t="shared" si="44"/>
        <v>49</v>
      </c>
      <c r="K73">
        <f t="shared" si="45"/>
        <v>0</v>
      </c>
      <c r="L73">
        <f t="shared" si="46"/>
        <v>0</v>
      </c>
      <c r="M73">
        <f t="shared" si="47"/>
        <v>0</v>
      </c>
      <c r="N73">
        <f t="shared" si="48"/>
        <v>23</v>
      </c>
      <c r="O73">
        <f t="shared" si="48"/>
        <v>73</v>
      </c>
      <c r="P73">
        <f t="shared" si="49"/>
        <v>2</v>
      </c>
      <c r="Q73">
        <f t="shared" si="49"/>
        <v>1</v>
      </c>
      <c r="R73">
        <f t="shared" si="49"/>
        <v>0</v>
      </c>
    </row>
    <row r="74" spans="9:18" ht="15.75" customHeight="1" x14ac:dyDescent="0.25">
      <c r="I74" t="s">
        <v>71</v>
      </c>
      <c r="J74">
        <f t="shared" si="44"/>
        <v>28</v>
      </c>
      <c r="K74">
        <f t="shared" si="45"/>
        <v>0</v>
      </c>
      <c r="L74">
        <f t="shared" si="46"/>
        <v>0</v>
      </c>
      <c r="M74">
        <f t="shared" si="47"/>
        <v>0</v>
      </c>
      <c r="N74">
        <f t="shared" si="48"/>
        <v>18</v>
      </c>
      <c r="O74">
        <f t="shared" si="48"/>
        <v>74</v>
      </c>
      <c r="P74">
        <f t="shared" si="49"/>
        <v>3</v>
      </c>
      <c r="Q74">
        <f t="shared" si="49"/>
        <v>1</v>
      </c>
      <c r="R74">
        <f t="shared" si="49"/>
        <v>0</v>
      </c>
    </row>
    <row r="75" spans="9:18" ht="15.75" customHeight="1" x14ac:dyDescent="0.25">
      <c r="I75" t="s">
        <v>72</v>
      </c>
      <c r="J75">
        <f t="shared" si="44"/>
        <v>26</v>
      </c>
      <c r="K75">
        <f t="shared" si="45"/>
        <v>0</v>
      </c>
      <c r="L75">
        <f t="shared" si="46"/>
        <v>0</v>
      </c>
      <c r="M75">
        <f t="shared" si="47"/>
        <v>0</v>
      </c>
      <c r="N75">
        <f t="shared" si="48"/>
        <v>18</v>
      </c>
      <c r="O75">
        <f t="shared" si="48"/>
        <v>71</v>
      </c>
      <c r="P75">
        <f t="shared" si="49"/>
        <v>2</v>
      </c>
      <c r="Q75">
        <f t="shared" si="49"/>
        <v>4</v>
      </c>
      <c r="R75">
        <f t="shared" si="49"/>
        <v>0</v>
      </c>
    </row>
    <row r="76" spans="9:18" ht="15.75" customHeight="1" x14ac:dyDescent="0.25">
      <c r="I76" t="s">
        <v>73</v>
      </c>
      <c r="J76">
        <f t="shared" si="44"/>
        <v>34</v>
      </c>
      <c r="K76">
        <f t="shared" si="45"/>
        <v>0</v>
      </c>
      <c r="L76">
        <f t="shared" si="46"/>
        <v>0</v>
      </c>
      <c r="M76">
        <f t="shared" si="47"/>
        <v>0</v>
      </c>
      <c r="N76">
        <f t="shared" si="48"/>
        <v>26</v>
      </c>
      <c r="O76">
        <f t="shared" si="48"/>
        <v>63</v>
      </c>
      <c r="P76">
        <f t="shared" si="49"/>
        <v>1</v>
      </c>
      <c r="Q76">
        <f t="shared" si="49"/>
        <v>3</v>
      </c>
      <c r="R76">
        <f t="shared" si="49"/>
        <v>0</v>
      </c>
    </row>
    <row r="77" spans="9:18" ht="15.75" customHeight="1" x14ac:dyDescent="0.25">
      <c r="I77" t="s">
        <v>74</v>
      </c>
      <c r="J77">
        <f t="shared" si="44"/>
        <v>0</v>
      </c>
      <c r="K77">
        <f t="shared" si="45"/>
        <v>0</v>
      </c>
      <c r="L77">
        <f t="shared" si="46"/>
        <v>0</v>
      </c>
      <c r="M77">
        <f t="shared" si="47"/>
        <v>0</v>
      </c>
      <c r="N77">
        <f t="shared" si="48"/>
        <v>15</v>
      </c>
      <c r="O77">
        <f t="shared" si="48"/>
        <v>72</v>
      </c>
      <c r="P77">
        <f t="shared" si="49"/>
        <v>0</v>
      </c>
      <c r="Q77">
        <f t="shared" si="49"/>
        <v>0</v>
      </c>
      <c r="R77">
        <f t="shared" si="49"/>
        <v>0</v>
      </c>
    </row>
    <row r="78" spans="9:18" ht="15.75" customHeight="1" x14ac:dyDescent="0.25">
      <c r="I78" t="s">
        <v>75</v>
      </c>
      <c r="J78">
        <f t="shared" si="44"/>
        <v>0</v>
      </c>
      <c r="K78">
        <f t="shared" si="45"/>
        <v>0</v>
      </c>
      <c r="L78">
        <f t="shared" si="46"/>
        <v>0</v>
      </c>
      <c r="M78">
        <f t="shared" si="47"/>
        <v>0</v>
      </c>
      <c r="N78">
        <f t="shared" si="48"/>
        <v>18</v>
      </c>
      <c r="O78">
        <f t="shared" si="48"/>
        <v>156</v>
      </c>
      <c r="P78">
        <f t="shared" si="49"/>
        <v>0</v>
      </c>
      <c r="Q78">
        <f t="shared" si="49"/>
        <v>0</v>
      </c>
      <c r="R78">
        <f t="shared" si="49"/>
        <v>0</v>
      </c>
    </row>
    <row r="79" spans="9:18" ht="15.75" customHeight="1" x14ac:dyDescent="0.25">
      <c r="I79" t="s">
        <v>76</v>
      </c>
      <c r="J79">
        <f t="shared" ref="J79:J85" si="50">+J29</f>
        <v>40</v>
      </c>
      <c r="K79">
        <f t="shared" ref="K79:K85" si="51">+M29</f>
        <v>0</v>
      </c>
      <c r="L79">
        <f t="shared" ref="L79:L85" si="52">+P29</f>
        <v>0</v>
      </c>
      <c r="M79">
        <f t="shared" ref="M79:M85" si="53">+V29</f>
        <v>0</v>
      </c>
      <c r="N79">
        <f t="shared" ref="N79:O85" si="54">+N29</f>
        <v>23</v>
      </c>
      <c r="O79">
        <f t="shared" si="54"/>
        <v>108</v>
      </c>
      <c r="P79">
        <f t="shared" ref="P79:R85" si="55">+W29</f>
        <v>3</v>
      </c>
      <c r="Q79">
        <f t="shared" si="55"/>
        <v>2</v>
      </c>
      <c r="R79">
        <f t="shared" si="55"/>
        <v>0</v>
      </c>
    </row>
    <row r="80" spans="9:18" ht="15.75" customHeight="1" x14ac:dyDescent="0.25">
      <c r="I80" t="s">
        <v>77</v>
      </c>
      <c r="J80">
        <f t="shared" si="50"/>
        <v>38</v>
      </c>
      <c r="K80">
        <f t="shared" si="51"/>
        <v>0</v>
      </c>
      <c r="L80">
        <f t="shared" si="52"/>
        <v>0</v>
      </c>
      <c r="M80">
        <f t="shared" si="53"/>
        <v>0</v>
      </c>
      <c r="N80">
        <f t="shared" si="54"/>
        <v>20</v>
      </c>
      <c r="O80">
        <f t="shared" si="54"/>
        <v>88</v>
      </c>
      <c r="P80">
        <f t="shared" si="55"/>
        <v>1</v>
      </c>
      <c r="Q80">
        <f t="shared" si="55"/>
        <v>2</v>
      </c>
      <c r="R80">
        <f t="shared" si="55"/>
        <v>0</v>
      </c>
    </row>
    <row r="81" spans="9:18" ht="15.75" customHeight="1" x14ac:dyDescent="0.25">
      <c r="I81" t="s">
        <v>78</v>
      </c>
      <c r="J81">
        <f t="shared" si="50"/>
        <v>43</v>
      </c>
      <c r="K81">
        <f t="shared" si="51"/>
        <v>0</v>
      </c>
      <c r="L81">
        <f t="shared" si="52"/>
        <v>0</v>
      </c>
      <c r="M81">
        <f t="shared" si="53"/>
        <v>0</v>
      </c>
      <c r="N81">
        <f t="shared" si="54"/>
        <v>21</v>
      </c>
      <c r="O81">
        <f t="shared" si="54"/>
        <v>58</v>
      </c>
      <c r="P81">
        <f t="shared" si="55"/>
        <v>1</v>
      </c>
      <c r="Q81">
        <f t="shared" si="55"/>
        <v>3</v>
      </c>
      <c r="R81">
        <f t="shared" si="55"/>
        <v>0</v>
      </c>
    </row>
    <row r="82" spans="9:18" ht="15.75" customHeight="1" x14ac:dyDescent="0.25">
      <c r="I82" t="s">
        <v>79</v>
      </c>
      <c r="J82">
        <f t="shared" si="50"/>
        <v>27</v>
      </c>
      <c r="K82">
        <f t="shared" si="51"/>
        <v>0</v>
      </c>
      <c r="L82">
        <f t="shared" si="52"/>
        <v>0</v>
      </c>
      <c r="M82">
        <f t="shared" si="53"/>
        <v>0</v>
      </c>
      <c r="N82">
        <f t="shared" si="54"/>
        <v>18</v>
      </c>
      <c r="O82">
        <f t="shared" si="54"/>
        <v>67</v>
      </c>
      <c r="P82">
        <f t="shared" si="55"/>
        <v>2</v>
      </c>
      <c r="Q82">
        <f t="shared" si="55"/>
        <v>1</v>
      </c>
      <c r="R82">
        <f t="shared" si="55"/>
        <v>0</v>
      </c>
    </row>
    <row r="83" spans="9:18" ht="15.75" customHeight="1" x14ac:dyDescent="0.25">
      <c r="I83" t="s">
        <v>80</v>
      </c>
      <c r="J83">
        <f t="shared" si="50"/>
        <v>36</v>
      </c>
      <c r="K83">
        <f t="shared" si="51"/>
        <v>0</v>
      </c>
      <c r="L83">
        <f t="shared" si="52"/>
        <v>0</v>
      </c>
      <c r="M83">
        <f t="shared" si="53"/>
        <v>0</v>
      </c>
      <c r="N83">
        <f t="shared" si="54"/>
        <v>20</v>
      </c>
      <c r="O83">
        <f t="shared" si="54"/>
        <v>56</v>
      </c>
      <c r="P83">
        <f t="shared" si="55"/>
        <v>1</v>
      </c>
      <c r="Q83">
        <f t="shared" si="55"/>
        <v>4</v>
      </c>
      <c r="R83">
        <f t="shared" si="55"/>
        <v>0</v>
      </c>
    </row>
    <row r="84" spans="9:18" ht="15.75" customHeight="1" x14ac:dyDescent="0.25">
      <c r="I84" t="s">
        <v>81</v>
      </c>
      <c r="J84">
        <f t="shared" si="50"/>
        <v>0</v>
      </c>
      <c r="K84">
        <f t="shared" si="51"/>
        <v>0</v>
      </c>
      <c r="L84">
        <f t="shared" si="52"/>
        <v>0</v>
      </c>
      <c r="M84">
        <f t="shared" si="53"/>
        <v>0</v>
      </c>
      <c r="N84">
        <f t="shared" si="54"/>
        <v>19</v>
      </c>
      <c r="O84">
        <f t="shared" si="54"/>
        <v>99</v>
      </c>
      <c r="P84">
        <f t="shared" si="55"/>
        <v>0</v>
      </c>
      <c r="Q84">
        <f t="shared" si="55"/>
        <v>0</v>
      </c>
      <c r="R84">
        <f t="shared" si="55"/>
        <v>0</v>
      </c>
    </row>
    <row r="85" spans="9:18" ht="15.75" customHeight="1" x14ac:dyDescent="0.25">
      <c r="I85" t="s">
        <v>82</v>
      </c>
      <c r="J85">
        <f t="shared" si="50"/>
        <v>0</v>
      </c>
      <c r="K85">
        <f t="shared" si="51"/>
        <v>0</v>
      </c>
      <c r="L85">
        <f t="shared" si="52"/>
        <v>0</v>
      </c>
      <c r="M85">
        <f t="shared" si="53"/>
        <v>0</v>
      </c>
      <c r="N85">
        <f t="shared" si="54"/>
        <v>20</v>
      </c>
      <c r="O85">
        <f t="shared" si="54"/>
        <v>144</v>
      </c>
      <c r="P85">
        <f t="shared" si="55"/>
        <v>0</v>
      </c>
      <c r="Q85">
        <f t="shared" si="55"/>
        <v>0</v>
      </c>
      <c r="R85">
        <f t="shared" si="55"/>
        <v>0</v>
      </c>
    </row>
    <row r="86" spans="9:18" ht="15.75" customHeight="1" x14ac:dyDescent="0.25">
      <c r="I86" t="s">
        <v>83</v>
      </c>
      <c r="J86">
        <f>+J37</f>
        <v>32</v>
      </c>
      <c r="K86">
        <f>+M37</f>
        <v>0</v>
      </c>
      <c r="L86">
        <f>+P37</f>
        <v>0</v>
      </c>
      <c r="M86">
        <f>+V37</f>
        <v>0</v>
      </c>
      <c r="N86">
        <f t="shared" ref="N86:O87" si="56">+N37</f>
        <v>17</v>
      </c>
      <c r="O86">
        <f t="shared" si="56"/>
        <v>92</v>
      </c>
      <c r="P86">
        <f t="shared" ref="P86:R87" si="57">+W37</f>
        <v>0</v>
      </c>
      <c r="Q86">
        <f t="shared" si="57"/>
        <v>0</v>
      </c>
      <c r="R86">
        <f t="shared" si="57"/>
        <v>0</v>
      </c>
    </row>
    <row r="87" spans="9:18" ht="15.75" customHeight="1" x14ac:dyDescent="0.25">
      <c r="I87" t="s">
        <v>84</v>
      </c>
      <c r="J87">
        <f>+J38</f>
        <v>36</v>
      </c>
      <c r="K87">
        <f>+M38</f>
        <v>0</v>
      </c>
      <c r="L87">
        <f>+P38</f>
        <v>0</v>
      </c>
      <c r="M87">
        <f>+V38</f>
        <v>0</v>
      </c>
      <c r="N87">
        <f t="shared" si="56"/>
        <v>24</v>
      </c>
      <c r="O87">
        <f t="shared" si="56"/>
        <v>89</v>
      </c>
      <c r="P87">
        <f t="shared" si="57"/>
        <v>0</v>
      </c>
      <c r="Q87">
        <f t="shared" si="57"/>
        <v>0</v>
      </c>
      <c r="R87">
        <f t="shared" si="57"/>
        <v>0</v>
      </c>
    </row>
    <row r="88" spans="9:18" ht="15.75" customHeight="1" x14ac:dyDescent="0.25">
      <c r="J88">
        <f>SUM(J58:J87)</f>
        <v>658</v>
      </c>
      <c r="K88">
        <f t="shared" ref="K88:R88" si="58">SUM(K58:K87)</f>
        <v>0</v>
      </c>
      <c r="L88">
        <f t="shared" si="58"/>
        <v>0</v>
      </c>
      <c r="M88">
        <f t="shared" si="58"/>
        <v>0</v>
      </c>
      <c r="N88">
        <f t="shared" si="58"/>
        <v>764</v>
      </c>
      <c r="O88">
        <f t="shared" si="58"/>
        <v>2627</v>
      </c>
      <c r="P88">
        <f t="shared" si="58"/>
        <v>41</v>
      </c>
      <c r="Q88">
        <f t="shared" si="58"/>
        <v>38</v>
      </c>
      <c r="R88">
        <f t="shared" si="58"/>
        <v>0</v>
      </c>
    </row>
    <row r="89" spans="9:18" ht="15.75" customHeight="1" x14ac:dyDescent="0.25"/>
    <row r="90" spans="9:18" ht="15.75" customHeight="1" x14ac:dyDescent="0.25"/>
    <row r="91" spans="9:18" ht="15.75" customHeight="1" x14ac:dyDescent="0.25"/>
    <row r="92" spans="9:18" ht="15.75" customHeight="1" x14ac:dyDescent="0.25"/>
    <row r="93" spans="9:18" ht="15.75" customHeight="1" x14ac:dyDescent="0.25"/>
    <row r="94" spans="9:18" ht="15.75" customHeight="1" x14ac:dyDescent="0.25"/>
    <row r="95" spans="9:18" ht="15.75" customHeight="1" x14ac:dyDescent="0.25"/>
    <row r="96" spans="9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I57:R88" xr:uid="{45EBAD05-685C-44A4-9391-6ECB3A7A875D}"/>
  <mergeCells count="10">
    <mergeCell ref="T1:U1"/>
    <mergeCell ref="Z1:Z2"/>
    <mergeCell ref="A40:B40"/>
    <mergeCell ref="C1:D1"/>
    <mergeCell ref="K1:O1"/>
    <mergeCell ref="A5:A11"/>
    <mergeCell ref="A13:A19"/>
    <mergeCell ref="A21:A27"/>
    <mergeCell ref="A29:A35"/>
    <mergeCell ref="A37:A38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1:AF39"/>
  <sheetViews>
    <sheetView topLeftCell="A25" zoomScale="70" zoomScaleNormal="70" workbookViewId="0">
      <selection activeCell="A32" sqref="A32:AF36"/>
    </sheetView>
  </sheetViews>
  <sheetFormatPr baseColWidth="10" defaultRowHeight="15" x14ac:dyDescent="0.25"/>
  <cols>
    <col min="1" max="1" width="36.28515625" customWidth="1"/>
    <col min="2" max="2" width="12" bestFit="1" customWidth="1"/>
    <col min="3" max="3" width="5.42578125" customWidth="1"/>
    <col min="4" max="5" width="6" customWidth="1"/>
    <col min="6" max="7" width="4.5703125" bestFit="1" customWidth="1"/>
    <col min="8" max="9" width="6" bestFit="1" customWidth="1"/>
    <col min="10" max="11" width="6" customWidth="1"/>
    <col min="12" max="12" width="4.7109375" customWidth="1"/>
    <col min="13" max="14" width="4.5703125" bestFit="1" customWidth="1"/>
    <col min="15" max="15" width="4.7109375" customWidth="1"/>
    <col min="16" max="16" width="6" bestFit="1" customWidth="1"/>
    <col min="17" max="17" width="4.5703125" bestFit="1" customWidth="1"/>
    <col min="18" max="18" width="5.28515625" customWidth="1"/>
    <col min="19" max="19" width="6" customWidth="1"/>
    <col min="20" max="20" width="4.5703125" bestFit="1" customWidth="1"/>
    <col min="21" max="21" width="6" bestFit="1" customWidth="1"/>
    <col min="22" max="22" width="5.28515625" customWidth="1"/>
    <col min="23" max="24" width="6" bestFit="1" customWidth="1"/>
    <col min="25" max="26" width="6" customWidth="1"/>
    <col min="27" max="27" width="4.5703125" customWidth="1"/>
    <col min="28" max="28" width="4.5703125" bestFit="1" customWidth="1"/>
    <col min="29" max="29" width="5.28515625" customWidth="1"/>
    <col min="30" max="30" width="5.7109375" customWidth="1"/>
    <col min="31" max="31" width="6" bestFit="1" customWidth="1"/>
    <col min="32" max="32" width="8.85546875" bestFit="1" customWidth="1"/>
  </cols>
  <sheetData>
    <row r="1" spans="1:32" ht="15.75" thickBot="1" x14ac:dyDescent="0.3"/>
    <row r="2" spans="1:32" s="16" customFormat="1" ht="27" customHeight="1" thickBot="1" x14ac:dyDescent="0.3">
      <c r="A2" s="49"/>
      <c r="B2" s="59" t="s">
        <v>124</v>
      </c>
      <c r="C2" s="77" t="s">
        <v>125</v>
      </c>
      <c r="D2" s="78"/>
      <c r="E2" s="78"/>
      <c r="F2" s="78"/>
      <c r="G2" s="78"/>
      <c r="H2" s="78"/>
      <c r="I2" s="79"/>
      <c r="J2" s="77" t="s">
        <v>120</v>
      </c>
      <c r="K2" s="78"/>
      <c r="L2" s="78"/>
      <c r="M2" s="78"/>
      <c r="N2" s="78"/>
      <c r="O2" s="78"/>
      <c r="P2" s="79"/>
      <c r="Q2" s="77" t="s">
        <v>119</v>
      </c>
      <c r="R2" s="78"/>
      <c r="S2" s="78"/>
      <c r="T2" s="78"/>
      <c r="U2" s="78"/>
      <c r="V2" s="78"/>
      <c r="W2" s="79"/>
      <c r="X2" s="77" t="s">
        <v>126</v>
      </c>
      <c r="Y2" s="78"/>
      <c r="Z2" s="78"/>
      <c r="AA2" s="78"/>
      <c r="AB2" s="78"/>
      <c r="AC2" s="78"/>
      <c r="AD2" s="79"/>
      <c r="AE2" s="77" t="s">
        <v>127</v>
      </c>
      <c r="AF2" s="79"/>
    </row>
    <row r="3" spans="1:32" x14ac:dyDescent="0.25">
      <c r="A3" s="21"/>
      <c r="B3" s="50" t="s">
        <v>40</v>
      </c>
      <c r="C3" s="50" t="s">
        <v>41</v>
      </c>
      <c r="D3" s="50" t="s">
        <v>53</v>
      </c>
      <c r="E3" s="50" t="s">
        <v>85</v>
      </c>
      <c r="F3" s="50" t="s">
        <v>42</v>
      </c>
      <c r="G3" s="50" t="s">
        <v>38</v>
      </c>
      <c r="H3" s="50" t="s">
        <v>39</v>
      </c>
      <c r="I3" s="50" t="s">
        <v>40</v>
      </c>
      <c r="J3" s="41" t="s">
        <v>41</v>
      </c>
      <c r="K3" s="41" t="s">
        <v>53</v>
      </c>
      <c r="L3" s="41" t="s">
        <v>85</v>
      </c>
      <c r="M3" s="41" t="s">
        <v>42</v>
      </c>
      <c r="N3" s="41" t="s">
        <v>38</v>
      </c>
      <c r="O3" s="41" t="s">
        <v>39</v>
      </c>
      <c r="P3" s="41" t="s">
        <v>40</v>
      </c>
      <c r="Q3" s="41" t="s">
        <v>41</v>
      </c>
      <c r="R3" s="41" t="s">
        <v>53</v>
      </c>
      <c r="S3" s="41" t="s">
        <v>85</v>
      </c>
      <c r="T3" s="41" t="s">
        <v>42</v>
      </c>
      <c r="U3" s="41" t="s">
        <v>38</v>
      </c>
      <c r="V3" s="41" t="s">
        <v>39</v>
      </c>
      <c r="W3" s="41" t="s">
        <v>40</v>
      </c>
      <c r="X3" s="41" t="s">
        <v>41</v>
      </c>
      <c r="Y3" s="41" t="s">
        <v>53</v>
      </c>
      <c r="Z3" s="41" t="s">
        <v>85</v>
      </c>
      <c r="AA3" s="41" t="s">
        <v>42</v>
      </c>
      <c r="AB3" s="41" t="s">
        <v>38</v>
      </c>
      <c r="AC3" s="41" t="s">
        <v>39</v>
      </c>
      <c r="AD3" s="41" t="s">
        <v>40</v>
      </c>
      <c r="AE3" s="41" t="s">
        <v>41</v>
      </c>
      <c r="AF3" s="41" t="s">
        <v>53</v>
      </c>
    </row>
    <row r="4" spans="1:32" ht="28.5" x14ac:dyDescent="0.25">
      <c r="A4" s="21" t="s">
        <v>4</v>
      </c>
      <c r="B4" s="62">
        <f t="array" ref="B4:B10">+TRANSPOSE('Enero '!$C$3:$I$3)</f>
        <v>0</v>
      </c>
      <c r="C4" s="22">
        <f t="array" ref="C4:C10">+TRANSPOSE('Enero '!C5:I5)</f>
        <v>3</v>
      </c>
      <c r="D4" s="22">
        <f t="array" ref="D4:D10">+TRANSPOSE('Enero '!$C$6:$I$6)</f>
        <v>3</v>
      </c>
      <c r="E4" s="22">
        <f t="array" ref="E4:E10">+TRANSPOSE('Enero '!$C$7:$I$7)</f>
        <v>5</v>
      </c>
      <c r="F4" s="22">
        <f t="array" ref="F4:F10">+TRANSPOSE('Enero '!$C$8:$I$8)</f>
        <v>0</v>
      </c>
      <c r="G4" s="22">
        <f t="array" ref="G4:G10">+TRANSPOSE('Enero '!C9:I9)</f>
        <v>1</v>
      </c>
      <c r="H4" s="22">
        <f t="array" ref="H4:H10">+TRANSPOSE('Enero '!C10:I10)</f>
        <v>0</v>
      </c>
      <c r="I4" s="22">
        <f t="array" ref="I4:I10">+TRANSPOSE('Enero '!C11:I11)</f>
        <v>0</v>
      </c>
      <c r="J4" s="22">
        <f t="array" ref="J4:J10">+TRANSPOSE('Enero '!C13:I13)</f>
        <v>2</v>
      </c>
      <c r="K4" s="22">
        <f t="array" ref="K4:K10">+TRANSPOSE('Enero '!C14:I14)</f>
        <v>1</v>
      </c>
      <c r="L4" s="22">
        <f t="array" ref="L4:L10">+TRANSPOSE('Enero '!$C$15:$I$15)</f>
        <v>3</v>
      </c>
      <c r="M4" s="22">
        <f t="array" ref="M4:M10">+TRANSPOSE('Enero '!$C$16:$I$16)</f>
        <v>1</v>
      </c>
      <c r="N4" s="22">
        <f t="array" ref="N4:N10">+TRANSPOSE('Enero '!$C$17:$I$17)</f>
        <v>3</v>
      </c>
      <c r="O4" s="22">
        <f t="array" ref="O4:O10">+TRANSPOSE('Enero '!$C$18:$I$18)</f>
        <v>0</v>
      </c>
      <c r="P4" s="22">
        <f t="array" ref="P4:P10">+TRANSPOSE('Enero '!$C$19:$I$19)</f>
        <v>0</v>
      </c>
      <c r="Q4" s="22">
        <f t="array" ref="Q4:Q10">+TRANSPOSE('Enero '!$C$21:$I$21)</f>
        <v>5</v>
      </c>
      <c r="R4" s="22">
        <f t="array" ref="R4:R10">+TRANSPOSE('Enero '!$C$22:$I$22)</f>
        <v>5</v>
      </c>
      <c r="S4" s="22">
        <f t="array" ref="S4:S10">+TRANSPOSE('Enero '!C23:I23)</f>
        <v>1</v>
      </c>
      <c r="T4" s="22">
        <f t="array" ref="T4:T10">+TRANSPOSE('Enero '!C24:I24)</f>
        <v>1</v>
      </c>
      <c r="U4" s="22">
        <f t="array" ref="U4:U10">+TRANSPOSE('Enero '!C25:I25)</f>
        <v>4</v>
      </c>
      <c r="V4" s="22">
        <f t="array" ref="V4:V10">+TRANSPOSE('Enero '!C26:I26)</f>
        <v>0</v>
      </c>
      <c r="W4" s="22">
        <f t="array" ref="W4:W10">+TRANSPOSE('Enero '!C27:I27)</f>
        <v>0</v>
      </c>
      <c r="X4" s="22">
        <f t="array" ref="X4:X10">+TRANSPOSE('Enero '!C29:I29)</f>
        <v>3</v>
      </c>
      <c r="Y4" s="22">
        <f t="array" ref="Y4:Y10">+TRANSPOSE('Enero '!C30:I30)</f>
        <v>5</v>
      </c>
      <c r="Z4" s="22">
        <f t="array" ref="Z4:Z10">+TRANSPOSE('Enero '!C31:I31)</f>
        <v>3</v>
      </c>
      <c r="AA4" s="22">
        <f t="array" ref="AA4:AA10">+TRANSPOSE('Enero '!C32:I32)</f>
        <v>3</v>
      </c>
      <c r="AB4" s="22">
        <f t="array" ref="AB4:AB10">+TRANSPOSE('Enero '!C33:I33)</f>
        <v>2</v>
      </c>
      <c r="AC4" s="22">
        <f t="array" ref="AC4:AC10">+TRANSPOSE('Enero '!C34:I34)</f>
        <v>0</v>
      </c>
      <c r="AD4" s="22">
        <f t="array" ref="AD4:AD10">+TRANSPOSE('Enero '!C35:I35)</f>
        <v>0</v>
      </c>
      <c r="AE4" s="22">
        <f t="array" ref="AE4:AE10">+TRANSPOSE('Enero '!C37:I37)</f>
        <v>5</v>
      </c>
      <c r="AF4" s="22">
        <f t="array" ref="AF4:AF10">+TRANSPOSE('Enero '!C38:I38)</f>
        <v>4</v>
      </c>
    </row>
    <row r="5" spans="1:32" ht="28.5" x14ac:dyDescent="0.25">
      <c r="A5" s="21" t="s">
        <v>5</v>
      </c>
      <c r="B5" s="62">
        <v>0</v>
      </c>
      <c r="C5" s="22">
        <v>1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1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1</v>
      </c>
      <c r="AC5" s="22">
        <v>0</v>
      </c>
      <c r="AD5" s="22">
        <v>0</v>
      </c>
      <c r="AE5" s="22">
        <v>0</v>
      </c>
      <c r="AF5" s="22">
        <v>0</v>
      </c>
    </row>
    <row r="6" spans="1:32" ht="28.5" x14ac:dyDescent="0.25">
      <c r="A6" s="21" t="s">
        <v>6</v>
      </c>
      <c r="B6" s="22">
        <v>0</v>
      </c>
      <c r="C6" s="22">
        <v>7</v>
      </c>
      <c r="D6" s="22">
        <v>11</v>
      </c>
      <c r="E6" s="22">
        <v>9</v>
      </c>
      <c r="F6" s="22">
        <v>7</v>
      </c>
      <c r="G6" s="22">
        <v>10</v>
      </c>
      <c r="H6" s="22">
        <v>0</v>
      </c>
      <c r="I6" s="22">
        <v>0</v>
      </c>
      <c r="J6" s="22">
        <v>8</v>
      </c>
      <c r="K6" s="22">
        <v>7</v>
      </c>
      <c r="L6" s="22">
        <v>4</v>
      </c>
      <c r="M6" s="22">
        <v>8</v>
      </c>
      <c r="N6" s="22">
        <v>9</v>
      </c>
      <c r="O6" s="22">
        <v>0</v>
      </c>
      <c r="P6" s="22">
        <v>0</v>
      </c>
      <c r="Q6" s="22">
        <v>2</v>
      </c>
      <c r="R6" s="22">
        <v>7</v>
      </c>
      <c r="S6" s="22">
        <v>5</v>
      </c>
      <c r="T6" s="22">
        <v>10</v>
      </c>
      <c r="U6" s="22">
        <v>7</v>
      </c>
      <c r="V6" s="22">
        <v>0</v>
      </c>
      <c r="W6" s="22">
        <v>0</v>
      </c>
      <c r="X6" s="60">
        <v>16</v>
      </c>
      <c r="Y6" s="22">
        <v>10</v>
      </c>
      <c r="Z6" s="22">
        <v>14</v>
      </c>
      <c r="AA6" s="22">
        <v>9</v>
      </c>
      <c r="AB6" s="60">
        <v>17</v>
      </c>
      <c r="AC6" s="22">
        <v>0</v>
      </c>
      <c r="AD6" s="22">
        <v>0</v>
      </c>
      <c r="AE6" s="22">
        <v>10</v>
      </c>
      <c r="AF6" s="22">
        <v>8</v>
      </c>
    </row>
    <row r="7" spans="1:32" x14ac:dyDescent="0.25">
      <c r="A7" s="21" t="s">
        <v>26</v>
      </c>
      <c r="B7" s="22">
        <v>0</v>
      </c>
      <c r="C7" s="22">
        <v>7</v>
      </c>
      <c r="D7" s="22">
        <v>6</v>
      </c>
      <c r="E7" s="60">
        <v>15</v>
      </c>
      <c r="F7" s="22">
        <v>4</v>
      </c>
      <c r="G7" s="22">
        <v>6</v>
      </c>
      <c r="H7" s="22">
        <v>0</v>
      </c>
      <c r="I7" s="22">
        <v>0</v>
      </c>
      <c r="J7" s="22">
        <v>11</v>
      </c>
      <c r="K7" s="60">
        <v>14</v>
      </c>
      <c r="L7" s="22">
        <v>8</v>
      </c>
      <c r="M7" s="22">
        <v>2</v>
      </c>
      <c r="N7" s="22">
        <v>6</v>
      </c>
      <c r="O7" s="22">
        <v>0</v>
      </c>
      <c r="P7" s="22">
        <v>0</v>
      </c>
      <c r="Q7" s="22">
        <v>12</v>
      </c>
      <c r="R7" s="22">
        <v>11</v>
      </c>
      <c r="S7" s="22">
        <v>11</v>
      </c>
      <c r="T7" s="22">
        <v>5</v>
      </c>
      <c r="U7" s="22">
        <v>8</v>
      </c>
      <c r="V7" s="22">
        <v>0</v>
      </c>
      <c r="W7" s="22">
        <v>0</v>
      </c>
      <c r="X7" s="22">
        <v>6</v>
      </c>
      <c r="Y7" s="22">
        <v>12</v>
      </c>
      <c r="Z7" s="60">
        <v>18</v>
      </c>
      <c r="AA7" s="22">
        <v>10</v>
      </c>
      <c r="AB7" s="22">
        <v>6</v>
      </c>
      <c r="AC7" s="22">
        <v>0</v>
      </c>
      <c r="AD7" s="22">
        <v>0</v>
      </c>
      <c r="AE7" s="22">
        <v>2</v>
      </c>
      <c r="AF7" s="22">
        <v>8</v>
      </c>
    </row>
    <row r="8" spans="1:32" ht="30" customHeight="1" x14ac:dyDescent="0.25">
      <c r="A8" s="21" t="s">
        <v>8</v>
      </c>
      <c r="B8" s="22">
        <v>0</v>
      </c>
      <c r="C8" s="22">
        <v>3</v>
      </c>
      <c r="D8" s="22">
        <v>0</v>
      </c>
      <c r="E8" s="22">
        <v>1</v>
      </c>
      <c r="F8" s="22">
        <v>4</v>
      </c>
      <c r="G8" s="22">
        <v>5</v>
      </c>
      <c r="H8" s="22">
        <v>0</v>
      </c>
      <c r="I8" s="22">
        <v>0</v>
      </c>
      <c r="J8" s="22">
        <v>6</v>
      </c>
      <c r="K8" s="22">
        <v>1</v>
      </c>
      <c r="L8" s="22">
        <v>0</v>
      </c>
      <c r="M8" s="22">
        <v>3</v>
      </c>
      <c r="N8" s="22">
        <v>3</v>
      </c>
      <c r="O8" s="22">
        <v>0</v>
      </c>
      <c r="P8" s="22">
        <v>0</v>
      </c>
      <c r="Q8" s="22">
        <v>2</v>
      </c>
      <c r="R8" s="22">
        <v>6</v>
      </c>
      <c r="S8" s="22">
        <v>1</v>
      </c>
      <c r="T8" s="22">
        <v>0</v>
      </c>
      <c r="U8" s="22">
        <v>4</v>
      </c>
      <c r="V8" s="22">
        <v>0</v>
      </c>
      <c r="W8" s="22">
        <v>0</v>
      </c>
      <c r="X8" s="22">
        <v>5</v>
      </c>
      <c r="Y8" s="22">
        <v>0</v>
      </c>
      <c r="Z8" s="22">
        <v>1</v>
      </c>
      <c r="AA8" s="22">
        <v>0</v>
      </c>
      <c r="AB8" s="22">
        <v>5</v>
      </c>
      <c r="AC8" s="22">
        <v>0</v>
      </c>
      <c r="AD8" s="22">
        <v>0</v>
      </c>
      <c r="AE8" s="22">
        <v>5</v>
      </c>
      <c r="AF8" s="22">
        <v>4</v>
      </c>
    </row>
    <row r="9" spans="1:32" x14ac:dyDescent="0.25">
      <c r="A9" s="21" t="s">
        <v>9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</row>
    <row r="10" spans="1:32" ht="28.5" customHeight="1" x14ac:dyDescent="0.25">
      <c r="A10" s="21" t="s">
        <v>11</v>
      </c>
      <c r="B10" s="22">
        <v>0</v>
      </c>
      <c r="C10" s="22">
        <v>9</v>
      </c>
      <c r="D10" s="22">
        <v>7</v>
      </c>
      <c r="E10" s="22">
        <v>6</v>
      </c>
      <c r="F10" s="22">
        <v>4</v>
      </c>
      <c r="G10" s="22">
        <v>3</v>
      </c>
      <c r="H10" s="22">
        <v>0</v>
      </c>
      <c r="I10" s="22">
        <v>0</v>
      </c>
      <c r="J10" s="22">
        <v>0</v>
      </c>
      <c r="K10" s="22">
        <v>0</v>
      </c>
      <c r="L10" s="22">
        <v>10</v>
      </c>
      <c r="M10" s="22">
        <v>10</v>
      </c>
      <c r="N10" s="22">
        <v>13</v>
      </c>
      <c r="O10" s="22">
        <v>0</v>
      </c>
      <c r="P10" s="22">
        <v>0</v>
      </c>
      <c r="Q10" s="22">
        <v>8</v>
      </c>
      <c r="R10" s="60">
        <v>20</v>
      </c>
      <c r="S10" s="22">
        <v>9</v>
      </c>
      <c r="T10" s="22">
        <v>10</v>
      </c>
      <c r="U10" s="22">
        <v>11</v>
      </c>
      <c r="V10" s="22">
        <v>0</v>
      </c>
      <c r="W10" s="22">
        <v>0</v>
      </c>
      <c r="X10" s="22">
        <v>10</v>
      </c>
      <c r="Y10" s="22">
        <v>11</v>
      </c>
      <c r="Z10" s="22">
        <v>7</v>
      </c>
      <c r="AA10" s="22">
        <v>5</v>
      </c>
      <c r="AB10" s="22">
        <v>5</v>
      </c>
      <c r="AC10" s="22">
        <v>0</v>
      </c>
      <c r="AD10" s="22">
        <v>0</v>
      </c>
      <c r="AE10" s="22">
        <v>10</v>
      </c>
      <c r="AF10" s="22">
        <v>12</v>
      </c>
    </row>
    <row r="11" spans="1:32" ht="15.75" thickBot="1" x14ac:dyDescent="0.3"/>
    <row r="12" spans="1:32" ht="29.25" customHeight="1" thickBot="1" x14ac:dyDescent="0.3">
      <c r="A12" s="21"/>
      <c r="B12" s="59" t="s">
        <v>124</v>
      </c>
      <c r="C12" s="77" t="s">
        <v>125</v>
      </c>
      <c r="D12" s="78"/>
      <c r="E12" s="78"/>
      <c r="F12" s="78"/>
      <c r="G12" s="78"/>
      <c r="H12" s="78"/>
      <c r="I12" s="79"/>
      <c r="J12" s="77" t="s">
        <v>120</v>
      </c>
      <c r="K12" s="78"/>
      <c r="L12" s="78"/>
      <c r="M12" s="78"/>
      <c r="N12" s="78"/>
      <c r="O12" s="78"/>
      <c r="P12" s="79"/>
      <c r="Q12" s="77" t="s">
        <v>119</v>
      </c>
      <c r="R12" s="78"/>
      <c r="S12" s="78"/>
      <c r="T12" s="78"/>
      <c r="U12" s="78"/>
      <c r="V12" s="78"/>
      <c r="W12" s="79"/>
      <c r="X12" s="77" t="s">
        <v>126</v>
      </c>
      <c r="Y12" s="78"/>
      <c r="Z12" s="78"/>
      <c r="AA12" s="78"/>
      <c r="AB12" s="78"/>
      <c r="AC12" s="78"/>
      <c r="AD12" s="79"/>
      <c r="AE12" s="77" t="s">
        <v>127</v>
      </c>
      <c r="AF12" s="79"/>
    </row>
    <row r="13" spans="1:32" x14ac:dyDescent="0.25">
      <c r="A13" s="21"/>
      <c r="B13" s="20" t="str">
        <f>+B3</f>
        <v>D</v>
      </c>
      <c r="C13" s="41"/>
      <c r="D13" s="20" t="str">
        <f t="shared" ref="D13:AF13" si="0">+D3</f>
        <v>M</v>
      </c>
      <c r="E13" s="20" t="str">
        <f t="shared" si="0"/>
        <v>MI</v>
      </c>
      <c r="F13" s="20" t="str">
        <f t="shared" si="0"/>
        <v>J</v>
      </c>
      <c r="G13" s="20" t="str">
        <f t="shared" si="0"/>
        <v>V</v>
      </c>
      <c r="H13" s="20" t="str">
        <f t="shared" si="0"/>
        <v>S</v>
      </c>
      <c r="I13" s="20" t="str">
        <f t="shared" si="0"/>
        <v>D</v>
      </c>
      <c r="J13" s="20" t="str">
        <f t="shared" si="0"/>
        <v>L</v>
      </c>
      <c r="K13" s="20" t="str">
        <f t="shared" si="0"/>
        <v>M</v>
      </c>
      <c r="L13" s="20" t="str">
        <f t="shared" si="0"/>
        <v>MI</v>
      </c>
      <c r="M13" s="20" t="str">
        <f t="shared" si="0"/>
        <v>J</v>
      </c>
      <c r="N13" s="20" t="str">
        <f t="shared" si="0"/>
        <v>V</v>
      </c>
      <c r="O13" s="20" t="str">
        <f t="shared" si="0"/>
        <v>S</v>
      </c>
      <c r="P13" s="20" t="str">
        <f t="shared" si="0"/>
        <v>D</v>
      </c>
      <c r="Q13" s="20" t="str">
        <f t="shared" si="0"/>
        <v>L</v>
      </c>
      <c r="R13" s="20" t="str">
        <f t="shared" si="0"/>
        <v>M</v>
      </c>
      <c r="S13" s="20" t="str">
        <f t="shared" si="0"/>
        <v>MI</v>
      </c>
      <c r="T13" s="20" t="str">
        <f t="shared" si="0"/>
        <v>J</v>
      </c>
      <c r="U13" s="20" t="str">
        <f t="shared" si="0"/>
        <v>V</v>
      </c>
      <c r="V13" s="20" t="str">
        <f t="shared" si="0"/>
        <v>S</v>
      </c>
      <c r="W13" s="20" t="str">
        <f t="shared" si="0"/>
        <v>D</v>
      </c>
      <c r="X13" s="20" t="str">
        <f t="shared" si="0"/>
        <v>L</v>
      </c>
      <c r="Y13" s="20" t="str">
        <f t="shared" si="0"/>
        <v>M</v>
      </c>
      <c r="Z13" s="20" t="str">
        <f t="shared" si="0"/>
        <v>MI</v>
      </c>
      <c r="AA13" s="20" t="str">
        <f t="shared" si="0"/>
        <v>J</v>
      </c>
      <c r="AB13" s="20" t="str">
        <f t="shared" si="0"/>
        <v>V</v>
      </c>
      <c r="AC13" s="20" t="str">
        <f t="shared" si="0"/>
        <v>S</v>
      </c>
      <c r="AD13" s="20" t="str">
        <f t="shared" si="0"/>
        <v>D</v>
      </c>
      <c r="AE13" s="20" t="str">
        <f t="shared" si="0"/>
        <v>L</v>
      </c>
      <c r="AF13" s="20" t="str">
        <f t="shared" si="0"/>
        <v>M</v>
      </c>
    </row>
    <row r="14" spans="1:32" ht="28.5" x14ac:dyDescent="0.25">
      <c r="A14" s="21" t="s">
        <v>15</v>
      </c>
      <c r="B14" s="60">
        <f t="array" ref="B14:B15">+TRANSPOSE('Enero '!K3)</f>
        <v>0</v>
      </c>
      <c r="C14" s="60">
        <f t="array" ref="C14:C15">+TRANSPOSE('Enero '!K5:L5)</f>
        <v>0</v>
      </c>
      <c r="D14" s="60">
        <f t="array" ref="D14:D15">+TRANSPOSE('Enero '!K6)</f>
        <v>0</v>
      </c>
      <c r="E14" s="60">
        <f t="array" ref="E14:E15">+TRANSPOSE('Enero '!K7:L7)</f>
        <v>0</v>
      </c>
      <c r="F14" s="60">
        <f t="array" ref="F14:F15">+TRANSPOSE('Enero '!K8:L8)</f>
        <v>0</v>
      </c>
      <c r="G14" s="60">
        <f t="array" ref="G14:G15">+TRANSPOSE('Enero '!K9:L9)</f>
        <v>0</v>
      </c>
      <c r="H14" s="60">
        <f t="array" ref="H14:H15">+TRANSPOSE('Enero '!K10:L10)</f>
        <v>0</v>
      </c>
      <c r="I14" s="60">
        <f t="array" ref="I14:I15">+TRANSPOSE('Enero '!K11:L11)</f>
        <v>0</v>
      </c>
      <c r="J14" s="60">
        <f t="array" ref="J14:J15">+TRANSPOSE('Enero '!K13:L13)</f>
        <v>0</v>
      </c>
      <c r="K14" s="60">
        <f t="array" ref="K14:K15">+TRANSPOSE('Enero '!K14:L14)</f>
        <v>0</v>
      </c>
      <c r="L14" s="60">
        <f t="array" ref="L14:L15">+TRANSPOSE('Enero '!K15)</f>
        <v>0</v>
      </c>
      <c r="M14" s="60">
        <f t="array" ref="M14:M15">+TRANSPOSE('Enero '!K16:L16)</f>
        <v>0</v>
      </c>
      <c r="N14" s="60">
        <f t="array" ref="N14:N15">+TRANSPOSE('Enero '!K17:L17)</f>
        <v>0</v>
      </c>
      <c r="O14" s="60">
        <f t="array" ref="O14:O15">+TRANSPOSE('Enero '!K18:L18)</f>
        <v>0</v>
      </c>
      <c r="P14" s="60">
        <f t="array" ref="P14:P15">+TRANSPOSE('Enero '!K19:L19)</f>
        <v>0</v>
      </c>
      <c r="Q14" s="60">
        <f t="array" ref="Q14:Q15">+TRANSPOSE('Enero '!K21:L21)</f>
        <v>0</v>
      </c>
      <c r="R14" s="60">
        <f t="array" ref="R14:R15">+TRANSPOSE('Enero '!K22:L22)</f>
        <v>0</v>
      </c>
      <c r="S14" s="60">
        <f t="array" ref="S14:S15">+TRANSPOSE('Enero '!K23:L23)</f>
        <v>0</v>
      </c>
      <c r="T14" s="60">
        <f t="array" ref="T14:T15">+TRANSPOSE('Enero '!K24:L24)</f>
        <v>0</v>
      </c>
      <c r="U14" s="60">
        <f t="array" ref="U14:U15">+TRANSPOSE('Enero '!K25:L25)</f>
        <v>0</v>
      </c>
      <c r="V14" s="60">
        <f t="array" ref="V14:V15">+TRANSPOSE('Enero '!K26:L26)</f>
        <v>0</v>
      </c>
      <c r="W14" s="60">
        <f t="array" ref="W14:W15">+TRANSPOSE('Enero '!K27:L27)</f>
        <v>0</v>
      </c>
      <c r="X14" s="60">
        <f t="array" ref="X14:X15">+TRANSPOSE('Enero '!K29:L29)</f>
        <v>0</v>
      </c>
      <c r="Y14" s="60">
        <f t="array" ref="Y14:Y15">+TRANSPOSE('Enero '!K30:L30)</f>
        <v>0</v>
      </c>
      <c r="Z14" s="60">
        <f t="array" ref="Z14:Z15">+TRANSPOSE('Enero '!K31:L31)</f>
        <v>0</v>
      </c>
      <c r="AA14" s="60">
        <f t="array" ref="AA14:AA15">+TRANSPOSE('Enero '!K32:L32)</f>
        <v>0</v>
      </c>
      <c r="AB14" s="60">
        <f t="array" ref="AB14:AB15">+TRANSPOSE('Enero '!K33:L33)</f>
        <v>0</v>
      </c>
      <c r="AC14" s="60">
        <f t="array" ref="AC14:AC15">+TRANSPOSE('Enero '!K34:L34)</f>
        <v>0</v>
      </c>
      <c r="AD14" s="60">
        <f t="array" ref="AD14:AD15">+TRANSPOSE('Enero '!K35:L35)</f>
        <v>0</v>
      </c>
      <c r="AE14" s="60">
        <f t="array" ref="AE14:AE15">+TRANSPOSE('Enero '!K37:L37)</f>
        <v>0</v>
      </c>
      <c r="AF14" s="60">
        <f t="array" ref="AF14:AF15">+TRANSPOSE('Enero '!K38:L38)</f>
        <v>0</v>
      </c>
    </row>
    <row r="15" spans="1:32" ht="28.5" x14ac:dyDescent="0.25">
      <c r="A15" s="21" t="s">
        <v>14</v>
      </c>
      <c r="B15" s="60">
        <v>0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</row>
    <row r="16" spans="1:32" ht="15.75" thickBot="1" x14ac:dyDescent="0.3">
      <c r="T16" s="43" t="s">
        <v>54</v>
      </c>
    </row>
    <row r="17" spans="1:32" ht="31.5" customHeight="1" thickBot="1" x14ac:dyDescent="0.3">
      <c r="A17" s="21"/>
      <c r="B17" s="59" t="s">
        <v>124</v>
      </c>
      <c r="C17" s="77" t="s">
        <v>125</v>
      </c>
      <c r="D17" s="78"/>
      <c r="E17" s="78"/>
      <c r="F17" s="78"/>
      <c r="G17" s="78"/>
      <c r="H17" s="78"/>
      <c r="I17" s="79"/>
      <c r="J17" s="77" t="s">
        <v>120</v>
      </c>
      <c r="K17" s="78"/>
      <c r="L17" s="78"/>
      <c r="M17" s="78"/>
      <c r="N17" s="78"/>
      <c r="O17" s="78"/>
      <c r="P17" s="79"/>
      <c r="Q17" s="77" t="s">
        <v>119</v>
      </c>
      <c r="R17" s="78"/>
      <c r="S17" s="78"/>
      <c r="T17" s="78"/>
      <c r="U17" s="78"/>
      <c r="V17" s="78"/>
      <c r="W17" s="79"/>
      <c r="X17" s="77" t="s">
        <v>126</v>
      </c>
      <c r="Y17" s="78"/>
      <c r="Z17" s="78"/>
      <c r="AA17" s="78"/>
      <c r="AB17" s="78"/>
      <c r="AC17" s="78"/>
      <c r="AD17" s="79"/>
      <c r="AE17" s="77" t="s">
        <v>127</v>
      </c>
      <c r="AF17" s="79"/>
    </row>
    <row r="18" spans="1:32" x14ac:dyDescent="0.25">
      <c r="A18" s="21"/>
      <c r="B18" s="20" t="str">
        <f>+B13</f>
        <v>D</v>
      </c>
      <c r="C18" s="41"/>
      <c r="D18" s="20" t="str">
        <f t="shared" ref="D18:AF18" si="1">+D13</f>
        <v>M</v>
      </c>
      <c r="E18" s="20" t="str">
        <f t="shared" si="1"/>
        <v>MI</v>
      </c>
      <c r="F18" s="20" t="str">
        <f t="shared" si="1"/>
        <v>J</v>
      </c>
      <c r="G18" s="20" t="str">
        <f t="shared" si="1"/>
        <v>V</v>
      </c>
      <c r="H18" s="20" t="str">
        <f t="shared" si="1"/>
        <v>S</v>
      </c>
      <c r="I18" s="20" t="str">
        <f t="shared" si="1"/>
        <v>D</v>
      </c>
      <c r="J18" s="20" t="str">
        <f t="shared" si="1"/>
        <v>L</v>
      </c>
      <c r="K18" s="20" t="str">
        <f t="shared" si="1"/>
        <v>M</v>
      </c>
      <c r="L18" s="20" t="str">
        <f t="shared" si="1"/>
        <v>MI</v>
      </c>
      <c r="M18" s="20" t="str">
        <f t="shared" si="1"/>
        <v>J</v>
      </c>
      <c r="N18" s="20" t="str">
        <f t="shared" si="1"/>
        <v>V</v>
      </c>
      <c r="O18" s="20" t="str">
        <f t="shared" si="1"/>
        <v>S</v>
      </c>
      <c r="P18" s="20" t="str">
        <f t="shared" si="1"/>
        <v>D</v>
      </c>
      <c r="Q18" s="20" t="str">
        <f t="shared" si="1"/>
        <v>L</v>
      </c>
      <c r="R18" s="20" t="str">
        <f t="shared" si="1"/>
        <v>M</v>
      </c>
      <c r="S18" s="20" t="str">
        <f t="shared" si="1"/>
        <v>MI</v>
      </c>
      <c r="T18" s="20" t="str">
        <f t="shared" si="1"/>
        <v>J</v>
      </c>
      <c r="U18" s="20" t="str">
        <f t="shared" si="1"/>
        <v>V</v>
      </c>
      <c r="V18" s="20" t="str">
        <f t="shared" si="1"/>
        <v>S</v>
      </c>
      <c r="W18" s="20" t="str">
        <f t="shared" si="1"/>
        <v>D</v>
      </c>
      <c r="X18" s="20" t="str">
        <f t="shared" si="1"/>
        <v>L</v>
      </c>
      <c r="Y18" s="20" t="str">
        <f t="shared" si="1"/>
        <v>M</v>
      </c>
      <c r="Z18" s="20" t="str">
        <f t="shared" si="1"/>
        <v>MI</v>
      </c>
      <c r="AA18" s="20" t="str">
        <f t="shared" si="1"/>
        <v>J</v>
      </c>
      <c r="AB18" s="20" t="str">
        <f t="shared" si="1"/>
        <v>V</v>
      </c>
      <c r="AC18" s="20" t="str">
        <f t="shared" si="1"/>
        <v>S</v>
      </c>
      <c r="AD18" s="20" t="str">
        <f t="shared" si="1"/>
        <v>D</v>
      </c>
      <c r="AE18" s="20" t="str">
        <f t="shared" si="1"/>
        <v>L</v>
      </c>
      <c r="AF18" s="20" t="str">
        <f t="shared" si="1"/>
        <v>M</v>
      </c>
    </row>
    <row r="19" spans="1:32" ht="28.5" x14ac:dyDescent="0.25">
      <c r="A19" s="21" t="s">
        <v>16</v>
      </c>
      <c r="B19" s="60">
        <f t="array" ref="B19:B25">+TRANSPOSE('Enero '!P3:V3)</f>
        <v>0</v>
      </c>
      <c r="C19" s="60">
        <f t="array" ref="C19:C25">+TRANSPOSE('Enero '!P5:V5)</f>
        <v>0</v>
      </c>
      <c r="D19" s="60">
        <f t="array" ref="D19:D25">+TRANSPOSE('Enero '!P6:V6)</f>
        <v>0</v>
      </c>
      <c r="E19" s="60">
        <f t="array" ref="E19:E25">+TRANSPOSE('Enero '!P7:V7)</f>
        <v>0</v>
      </c>
      <c r="F19" s="60">
        <f t="array" ref="F19:F25">+TRANSPOSE('Enero '!P8:V8)</f>
        <v>0</v>
      </c>
      <c r="G19" s="60">
        <f t="array" ref="G19:G25">+TRANSPOSE('Enero '!P9:V9)</f>
        <v>0</v>
      </c>
      <c r="H19" s="60">
        <f t="array" ref="H19:H25">+TRANSPOSE('Enero '!P10:V10)</f>
        <v>0</v>
      </c>
      <c r="I19" s="60">
        <f t="array" ref="I19:I25">+TRANSPOSE('Enero '!P11:V11)</f>
        <v>0</v>
      </c>
      <c r="J19" s="60">
        <f t="array" ref="J19:J25">+TRANSPOSE('Enero '!P13:V13)</f>
        <v>0</v>
      </c>
      <c r="K19" s="60">
        <f t="array" ref="K19:K25">+TRANSPOSE('Enero '!P14:V14)</f>
        <v>0</v>
      </c>
      <c r="L19" s="60">
        <f t="array" ref="L19:L25">+TRANSPOSE('Enero '!P15:V15)</f>
        <v>0</v>
      </c>
      <c r="M19" s="60">
        <f t="array" ref="M19:M25">+TRANSPOSE('Enero '!P16:V16)</f>
        <v>0</v>
      </c>
      <c r="N19" s="60">
        <f t="array" ref="N19:N25">+TRANSPOSE('Enero '!P17:V17)</f>
        <v>0</v>
      </c>
      <c r="O19" s="60">
        <f t="array" ref="O19:O25">+TRANSPOSE('Enero '!P18:V18)</f>
        <v>0</v>
      </c>
      <c r="P19" s="60">
        <f t="array" ref="P19:P25">+TRANSPOSE('Enero '!P19:V19)</f>
        <v>0</v>
      </c>
      <c r="Q19" s="60">
        <f t="array" ref="Q19:Q25">+TRANSPOSE('Enero '!P21:V21)</f>
        <v>0</v>
      </c>
      <c r="R19" s="60">
        <f t="array" ref="R19:R25">+TRANSPOSE('Enero '!P22:V22)</f>
        <v>0</v>
      </c>
      <c r="S19" s="60">
        <f t="array" ref="S19:S25">+TRANSPOSE('Enero '!P23:V23)</f>
        <v>0</v>
      </c>
      <c r="T19" s="60">
        <f t="array" ref="T19:T25">+TRANSPOSE('Enero '!P24:V24)</f>
        <v>0</v>
      </c>
      <c r="U19" s="60">
        <f t="array" ref="U19:U25">+TRANSPOSE('Enero '!P25:V25)</f>
        <v>0</v>
      </c>
      <c r="V19" s="60">
        <f t="array" ref="V19:V25">+TRANSPOSE('Enero '!P26:V26)</f>
        <v>0</v>
      </c>
      <c r="W19" s="60">
        <f t="array" ref="W19:W25">+TRANSPOSE('Enero '!P27:V27)</f>
        <v>0</v>
      </c>
      <c r="X19" s="60">
        <f t="array" ref="X19:X25">+TRANSPOSE('Enero '!P29:V29)</f>
        <v>0</v>
      </c>
      <c r="Y19" s="60">
        <f t="array" ref="Y19:Y25">+TRANSPOSE('Enero '!P30:V30)</f>
        <v>0</v>
      </c>
      <c r="Z19" s="60">
        <f t="array" ref="Z19:Z25">+TRANSPOSE('Enero '!P31:V31)</f>
        <v>0</v>
      </c>
      <c r="AA19" s="60">
        <f t="array" ref="AA19:AA25">+TRANSPOSE('Enero '!P32:V32)</f>
        <v>0</v>
      </c>
      <c r="AB19" s="60">
        <f t="array" ref="AB19:AB25">+TRANSPOSE('Enero '!P33:V33)</f>
        <v>0</v>
      </c>
      <c r="AC19" s="60">
        <f t="array" ref="AC19:AC25">+TRANSPOSE('Enero '!P34:V34)</f>
        <v>0</v>
      </c>
      <c r="AD19" s="60">
        <f t="array" ref="AD19:AD25">+TRANSPOSE('Enero '!P35:V35)</f>
        <v>0</v>
      </c>
      <c r="AE19" s="60">
        <f t="array" ref="AE19:AE25">+TRANSPOSE('Enero '!P37:V37)</f>
        <v>0</v>
      </c>
      <c r="AF19" s="60">
        <f t="array" ref="AF19:AF25">+TRANSPOSE('Enero '!P38:V38)</f>
        <v>0</v>
      </c>
    </row>
    <row r="20" spans="1:32" ht="28.5" x14ac:dyDescent="0.25">
      <c r="A20" s="21" t="s">
        <v>17</v>
      </c>
      <c r="B20" s="60">
        <v>0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</row>
    <row r="21" spans="1:32" ht="28.5" x14ac:dyDescent="0.25">
      <c r="A21" s="21" t="s">
        <v>18</v>
      </c>
      <c r="B21" s="60">
        <v>0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</row>
    <row r="22" spans="1:32" ht="28.5" x14ac:dyDescent="0.25">
      <c r="A22" s="21" t="s">
        <v>19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</row>
    <row r="23" spans="1:32" ht="28.5" x14ac:dyDescent="0.25">
      <c r="A23" s="21" t="s">
        <v>20</v>
      </c>
      <c r="B23" s="60">
        <v>0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</row>
    <row r="24" spans="1:32" ht="28.5" x14ac:dyDescent="0.25">
      <c r="A24" s="21" t="s">
        <v>21</v>
      </c>
      <c r="B24" s="60">
        <v>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</row>
    <row r="25" spans="1:32" ht="28.5" x14ac:dyDescent="0.25">
      <c r="A25" s="21" t="s">
        <v>27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</row>
    <row r="26" spans="1:32" ht="15.75" thickBot="1" x14ac:dyDescent="0.3"/>
    <row r="27" spans="1:32" ht="30.75" customHeight="1" thickBot="1" x14ac:dyDescent="0.3">
      <c r="A27" s="21"/>
      <c r="B27" s="59" t="s">
        <v>124</v>
      </c>
      <c r="C27" s="77" t="s">
        <v>125</v>
      </c>
      <c r="D27" s="78"/>
      <c r="E27" s="78"/>
      <c r="F27" s="78"/>
      <c r="G27" s="78"/>
      <c r="H27" s="78"/>
      <c r="I27" s="79"/>
      <c r="J27" s="77" t="s">
        <v>120</v>
      </c>
      <c r="K27" s="78"/>
      <c r="L27" s="78"/>
      <c r="M27" s="78"/>
      <c r="N27" s="78"/>
      <c r="O27" s="78"/>
      <c r="P27" s="79"/>
      <c r="Q27" s="77" t="s">
        <v>119</v>
      </c>
      <c r="R27" s="78"/>
      <c r="S27" s="78"/>
      <c r="T27" s="78"/>
      <c r="U27" s="78"/>
      <c r="V27" s="78"/>
      <c r="W27" s="79"/>
      <c r="X27" s="77" t="s">
        <v>126</v>
      </c>
      <c r="Y27" s="78"/>
      <c r="Z27" s="78"/>
      <c r="AA27" s="78"/>
      <c r="AB27" s="78"/>
      <c r="AC27" s="78"/>
      <c r="AD27" s="79"/>
      <c r="AE27" s="77" t="s">
        <v>127</v>
      </c>
      <c r="AF27" s="79"/>
    </row>
    <row r="28" spans="1:32" x14ac:dyDescent="0.25">
      <c r="A28" s="21"/>
      <c r="B28" s="20" t="str">
        <f>+B18</f>
        <v>D</v>
      </c>
      <c r="C28" s="41" t="s">
        <v>41</v>
      </c>
      <c r="D28" s="20" t="str">
        <f t="shared" ref="D28:AF28" si="2">+D18</f>
        <v>M</v>
      </c>
      <c r="E28" s="20" t="str">
        <f t="shared" si="2"/>
        <v>MI</v>
      </c>
      <c r="F28" s="20" t="str">
        <f t="shared" si="2"/>
        <v>J</v>
      </c>
      <c r="G28" s="20" t="str">
        <f t="shared" si="2"/>
        <v>V</v>
      </c>
      <c r="H28" s="20" t="str">
        <f t="shared" si="2"/>
        <v>S</v>
      </c>
      <c r="I28" s="20" t="str">
        <f t="shared" si="2"/>
        <v>D</v>
      </c>
      <c r="J28" s="20" t="str">
        <f t="shared" si="2"/>
        <v>L</v>
      </c>
      <c r="K28" s="20" t="str">
        <f t="shared" si="2"/>
        <v>M</v>
      </c>
      <c r="L28" s="20" t="str">
        <f t="shared" si="2"/>
        <v>MI</v>
      </c>
      <c r="M28" s="20" t="str">
        <f t="shared" si="2"/>
        <v>J</v>
      </c>
      <c r="N28" s="20" t="s">
        <v>53</v>
      </c>
      <c r="O28" s="20" t="str">
        <f t="shared" si="2"/>
        <v>S</v>
      </c>
      <c r="P28" s="20" t="str">
        <f t="shared" si="2"/>
        <v>D</v>
      </c>
      <c r="Q28" s="20" t="str">
        <f t="shared" si="2"/>
        <v>L</v>
      </c>
      <c r="R28" s="20" t="str">
        <f t="shared" si="2"/>
        <v>M</v>
      </c>
      <c r="S28" s="20" t="str">
        <f t="shared" si="2"/>
        <v>MI</v>
      </c>
      <c r="T28" s="20" t="str">
        <f t="shared" si="2"/>
        <v>J</v>
      </c>
      <c r="U28" s="20" t="str">
        <f t="shared" si="2"/>
        <v>V</v>
      </c>
      <c r="V28" s="20" t="str">
        <f t="shared" si="2"/>
        <v>S</v>
      </c>
      <c r="W28" s="20" t="str">
        <f t="shared" si="2"/>
        <v>D</v>
      </c>
      <c r="X28" s="20" t="str">
        <f t="shared" si="2"/>
        <v>L</v>
      </c>
      <c r="Y28" s="20" t="str">
        <f t="shared" si="2"/>
        <v>M</v>
      </c>
      <c r="Z28" s="20" t="str">
        <f t="shared" si="2"/>
        <v>MI</v>
      </c>
      <c r="AA28" s="20" t="str">
        <f t="shared" si="2"/>
        <v>J</v>
      </c>
      <c r="AB28" s="20" t="str">
        <f t="shared" si="2"/>
        <v>V</v>
      </c>
      <c r="AC28" s="20" t="str">
        <f t="shared" si="2"/>
        <v>S</v>
      </c>
      <c r="AD28" s="20" t="str">
        <f t="shared" si="2"/>
        <v>D</v>
      </c>
      <c r="AE28" s="20" t="str">
        <f t="shared" si="2"/>
        <v>L</v>
      </c>
      <c r="AF28" s="20" t="str">
        <f t="shared" si="2"/>
        <v>M</v>
      </c>
    </row>
    <row r="29" spans="1:32" ht="29.25" customHeight="1" x14ac:dyDescent="0.25">
      <c r="A29" s="21" t="s">
        <v>7</v>
      </c>
      <c r="B29" s="60">
        <f t="array" ref="B29:B30">+TRANSPOSE('Enero '!N3:O3)</f>
        <v>180</v>
      </c>
      <c r="C29" s="22">
        <f t="array" ref="C29:C30">+TRANSPOSE('Enero '!N5:O5)</f>
        <v>23</v>
      </c>
      <c r="D29" s="22">
        <f t="array" ref="D29:D30">+TRANSPOSE('Enero '!N6:O6)</f>
        <v>17</v>
      </c>
      <c r="E29" s="22">
        <f t="array" ref="E29:E30">+TRANSPOSE('Enero '!N7:O7)</f>
        <v>17</v>
      </c>
      <c r="F29" s="22">
        <f t="array" ref="F29:F30">+TRANSPOSE('Enero '!N8:O8)</f>
        <v>16</v>
      </c>
      <c r="G29" s="22">
        <f t="array" ref="G29:G30">+TRANSPOSE('Enero '!N9:O9)</f>
        <v>20</v>
      </c>
      <c r="H29" s="22">
        <f t="array" ref="H29:H30">+TRANSPOSE('Enero '!N10:O10)</f>
        <v>18</v>
      </c>
      <c r="I29" s="22">
        <f t="array" ref="I29:I30">+TRANSPOSE('Enero '!N11:O11)</f>
        <v>23</v>
      </c>
      <c r="J29" s="22">
        <f t="array" ref="J29:J30">+TRANSPOSE('Enero '!N13:O13)</f>
        <v>28</v>
      </c>
      <c r="K29" s="22">
        <f t="array" ref="K29:K30">+TRANSPOSE('Enero '!N14:O14)</f>
        <v>21</v>
      </c>
      <c r="L29" s="22">
        <f t="array" ref="L29:L30">+TRANSPOSE('Enero '!N15:O15)</f>
        <v>21</v>
      </c>
      <c r="M29" s="22">
        <f t="array" ref="M29:M30">+TRANSPOSE('Enero '!N16:O16)</f>
        <v>23</v>
      </c>
      <c r="N29" s="22">
        <f t="array" ref="N29:N30">+TRANSPOSE('Enero '!N17:O17)</f>
        <v>17</v>
      </c>
      <c r="O29" s="22">
        <f t="array" ref="O29:O30">+TRANSPOSE('Enero '!N18:O18)</f>
        <v>14</v>
      </c>
      <c r="P29" s="22">
        <f t="array" ref="P29:P30">+TRANSPOSE('Enero '!N19:O19)</f>
        <v>24</v>
      </c>
      <c r="Q29" s="22">
        <f t="array" ref="Q29:Q30">+TRANSPOSE('Enero '!N21:O21)</f>
        <v>25</v>
      </c>
      <c r="R29" s="22">
        <f t="array" ref="R29:R30">+TRANSPOSE('Enero '!N22:O22)</f>
        <v>23</v>
      </c>
      <c r="S29" s="22">
        <f t="array" ref="S29:S30">+TRANSPOSE('Enero '!N23:O23)</f>
        <v>18</v>
      </c>
      <c r="T29" s="22">
        <f t="array" ref="T29:T30">+TRANSPOSE('Enero '!N24:O24)</f>
        <v>18</v>
      </c>
      <c r="U29" s="22">
        <f t="array" ref="U29:U30">+TRANSPOSE('Enero '!N25:O25)</f>
        <v>26</v>
      </c>
      <c r="V29" s="22">
        <f t="array" ref="V29:V30">+TRANSPOSE('Enero '!N26:O26)</f>
        <v>15</v>
      </c>
      <c r="W29" s="22">
        <f t="array" ref="W29:W30">+TRANSPOSE('Enero '!N27:O27)</f>
        <v>18</v>
      </c>
      <c r="X29" s="22">
        <f t="array" ref="X29:X30">+TRANSPOSE('Enero '!N29:O29)</f>
        <v>23</v>
      </c>
      <c r="Y29" s="22">
        <f t="array" ref="Y29:Y30">+TRANSPOSE('Enero '!N30:O30)</f>
        <v>20</v>
      </c>
      <c r="Z29" s="22">
        <f t="array" ref="Z29:Z30">+TRANSPOSE('Enero '!N31:O31)</f>
        <v>21</v>
      </c>
      <c r="AA29" s="22">
        <f t="array" ref="AA29:AA30">+TRANSPOSE('Enero '!N32:O32)</f>
        <v>18</v>
      </c>
      <c r="AB29" s="22">
        <f t="array" ref="AB29:AB30">+TRANSPOSE('Enero '!N33:O33)</f>
        <v>20</v>
      </c>
      <c r="AC29" s="22">
        <f t="array" ref="AC29:AC30">+TRANSPOSE('Enero '!N34:O34)</f>
        <v>19</v>
      </c>
      <c r="AD29" s="22">
        <f t="array" ref="AD29:AD30">+TRANSPOSE('Enero '!N35:O35)</f>
        <v>20</v>
      </c>
      <c r="AE29" s="22">
        <f t="array" ref="AE29:AE30">+TRANSPOSE('Enero '!N37:O37)</f>
        <v>17</v>
      </c>
      <c r="AF29" s="22">
        <f t="array" ref="AF29:AF30">+TRANSPOSE('Enero '!N38:O38)</f>
        <v>24</v>
      </c>
    </row>
    <row r="30" spans="1:32" ht="28.5" x14ac:dyDescent="0.25">
      <c r="A30" s="21" t="s">
        <v>13</v>
      </c>
      <c r="B30" s="60">
        <v>160</v>
      </c>
      <c r="C30" s="22">
        <v>77</v>
      </c>
      <c r="D30" s="22">
        <v>70</v>
      </c>
      <c r="E30" s="22">
        <v>76</v>
      </c>
      <c r="F30" s="22">
        <v>74</v>
      </c>
      <c r="G30" s="22">
        <v>60</v>
      </c>
      <c r="H30" s="22">
        <v>96</v>
      </c>
      <c r="I30" s="22">
        <v>70</v>
      </c>
      <c r="J30" s="22">
        <v>94</v>
      </c>
      <c r="K30" s="22">
        <v>122</v>
      </c>
      <c r="L30" s="22">
        <v>80</v>
      </c>
      <c r="M30" s="22">
        <v>67</v>
      </c>
      <c r="N30" s="22">
        <v>66</v>
      </c>
      <c r="O30" s="22">
        <v>74</v>
      </c>
      <c r="P30" s="22">
        <v>112</v>
      </c>
      <c r="Q30" s="22">
        <v>96</v>
      </c>
      <c r="R30" s="22">
        <v>73</v>
      </c>
      <c r="S30" s="22">
        <v>74</v>
      </c>
      <c r="T30" s="22">
        <v>71</v>
      </c>
      <c r="U30" s="22">
        <v>63</v>
      </c>
      <c r="V30" s="22">
        <v>72</v>
      </c>
      <c r="W30" s="60">
        <v>156</v>
      </c>
      <c r="X30" s="22">
        <v>108</v>
      </c>
      <c r="Y30" s="22">
        <v>88</v>
      </c>
      <c r="Z30" s="22">
        <v>58</v>
      </c>
      <c r="AA30" s="22">
        <v>67</v>
      </c>
      <c r="AB30" s="22">
        <v>56</v>
      </c>
      <c r="AC30" s="22">
        <v>99</v>
      </c>
      <c r="AD30" s="61">
        <v>144</v>
      </c>
      <c r="AE30" s="22">
        <v>92</v>
      </c>
      <c r="AF30" s="22">
        <v>89</v>
      </c>
    </row>
    <row r="31" spans="1:32" ht="15.75" thickBot="1" x14ac:dyDescent="0.3"/>
    <row r="32" spans="1:32" ht="36" customHeight="1" thickBot="1" x14ac:dyDescent="0.3">
      <c r="A32" s="21"/>
      <c r="B32" s="59" t="s">
        <v>124</v>
      </c>
      <c r="C32" s="77" t="s">
        <v>125</v>
      </c>
      <c r="D32" s="78"/>
      <c r="E32" s="78"/>
      <c r="F32" s="78"/>
      <c r="G32" s="78"/>
      <c r="H32" s="78"/>
      <c r="I32" s="79"/>
      <c r="J32" s="77" t="s">
        <v>120</v>
      </c>
      <c r="K32" s="78"/>
      <c r="L32" s="78"/>
      <c r="M32" s="78"/>
      <c r="N32" s="78"/>
      <c r="O32" s="78"/>
      <c r="P32" s="79"/>
      <c r="Q32" s="77" t="s">
        <v>119</v>
      </c>
      <c r="R32" s="78"/>
      <c r="S32" s="78"/>
      <c r="T32" s="78"/>
      <c r="U32" s="78"/>
      <c r="V32" s="78"/>
      <c r="W32" s="79"/>
      <c r="X32" s="77" t="s">
        <v>126</v>
      </c>
      <c r="Y32" s="78"/>
      <c r="Z32" s="78"/>
      <c r="AA32" s="78"/>
      <c r="AB32" s="78"/>
      <c r="AC32" s="78"/>
      <c r="AD32" s="79"/>
      <c r="AE32" s="77" t="s">
        <v>127</v>
      </c>
      <c r="AF32" s="79"/>
    </row>
    <row r="33" spans="1:32" ht="21" customHeight="1" x14ac:dyDescent="0.25">
      <c r="A33" s="21"/>
      <c r="B33" s="20" t="str">
        <f>+B28</f>
        <v>D</v>
      </c>
      <c r="C33" s="41" t="s">
        <v>41</v>
      </c>
      <c r="D33" s="20" t="str">
        <f t="shared" ref="D33:AF33" si="3">+D28</f>
        <v>M</v>
      </c>
      <c r="E33" s="20" t="str">
        <f t="shared" si="3"/>
        <v>MI</v>
      </c>
      <c r="F33" s="20" t="str">
        <f t="shared" si="3"/>
        <v>J</v>
      </c>
      <c r="G33" s="20" t="str">
        <f t="shared" si="3"/>
        <v>V</v>
      </c>
      <c r="H33" s="20" t="str">
        <f t="shared" si="3"/>
        <v>S</v>
      </c>
      <c r="I33" s="20" t="str">
        <f t="shared" si="3"/>
        <v>D</v>
      </c>
      <c r="J33" s="20" t="str">
        <f t="shared" si="3"/>
        <v>L</v>
      </c>
      <c r="K33" s="20" t="str">
        <f t="shared" si="3"/>
        <v>M</v>
      </c>
      <c r="L33" s="20" t="str">
        <f t="shared" si="3"/>
        <v>MI</v>
      </c>
      <c r="M33" s="20" t="str">
        <f t="shared" si="3"/>
        <v>J</v>
      </c>
      <c r="N33" s="20" t="str">
        <f t="shared" si="3"/>
        <v>M</v>
      </c>
      <c r="O33" s="20" t="str">
        <f t="shared" si="3"/>
        <v>S</v>
      </c>
      <c r="P33" s="20" t="str">
        <f t="shared" si="3"/>
        <v>D</v>
      </c>
      <c r="Q33" s="20" t="str">
        <f t="shared" si="3"/>
        <v>L</v>
      </c>
      <c r="R33" s="20" t="str">
        <f t="shared" si="3"/>
        <v>M</v>
      </c>
      <c r="S33" s="20" t="str">
        <f t="shared" si="3"/>
        <v>MI</v>
      </c>
      <c r="T33" s="20" t="str">
        <f t="shared" si="3"/>
        <v>J</v>
      </c>
      <c r="U33" s="20" t="str">
        <f t="shared" si="3"/>
        <v>V</v>
      </c>
      <c r="V33" s="20" t="str">
        <f t="shared" si="3"/>
        <v>S</v>
      </c>
      <c r="W33" s="20" t="str">
        <f t="shared" si="3"/>
        <v>D</v>
      </c>
      <c r="X33" s="20" t="str">
        <f t="shared" si="3"/>
        <v>L</v>
      </c>
      <c r="Y33" s="20" t="str">
        <f t="shared" si="3"/>
        <v>M</v>
      </c>
      <c r="Z33" s="20" t="str">
        <f t="shared" si="3"/>
        <v>MI</v>
      </c>
      <c r="AA33" s="20" t="str">
        <f t="shared" si="3"/>
        <v>J</v>
      </c>
      <c r="AB33" s="20" t="str">
        <f t="shared" si="3"/>
        <v>V</v>
      </c>
      <c r="AC33" s="20" t="str">
        <f t="shared" si="3"/>
        <v>S</v>
      </c>
      <c r="AD33" s="20" t="str">
        <f t="shared" si="3"/>
        <v>D</v>
      </c>
      <c r="AE33" s="20" t="str">
        <f t="shared" si="3"/>
        <v>L</v>
      </c>
      <c r="AF33" s="20" t="str">
        <f t="shared" si="3"/>
        <v>M</v>
      </c>
    </row>
    <row r="34" spans="1:32" ht="36" customHeight="1" x14ac:dyDescent="0.25">
      <c r="A34" s="21" t="s">
        <v>22</v>
      </c>
      <c r="B34" s="22">
        <f t="array" ref="B34:B36">+TRANSPOSE('Enero '!W3:Y3)</f>
        <v>0</v>
      </c>
      <c r="C34" s="22">
        <f t="array" ref="C34:C36">+TRANSPOSE('Enero '!W5:Y5)</f>
        <v>2</v>
      </c>
      <c r="D34" s="22">
        <f t="array" ref="D34:D36">+TRANSPOSE('Enero '!W6:Y6)</f>
        <v>4</v>
      </c>
      <c r="E34" s="22">
        <f t="array" ref="E34:E36">+TRANSPOSE('Enero '!W7:Y7)</f>
        <v>2</v>
      </c>
      <c r="F34" s="22">
        <f t="array" ref="F34:F36">+TRANSPOSE('Enero '!W8:Y8)</f>
        <v>1</v>
      </c>
      <c r="G34" s="22">
        <f t="array" ref="G34:G36">+TRANSPOSE('Enero '!W9:Y9)</f>
        <v>3</v>
      </c>
      <c r="H34" s="22">
        <f t="array" ref="H34:H36">+TRANSPOSE('Enero '!W10:Y10)</f>
        <v>0</v>
      </c>
      <c r="I34" s="22">
        <f t="array" ref="I34:I36">+TRANSPOSE('Enero '!W11:Y11)</f>
        <v>0</v>
      </c>
      <c r="J34" s="22">
        <f t="array" ref="J34:J36">+TRANSPOSE('Enero '!W13:Y13)</f>
        <v>2</v>
      </c>
      <c r="K34" s="22">
        <f t="array" ref="K34:K36">+TRANSPOSE('Enero '!W14:Y14)</f>
        <v>2</v>
      </c>
      <c r="L34" s="22">
        <f t="array" ref="L34:L36">+TRANSPOSE('Enero '!W15:Y15)</f>
        <v>3</v>
      </c>
      <c r="M34" s="22">
        <f t="array" ref="M34:M36">+TRANSPOSE('Enero '!W16:Y16)</f>
        <v>2</v>
      </c>
      <c r="N34" s="22">
        <f t="array" ref="N34:N36">+TRANSPOSE('Enero '!W17:Y17)</f>
        <v>3</v>
      </c>
      <c r="O34" s="22">
        <f t="array" ref="O34:O36">+TRANSPOSE('Enero '!W18:Y18)</f>
        <v>0</v>
      </c>
      <c r="P34" s="22">
        <f t="array" ref="P34:P36">+TRANSPOSE('Enero '!W19:Y19)</f>
        <v>0</v>
      </c>
      <c r="Q34" s="22">
        <f t="array" ref="Q34:Q36">+TRANSPOSE('Enero '!W21:Y21)</f>
        <v>3</v>
      </c>
      <c r="R34" s="22">
        <f t="array" ref="R34:R36">+TRANSPOSE('Enero '!W22:Y22)</f>
        <v>2</v>
      </c>
      <c r="S34" s="22">
        <f t="array" ref="S34:S36">+TRANSPOSE('Enero '!W23:Y23)</f>
        <v>3</v>
      </c>
      <c r="T34" s="22">
        <f t="array" ref="T34:T36">+TRANSPOSE('Enero '!W24:Y24)</f>
        <v>2</v>
      </c>
      <c r="U34" s="22">
        <f t="array" ref="U34:U36">+TRANSPOSE('Enero '!W25:Y25)</f>
        <v>1</v>
      </c>
      <c r="V34" s="22">
        <f t="array" ref="V34:V36">+TRANSPOSE('Enero '!W26:Y26)</f>
        <v>0</v>
      </c>
      <c r="W34" s="22">
        <f t="array" ref="W34:W36">+TRANSPOSE('Enero '!W27:Y27)</f>
        <v>0</v>
      </c>
      <c r="X34" s="22">
        <f t="array" ref="X34:X36">+TRANSPOSE('Enero '!W29:Y29)</f>
        <v>3</v>
      </c>
      <c r="Y34" s="22">
        <f t="array" ref="Y34:Y36">+TRANSPOSE('Enero '!W30:Y30)</f>
        <v>1</v>
      </c>
      <c r="Z34" s="22">
        <f t="array" ref="Z34:Z36">+TRANSPOSE('Enero '!W31:Y31)</f>
        <v>1</v>
      </c>
      <c r="AA34" s="22">
        <f t="array" ref="AA34:AA36">+TRANSPOSE('Enero '!W32:Y32)</f>
        <v>2</v>
      </c>
      <c r="AB34" s="22">
        <f t="array" ref="AB34:AB36">+TRANSPOSE('Enero '!W33:Y33)</f>
        <v>1</v>
      </c>
      <c r="AC34" s="22">
        <f t="array" ref="AC34:AC36">+TRANSPOSE('Enero '!W34:Y34)</f>
        <v>0</v>
      </c>
      <c r="AD34" s="22">
        <f t="array" ref="AD34:AD36">+TRANSPOSE('Enero '!W35:Y35)</f>
        <v>0</v>
      </c>
      <c r="AE34" s="22">
        <f t="array" ref="AE34:AE36">+TRANSPOSE('Enero '!W37:Y37)</f>
        <v>0</v>
      </c>
      <c r="AF34" s="22">
        <f t="array" ref="AF34:AF36">+TRANSPOSE('Enero '!W38:Y38)</f>
        <v>0</v>
      </c>
    </row>
    <row r="35" spans="1:32" ht="42.75" x14ac:dyDescent="0.25">
      <c r="A35" s="21" t="s">
        <v>29</v>
      </c>
      <c r="B35" s="22">
        <v>0</v>
      </c>
      <c r="C35" s="22">
        <v>1</v>
      </c>
      <c r="D35" s="22">
        <v>2</v>
      </c>
      <c r="E35" s="22">
        <v>1</v>
      </c>
      <c r="F35" s="60">
        <v>7</v>
      </c>
      <c r="G35" s="22">
        <v>1</v>
      </c>
      <c r="H35" s="22">
        <v>0</v>
      </c>
      <c r="I35" s="22">
        <v>0</v>
      </c>
      <c r="J35" s="22">
        <v>0</v>
      </c>
      <c r="K35" s="22">
        <v>1</v>
      </c>
      <c r="L35" s="22">
        <v>1</v>
      </c>
      <c r="M35" s="22">
        <v>1</v>
      </c>
      <c r="N35" s="22">
        <v>2</v>
      </c>
      <c r="O35" s="22">
        <v>0</v>
      </c>
      <c r="P35" s="22">
        <v>0</v>
      </c>
      <c r="Q35" s="22">
        <v>1</v>
      </c>
      <c r="R35" s="22">
        <v>1</v>
      </c>
      <c r="S35" s="22">
        <v>1</v>
      </c>
      <c r="T35" s="22">
        <v>4</v>
      </c>
      <c r="U35" s="22">
        <v>3</v>
      </c>
      <c r="V35" s="22">
        <v>0</v>
      </c>
      <c r="W35" s="22">
        <v>0</v>
      </c>
      <c r="X35" s="22">
        <v>2</v>
      </c>
      <c r="Y35" s="22">
        <v>2</v>
      </c>
      <c r="Z35" s="22">
        <v>3</v>
      </c>
      <c r="AA35" s="22">
        <v>1</v>
      </c>
      <c r="AB35" s="22">
        <v>4</v>
      </c>
      <c r="AC35" s="22">
        <v>0</v>
      </c>
      <c r="AD35" s="22">
        <v>0</v>
      </c>
      <c r="AE35" s="22">
        <v>0</v>
      </c>
      <c r="AF35" s="22">
        <v>0</v>
      </c>
    </row>
    <row r="36" spans="1:32" ht="27.75" customHeight="1" x14ac:dyDescent="0.25">
      <c r="A36" s="21" t="s">
        <v>23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</row>
    <row r="39" spans="1:32" x14ac:dyDescent="0.25">
      <c r="N39" s="52" t="s">
        <v>86</v>
      </c>
    </row>
  </sheetData>
  <mergeCells count="25">
    <mergeCell ref="C12:I12"/>
    <mergeCell ref="J12:P12"/>
    <mergeCell ref="Q12:W12"/>
    <mergeCell ref="X12:AD12"/>
    <mergeCell ref="AE12:AF12"/>
    <mergeCell ref="C27:I27"/>
    <mergeCell ref="J27:P27"/>
    <mergeCell ref="Q27:W27"/>
    <mergeCell ref="X27:AD27"/>
    <mergeCell ref="AE27:AF27"/>
    <mergeCell ref="C32:I32"/>
    <mergeCell ref="J32:P32"/>
    <mergeCell ref="Q32:W32"/>
    <mergeCell ref="X32:AD32"/>
    <mergeCell ref="AE32:AF32"/>
    <mergeCell ref="C17:I17"/>
    <mergeCell ref="J17:P17"/>
    <mergeCell ref="Q17:W17"/>
    <mergeCell ref="X17:AD17"/>
    <mergeCell ref="AE17:AF17"/>
    <mergeCell ref="C2:I2"/>
    <mergeCell ref="J2:P2"/>
    <mergeCell ref="Q2:W2"/>
    <mergeCell ref="X2:AD2"/>
    <mergeCell ref="AE2:AF2"/>
  </mergeCells>
  <conditionalFormatting sqref="B4:AF10">
    <cfRule type="colorScale" priority="5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4:AF15">
    <cfRule type="colorScale" priority="4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9:AF25">
    <cfRule type="colorScale" priority="3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29:AF30">
    <cfRule type="colorScale" priority="2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34:AF36">
    <cfRule type="colorScale" priority="1">
      <colorScale>
        <cfvo type="min"/>
        <cfvo type="percentile" val="50"/>
        <cfvo type="max"/>
        <color rgb="FFE3DFE5"/>
        <color rgb="FF998BA3"/>
        <color rgb="FF5B4F63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9"/>
  <sheetViews>
    <sheetView zoomScale="55" zoomScaleNormal="55" workbookViewId="0">
      <selection activeCell="I17" sqref="I17"/>
    </sheetView>
  </sheetViews>
  <sheetFormatPr baseColWidth="10" defaultRowHeight="15" x14ac:dyDescent="0.2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 x14ac:dyDescent="0.25">
      <c r="B1" s="24" t="s">
        <v>50</v>
      </c>
      <c r="C1" s="24" t="s">
        <v>51</v>
      </c>
      <c r="D1" s="16" t="s">
        <v>28</v>
      </c>
      <c r="E1" s="16" t="s">
        <v>27</v>
      </c>
      <c r="F1" s="24" t="s">
        <v>7</v>
      </c>
      <c r="G1" s="24" t="s">
        <v>13</v>
      </c>
      <c r="H1" s="16" t="s">
        <v>22</v>
      </c>
      <c r="I1" s="24" t="s">
        <v>29</v>
      </c>
      <c r="J1" s="16" t="s">
        <v>23</v>
      </c>
    </row>
    <row r="2" spans="1:10" x14ac:dyDescent="0.25">
      <c r="A2" s="23" t="s">
        <v>43</v>
      </c>
      <c r="B2">
        <f>+'Enero '!J63+'Enero '!J70+'Enero '!J77+'Enero '!J84</f>
        <v>0</v>
      </c>
      <c r="C2">
        <f>+'Enero '!K63+'Enero '!K70+'Enero '!K77+'Enero '!K84</f>
        <v>0</v>
      </c>
      <c r="D2">
        <f>+'Enero '!L63+'Enero '!L70+'Enero '!L77+'Enero '!L84</f>
        <v>0</v>
      </c>
      <c r="E2">
        <f>+'Enero '!M63+'Enero '!M70+'Enero '!M77+'Enero '!M84</f>
        <v>0</v>
      </c>
      <c r="F2">
        <f>+'Enero '!N63+'Enero '!N70+'Enero '!N77+'Enero '!N84</f>
        <v>66</v>
      </c>
      <c r="G2">
        <f>+'Enero '!O63+'Enero '!O70+'Enero '!O77+'Enero '!O84</f>
        <v>341</v>
      </c>
      <c r="H2">
        <f>+'Enero '!P63+'Enero '!P70+'Enero '!P77+'Enero '!P84</f>
        <v>0</v>
      </c>
      <c r="I2">
        <f>+'Enero '!Q63+'Enero '!Q70+'Enero '!Q77+'Enero '!Q84</f>
        <v>0</v>
      </c>
      <c r="J2">
        <f>+'Enero '!R63+'Enero '!R70+'Enero '!R77+'Enero '!R84</f>
        <v>0</v>
      </c>
    </row>
    <row r="3" spans="1:10" x14ac:dyDescent="0.25">
      <c r="A3" s="23" t="s">
        <v>44</v>
      </c>
      <c r="B3">
        <f>+'Enero '!J62+'Enero '!J69+'Enero '!J76+'Enero '!J83</f>
        <v>129</v>
      </c>
      <c r="C3">
        <f>+'Enero '!K62+'Enero '!K69+'Enero '!K76+'Enero '!K83</f>
        <v>0</v>
      </c>
      <c r="D3">
        <f>+'Enero '!L62+'Enero '!L69+'Enero '!L76+'Enero '!L83</f>
        <v>0</v>
      </c>
      <c r="E3">
        <f>+'Enero '!M62+'Enero '!M69+'Enero '!M76+'Enero '!M83</f>
        <v>0</v>
      </c>
      <c r="F3">
        <f>+'Enero '!N62+'Enero '!N69+'Enero '!N76+'Enero '!N83</f>
        <v>83</v>
      </c>
      <c r="G3">
        <f>+'Enero '!O62+'Enero '!O69+'Enero '!O76+'Enero '!O83</f>
        <v>245</v>
      </c>
      <c r="H3">
        <f>+'Enero '!P62+'Enero '!P69+'Enero '!P76+'Enero '!P83</f>
        <v>8</v>
      </c>
      <c r="I3">
        <f>+'Enero '!Q62+'Enero '!Q69+'Enero '!Q76+'Enero '!Q83</f>
        <v>10</v>
      </c>
      <c r="J3">
        <f>+'Enero '!R62+'Enero '!R69+'Enero '!R76+'Enero '!R83</f>
        <v>0</v>
      </c>
    </row>
    <row r="4" spans="1:10" x14ac:dyDescent="0.25">
      <c r="A4" s="23" t="s">
        <v>45</v>
      </c>
      <c r="B4">
        <f>+'Enero '!J61+'Enero '!J68+'Enero '!J75+'Enero '!J82</f>
        <v>96</v>
      </c>
      <c r="C4">
        <f>+'Enero '!K61+'Enero '!K68+'Enero '!K75+'Enero '!K82</f>
        <v>0</v>
      </c>
      <c r="D4">
        <f>+'Enero '!L61+'Enero '!L68+'Enero '!L75+'Enero '!L82</f>
        <v>0</v>
      </c>
      <c r="E4">
        <f>+'Enero '!M61+'Enero '!M68+'Enero '!M75+'Enero '!M82</f>
        <v>0</v>
      </c>
      <c r="F4">
        <f>+'Enero '!N61+'Enero '!N68+'Enero '!N75+'Enero '!N82</f>
        <v>75</v>
      </c>
      <c r="G4">
        <f>+'Enero '!O61+'Enero '!O68+'Enero '!O75+'Enero '!O82</f>
        <v>279</v>
      </c>
      <c r="H4">
        <f>+'Enero '!P61+'Enero '!P68+'Enero '!P75+'Enero '!P82</f>
        <v>7</v>
      </c>
      <c r="I4">
        <f>+'Enero '!Q61+'Enero '!Q68+'Enero '!Q75+'Enero '!Q82</f>
        <v>13</v>
      </c>
      <c r="J4">
        <f>+'Enero '!R61+'Enero '!R68+'Enero '!R75+'Enero '!R82</f>
        <v>0</v>
      </c>
    </row>
    <row r="5" spans="1:10" x14ac:dyDescent="0.25">
      <c r="A5" s="23" t="s">
        <v>46</v>
      </c>
      <c r="B5">
        <f>+'Enero '!J60+'Enero '!J67+'Enero '!J74+'Enero '!J81</f>
        <v>132</v>
      </c>
      <c r="C5">
        <f>+'Enero '!K60+'Enero '!K67+'Enero '!K74+'Enero '!K81</f>
        <v>0</v>
      </c>
      <c r="D5">
        <f>+'Enero '!L60+'Enero '!L67+'Enero '!L74+'Enero '!L81</f>
        <v>0</v>
      </c>
      <c r="E5">
        <f>+'Enero '!M60+'Enero '!M67+'Enero '!M74+'Enero '!M81</f>
        <v>0</v>
      </c>
      <c r="F5">
        <f>+'Enero '!N60+'Enero '!N67+'Enero '!N74+'Enero '!N81</f>
        <v>77</v>
      </c>
      <c r="G5">
        <f>+'Enero '!O60+'Enero '!O67+'Enero '!O74+'Enero '!O81</f>
        <v>288</v>
      </c>
      <c r="H5">
        <f>+'Enero '!P60+'Enero '!P67+'Enero '!P74+'Enero '!P81</f>
        <v>9</v>
      </c>
      <c r="I5">
        <f>+'Enero '!Q60+'Enero '!Q67+'Enero '!Q74+'Enero '!Q81</f>
        <v>6</v>
      </c>
      <c r="J5">
        <f>+'Enero '!R60+'Enero '!R67+'Enero '!R74+'Enero '!R81</f>
        <v>0</v>
      </c>
    </row>
    <row r="6" spans="1:10" x14ac:dyDescent="0.25">
      <c r="A6" s="23" t="s">
        <v>47</v>
      </c>
      <c r="B6">
        <f>+'Enero '!J59+'Enero '!J66+'Enero '!J73+'Enero '!J80+'Enero '!J87</f>
        <v>173</v>
      </c>
      <c r="C6">
        <f>+'Enero '!K59+'Enero '!K66+'Enero '!K73+'Enero '!K80+'Enero '!K87</f>
        <v>0</v>
      </c>
      <c r="D6">
        <f>+'Enero '!L59+'Enero '!L66+'Enero '!L73+'Enero '!L80+'Enero '!L87</f>
        <v>0</v>
      </c>
      <c r="E6">
        <f>+'Enero '!M59+'Enero '!M66+'Enero '!M73+'Enero '!M80+'Enero '!M87</f>
        <v>0</v>
      </c>
      <c r="F6">
        <f>+'Enero '!N59+'Enero '!N66+'Enero '!N73+'Enero '!N80+'Enero '!N87</f>
        <v>105</v>
      </c>
      <c r="G6">
        <f>+'Enero '!O59+'Enero '!O66+'Enero '!O73+'Enero '!O80+'Enero '!O87</f>
        <v>442</v>
      </c>
      <c r="H6">
        <f>+'Enero '!P59+'Enero '!P66+'Enero '!P73+'Enero '!P80+'Enero '!P87</f>
        <v>9</v>
      </c>
      <c r="I6">
        <f>+'Enero '!Q59+'Enero '!Q66+'Enero '!Q73+'Enero '!Q80+'Enero '!Q87</f>
        <v>6</v>
      </c>
      <c r="J6">
        <f>+'Enero '!R59+'Enero '!R66+'Enero '!R73+'Enero '!R80+'Enero '!R87</f>
        <v>0</v>
      </c>
    </row>
    <row r="7" spans="1:10" x14ac:dyDescent="0.25">
      <c r="A7" s="23" t="s">
        <v>48</v>
      </c>
      <c r="B7">
        <f>+'Enero '!J58+'Enero '!J65+'Enero '!J72+'Enero '!J79+'Enero '!J86</f>
        <v>128</v>
      </c>
      <c r="C7">
        <f>+'Enero '!K58+'Enero '!K65+'Enero '!K72+'Enero '!K79+'Enero '!K86</f>
        <v>0</v>
      </c>
      <c r="D7">
        <f>+'Enero '!L58+'Enero '!L65+'Enero '!L72+'Enero '!L79+'Enero '!L86</f>
        <v>0</v>
      </c>
      <c r="E7">
        <f>+'Enero '!M58+'Enero '!M65+'Enero '!M72+'Enero '!M79+'Enero '!M86</f>
        <v>0</v>
      </c>
      <c r="F7">
        <f>+'Enero '!N58+'Enero '!N65+'Enero '!N72+'Enero '!N79+'Enero '!N86</f>
        <v>273</v>
      </c>
      <c r="G7">
        <f>+'Enero '!O58+'Enero '!O65+'Enero '!O72+'Enero '!O79+'Enero '!O86</f>
        <v>550</v>
      </c>
      <c r="H7">
        <f>+'Enero '!P58+'Enero '!P65+'Enero '!P72+'Enero '!P79+'Enero '!P86</f>
        <v>8</v>
      </c>
      <c r="I7">
        <f>+'Enero '!Q58+'Enero '!Q65+'Enero '!Q72+'Enero '!Q79+'Enero '!Q86</f>
        <v>3</v>
      </c>
      <c r="J7">
        <f>+'Enero '!R58+'Enero '!R65+'Enero '!R72+'Enero '!R79+'Enero '!R86</f>
        <v>0</v>
      </c>
    </row>
    <row r="8" spans="1:10" x14ac:dyDescent="0.25">
      <c r="A8" s="23" t="s">
        <v>49</v>
      </c>
      <c r="B8">
        <f>+'Enero '!J64+'Enero '!J71+'Enero '!J78+'Enero '!J85</f>
        <v>0</v>
      </c>
      <c r="C8">
        <f>+'Enero '!K64+'Enero '!K71+'Enero '!K78+'Enero '!K85</f>
        <v>0</v>
      </c>
      <c r="D8">
        <f>+'Enero '!L64+'Enero '!L71+'Enero '!L78+'Enero '!L85</f>
        <v>0</v>
      </c>
      <c r="E8">
        <f>+'Enero '!M64+'Enero '!M71+'Enero '!M78+'Enero '!M85</f>
        <v>0</v>
      </c>
      <c r="F8">
        <f>+'Enero '!N64+'Enero '!N71+'Enero '!N78+'Enero '!N85</f>
        <v>85</v>
      </c>
      <c r="G8">
        <f>+'Enero '!O64+'Enero '!O71+'Enero '!O78+'Enero '!O85</f>
        <v>482</v>
      </c>
      <c r="H8">
        <f>+'Enero '!P64+'Enero '!P71+'Enero '!P78+'Enero '!P85</f>
        <v>0</v>
      </c>
      <c r="I8">
        <f>+'Enero '!Q64+'Enero '!Q71+'Enero '!Q78+'Enero '!Q85</f>
        <v>0</v>
      </c>
      <c r="J8">
        <f>+'Enero '!R64+'Enero '!R71+'Enero '!R78+'Enero '!R85</f>
        <v>0</v>
      </c>
    </row>
    <row r="9" spans="1:10" x14ac:dyDescent="0.25">
      <c r="B9">
        <f>SUM(B2:B8)</f>
        <v>658</v>
      </c>
      <c r="C9">
        <f t="shared" ref="C9:J9" si="0">SUM(C2:C8)</f>
        <v>0</v>
      </c>
      <c r="D9">
        <f t="shared" si="0"/>
        <v>0</v>
      </c>
      <c r="E9">
        <f t="shared" si="0"/>
        <v>0</v>
      </c>
      <c r="F9">
        <f t="shared" si="0"/>
        <v>764</v>
      </c>
      <c r="G9">
        <f t="shared" si="0"/>
        <v>2627</v>
      </c>
      <c r="H9">
        <f t="shared" si="0"/>
        <v>41</v>
      </c>
      <c r="I9">
        <f t="shared" si="0"/>
        <v>38</v>
      </c>
      <c r="J9">
        <f t="shared" si="0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G30"/>
  <sheetViews>
    <sheetView zoomScale="70" zoomScaleNormal="70" workbookViewId="0">
      <selection activeCell="J27" sqref="J27"/>
    </sheetView>
  </sheetViews>
  <sheetFormatPr baseColWidth="10" defaultRowHeight="15" x14ac:dyDescent="0.25"/>
  <sheetData>
    <row r="1" spans="1:7" x14ac:dyDescent="0.25">
      <c r="A1" s="6">
        <f>+'Enero '!P3</f>
        <v>0</v>
      </c>
      <c r="B1" s="6">
        <f>+'Enero '!Q3</f>
        <v>0</v>
      </c>
      <c r="C1" s="6">
        <f>+'Enero '!R3</f>
        <v>0</v>
      </c>
      <c r="D1" s="6">
        <f>+'Enero '!S3</f>
        <v>0</v>
      </c>
      <c r="E1" s="6">
        <f>+'Enero '!T3</f>
        <v>0</v>
      </c>
      <c r="F1" s="6">
        <f>+'Enero '!U3</f>
        <v>0</v>
      </c>
      <c r="G1">
        <f>SUM(A1:F1)</f>
        <v>0</v>
      </c>
    </row>
    <row r="2" spans="1:7" x14ac:dyDescent="0.25">
      <c r="A2" s="6">
        <f>+'Enero '!P6</f>
        <v>0</v>
      </c>
      <c r="B2" s="6">
        <f>+'Enero '!Q6</f>
        <v>0</v>
      </c>
      <c r="C2" s="6">
        <f>+'Enero '!R6</f>
        <v>0</v>
      </c>
      <c r="D2" s="6">
        <f>+'Enero '!S6</f>
        <v>0</v>
      </c>
      <c r="E2" s="6">
        <f>+'Enero '!T6</f>
        <v>0</v>
      </c>
      <c r="F2" s="6">
        <f>+'Enero '!U6</f>
        <v>0</v>
      </c>
      <c r="G2">
        <f t="shared" ref="G2:G29" si="0">SUM(A2:F2)</f>
        <v>0</v>
      </c>
    </row>
    <row r="3" spans="1:7" x14ac:dyDescent="0.25">
      <c r="A3" s="6">
        <f>+'Enero '!P7</f>
        <v>0</v>
      </c>
      <c r="B3" s="6">
        <f>+'Enero '!Q7</f>
        <v>0</v>
      </c>
      <c r="C3" s="6">
        <f>+'Enero '!R7</f>
        <v>0</v>
      </c>
      <c r="D3" s="6">
        <f>+'Enero '!S7</f>
        <v>0</v>
      </c>
      <c r="E3" s="6">
        <f>+'Enero '!T7</f>
        <v>0</v>
      </c>
      <c r="F3" s="6">
        <f>+'Enero '!U7</f>
        <v>0</v>
      </c>
      <c r="G3">
        <f t="shared" si="0"/>
        <v>0</v>
      </c>
    </row>
    <row r="4" spans="1:7" x14ac:dyDescent="0.25">
      <c r="A4" s="6">
        <f>+'Enero '!P8</f>
        <v>0</v>
      </c>
      <c r="B4" s="6">
        <f>+'Enero '!Q8</f>
        <v>0</v>
      </c>
      <c r="C4" s="6">
        <f>+'Enero '!R8</f>
        <v>0</v>
      </c>
      <c r="D4" s="6">
        <f>+'Enero '!S8</f>
        <v>0</v>
      </c>
      <c r="E4" s="6">
        <f>+'Enero '!T8</f>
        <v>0</v>
      </c>
      <c r="F4" s="6">
        <f>+'Enero '!U8</f>
        <v>0</v>
      </c>
      <c r="G4">
        <f t="shared" si="0"/>
        <v>0</v>
      </c>
    </row>
    <row r="5" spans="1:7" x14ac:dyDescent="0.25">
      <c r="A5" s="6">
        <f>+'Enero '!P9</f>
        <v>0</v>
      </c>
      <c r="B5" s="6">
        <f>+'Enero '!Q9</f>
        <v>0</v>
      </c>
      <c r="C5" s="6">
        <f>+'Enero '!R9</f>
        <v>0</v>
      </c>
      <c r="D5" s="6">
        <f>+'Enero '!S9</f>
        <v>0</v>
      </c>
      <c r="E5" s="6">
        <f>+'Enero '!T9</f>
        <v>0</v>
      </c>
      <c r="F5" s="6">
        <f>+'Enero '!U9</f>
        <v>0</v>
      </c>
      <c r="G5">
        <f t="shared" si="0"/>
        <v>0</v>
      </c>
    </row>
    <row r="6" spans="1:7" x14ac:dyDescent="0.25">
      <c r="A6" s="6">
        <f>+'Enero '!P10</f>
        <v>0</v>
      </c>
      <c r="B6" s="6">
        <f>+'Enero '!Q10</f>
        <v>0</v>
      </c>
      <c r="C6" s="6">
        <f>+'Enero '!R10</f>
        <v>0</v>
      </c>
      <c r="D6" s="6">
        <f>+'Enero '!S10</f>
        <v>0</v>
      </c>
      <c r="E6" s="6">
        <f>+'Enero '!T10</f>
        <v>0</v>
      </c>
      <c r="F6" s="6">
        <f>+'Enero '!U10</f>
        <v>0</v>
      </c>
      <c r="G6">
        <f t="shared" si="0"/>
        <v>0</v>
      </c>
    </row>
    <row r="7" spans="1:7" x14ac:dyDescent="0.25">
      <c r="A7" s="6">
        <f>+'Enero '!P11</f>
        <v>0</v>
      </c>
      <c r="B7" s="6">
        <f>+'Enero '!Q11</f>
        <v>0</v>
      </c>
      <c r="C7" s="6">
        <f>+'Enero '!R11</f>
        <v>0</v>
      </c>
      <c r="D7" s="6">
        <f>+'Enero '!S11</f>
        <v>0</v>
      </c>
      <c r="E7" s="6">
        <f>+'Enero '!T11</f>
        <v>0</v>
      </c>
      <c r="F7" s="6">
        <f>+'Enero '!U11</f>
        <v>0</v>
      </c>
      <c r="G7">
        <f t="shared" si="0"/>
        <v>0</v>
      </c>
    </row>
    <row r="8" spans="1:7" x14ac:dyDescent="0.25">
      <c r="A8" s="6">
        <f>+'Enero '!P13</f>
        <v>0</v>
      </c>
      <c r="B8" s="6">
        <f>+'Enero '!Q13</f>
        <v>0</v>
      </c>
      <c r="C8" s="6">
        <f>+'Enero '!R13</f>
        <v>0</v>
      </c>
      <c r="D8" s="6">
        <f>+'Enero '!S13</f>
        <v>0</v>
      </c>
      <c r="E8" s="6">
        <f>+'Enero '!T13</f>
        <v>0</v>
      </c>
      <c r="F8" s="6">
        <f>+'Enero '!U13</f>
        <v>0</v>
      </c>
      <c r="G8">
        <f t="shared" si="0"/>
        <v>0</v>
      </c>
    </row>
    <row r="9" spans="1:7" x14ac:dyDescent="0.25">
      <c r="A9" s="6">
        <f>+'Enero '!P14</f>
        <v>0</v>
      </c>
      <c r="B9" s="6">
        <f>+'Enero '!Q14</f>
        <v>0</v>
      </c>
      <c r="C9" s="6">
        <f>+'Enero '!R14</f>
        <v>0</v>
      </c>
      <c r="D9" s="6">
        <f>+'Enero '!S14</f>
        <v>0</v>
      </c>
      <c r="E9" s="6">
        <f>+'Enero '!T14</f>
        <v>0</v>
      </c>
      <c r="F9" s="6">
        <f>+'Enero '!U14</f>
        <v>0</v>
      </c>
      <c r="G9">
        <f t="shared" si="0"/>
        <v>0</v>
      </c>
    </row>
    <row r="10" spans="1:7" x14ac:dyDescent="0.25">
      <c r="A10" s="6">
        <f>+'Enero '!P15</f>
        <v>0</v>
      </c>
      <c r="B10" s="6">
        <f>+'Enero '!Q15</f>
        <v>0</v>
      </c>
      <c r="C10" s="6">
        <f>+'Enero '!R15</f>
        <v>0</v>
      </c>
      <c r="D10" s="6">
        <f>+'Enero '!S15</f>
        <v>0</v>
      </c>
      <c r="E10" s="6">
        <f>+'Enero '!T15</f>
        <v>0</v>
      </c>
      <c r="F10" s="6">
        <f>+'Enero '!U15</f>
        <v>0</v>
      </c>
      <c r="G10">
        <f t="shared" si="0"/>
        <v>0</v>
      </c>
    </row>
    <row r="11" spans="1:7" x14ac:dyDescent="0.25">
      <c r="A11" s="6">
        <f>+'Enero '!P16</f>
        <v>0</v>
      </c>
      <c r="B11" s="6">
        <f>+'Enero '!Q16</f>
        <v>0</v>
      </c>
      <c r="C11" s="6">
        <f>+'Enero '!R16</f>
        <v>0</v>
      </c>
      <c r="D11" s="6">
        <f>+'Enero '!S16</f>
        <v>0</v>
      </c>
      <c r="E11" s="6">
        <f>+'Enero '!T16</f>
        <v>0</v>
      </c>
      <c r="F11" s="6">
        <f>+'Enero '!U16</f>
        <v>0</v>
      </c>
      <c r="G11">
        <f t="shared" si="0"/>
        <v>0</v>
      </c>
    </row>
    <row r="12" spans="1:7" x14ac:dyDescent="0.25">
      <c r="A12" s="6">
        <f>+'Enero '!P17</f>
        <v>0</v>
      </c>
      <c r="B12" s="6">
        <f>+'Enero '!Q17</f>
        <v>0</v>
      </c>
      <c r="C12" s="6">
        <f>+'Enero '!R17</f>
        <v>0</v>
      </c>
      <c r="D12" s="6">
        <f>+'Enero '!S17</f>
        <v>0</v>
      </c>
      <c r="E12" s="6">
        <f>+'Enero '!T17</f>
        <v>0</v>
      </c>
      <c r="F12" s="6">
        <f>+'Enero '!U17</f>
        <v>0</v>
      </c>
      <c r="G12">
        <f t="shared" si="0"/>
        <v>0</v>
      </c>
    </row>
    <row r="13" spans="1:7" x14ac:dyDescent="0.25">
      <c r="A13" s="6">
        <f>+'Enero '!P18</f>
        <v>0</v>
      </c>
      <c r="B13" s="6">
        <f>+'Enero '!Q18</f>
        <v>0</v>
      </c>
      <c r="C13" s="6">
        <f>+'Enero '!R18</f>
        <v>0</v>
      </c>
      <c r="D13" s="6">
        <f>+'Enero '!S18</f>
        <v>0</v>
      </c>
      <c r="E13" s="6">
        <f>+'Enero '!T18</f>
        <v>0</v>
      </c>
      <c r="F13" s="6">
        <f>+'Enero '!U18</f>
        <v>0</v>
      </c>
      <c r="G13">
        <f t="shared" si="0"/>
        <v>0</v>
      </c>
    </row>
    <row r="14" spans="1:7" x14ac:dyDescent="0.25">
      <c r="A14" s="6">
        <f>+'Enero '!P19</f>
        <v>0</v>
      </c>
      <c r="B14" s="6">
        <f>+'Enero '!Q19</f>
        <v>0</v>
      </c>
      <c r="C14" s="6">
        <f>+'Enero '!R19</f>
        <v>0</v>
      </c>
      <c r="D14" s="6">
        <f>+'Enero '!S19</f>
        <v>0</v>
      </c>
      <c r="E14" s="6">
        <f>+'Enero '!T19</f>
        <v>0</v>
      </c>
      <c r="F14" s="6">
        <f>+'Enero '!U19</f>
        <v>0</v>
      </c>
      <c r="G14">
        <f t="shared" si="0"/>
        <v>0</v>
      </c>
    </row>
    <row r="15" spans="1:7" x14ac:dyDescent="0.25">
      <c r="A15" s="6">
        <f>+'Enero '!P21</f>
        <v>0</v>
      </c>
      <c r="B15" s="6">
        <f>+'Enero '!Q21</f>
        <v>0</v>
      </c>
      <c r="C15" s="6">
        <f>+'Enero '!R21</f>
        <v>0</v>
      </c>
      <c r="D15" s="6">
        <f>+'Enero '!S21</f>
        <v>0</v>
      </c>
      <c r="E15" s="6">
        <f>+'Enero '!T21</f>
        <v>0</v>
      </c>
      <c r="F15" s="6">
        <f>+'Enero '!U21</f>
        <v>0</v>
      </c>
      <c r="G15">
        <f t="shared" si="0"/>
        <v>0</v>
      </c>
    </row>
    <row r="16" spans="1:7" x14ac:dyDescent="0.25">
      <c r="A16" s="6">
        <f>+'Enero '!P22</f>
        <v>0</v>
      </c>
      <c r="B16" s="6">
        <f>+'Enero '!Q22</f>
        <v>0</v>
      </c>
      <c r="C16" s="6">
        <f>+'Enero '!R22</f>
        <v>0</v>
      </c>
      <c r="D16" s="6">
        <f>+'Enero '!S22</f>
        <v>0</v>
      </c>
      <c r="E16" s="6">
        <f>+'Enero '!T22</f>
        <v>0</v>
      </c>
      <c r="F16" s="6">
        <f>+'Enero '!U22</f>
        <v>0</v>
      </c>
      <c r="G16">
        <f t="shared" si="0"/>
        <v>0</v>
      </c>
    </row>
    <row r="17" spans="1:7" x14ac:dyDescent="0.25">
      <c r="A17" s="6">
        <f>+'Enero '!P23</f>
        <v>0</v>
      </c>
      <c r="B17" s="6">
        <f>+'Enero '!Q23</f>
        <v>0</v>
      </c>
      <c r="C17" s="6">
        <f>+'Enero '!R23</f>
        <v>0</v>
      </c>
      <c r="D17" s="6">
        <f>+'Enero '!S23</f>
        <v>0</v>
      </c>
      <c r="E17" s="6">
        <f>+'Enero '!T23</f>
        <v>0</v>
      </c>
      <c r="F17" s="6">
        <f>+'Enero '!U23</f>
        <v>0</v>
      </c>
      <c r="G17">
        <f t="shared" si="0"/>
        <v>0</v>
      </c>
    </row>
    <row r="18" spans="1:7" x14ac:dyDescent="0.25">
      <c r="A18" s="6">
        <f>+'Enero '!P24</f>
        <v>0</v>
      </c>
      <c r="B18" s="6">
        <f>+'Enero '!Q24</f>
        <v>0</v>
      </c>
      <c r="C18" s="6">
        <f>+'Enero '!R24</f>
        <v>0</v>
      </c>
      <c r="D18" s="6">
        <f>+'Enero '!S24</f>
        <v>0</v>
      </c>
      <c r="E18" s="6">
        <f>+'Enero '!T24</f>
        <v>0</v>
      </c>
      <c r="F18" s="6">
        <f>+'Enero '!U24</f>
        <v>0</v>
      </c>
      <c r="G18">
        <f t="shared" si="0"/>
        <v>0</v>
      </c>
    </row>
    <row r="19" spans="1:7" x14ac:dyDescent="0.25">
      <c r="A19" s="6">
        <f>+'Enero '!P25</f>
        <v>0</v>
      </c>
      <c r="B19" s="6">
        <f>+'Enero '!Q25</f>
        <v>0</v>
      </c>
      <c r="C19" s="6">
        <f>+'Enero '!R25</f>
        <v>0</v>
      </c>
      <c r="D19" s="6">
        <f>+'Enero '!S25</f>
        <v>0</v>
      </c>
      <c r="E19" s="6">
        <f>+'Enero '!T25</f>
        <v>0</v>
      </c>
      <c r="F19" s="6">
        <f>+'Enero '!U25</f>
        <v>0</v>
      </c>
      <c r="G19">
        <f t="shared" si="0"/>
        <v>0</v>
      </c>
    </row>
    <row r="20" spans="1:7" x14ac:dyDescent="0.25">
      <c r="A20" s="6">
        <f>+'Enero '!P26</f>
        <v>0</v>
      </c>
      <c r="B20" s="6">
        <f>+'Enero '!Q26</f>
        <v>0</v>
      </c>
      <c r="C20" s="6">
        <f>+'Enero '!R26</f>
        <v>0</v>
      </c>
      <c r="D20" s="6">
        <f>+'Enero '!S26</f>
        <v>0</v>
      </c>
      <c r="E20" s="6">
        <f>+'Enero '!T26</f>
        <v>0</v>
      </c>
      <c r="F20" s="6">
        <f>+'Enero '!U26</f>
        <v>0</v>
      </c>
      <c r="G20">
        <f t="shared" si="0"/>
        <v>0</v>
      </c>
    </row>
    <row r="21" spans="1:7" x14ac:dyDescent="0.25">
      <c r="A21" s="6">
        <f>+'Enero '!P27</f>
        <v>0</v>
      </c>
      <c r="B21" s="6">
        <f>+'Enero '!Q27</f>
        <v>0</v>
      </c>
      <c r="C21" s="6">
        <f>+'Enero '!R27</f>
        <v>0</v>
      </c>
      <c r="D21" s="6">
        <f>+'Enero '!S27</f>
        <v>0</v>
      </c>
      <c r="E21" s="6">
        <f>+'Enero '!T27</f>
        <v>0</v>
      </c>
      <c r="F21" s="6">
        <f>+'Enero '!U27</f>
        <v>0</v>
      </c>
      <c r="G21">
        <f t="shared" si="0"/>
        <v>0</v>
      </c>
    </row>
    <row r="22" spans="1:7" x14ac:dyDescent="0.25">
      <c r="A22" s="6">
        <f>+'Enero '!P29</f>
        <v>0</v>
      </c>
      <c r="B22" s="6">
        <f>+'Enero '!Q29</f>
        <v>0</v>
      </c>
      <c r="C22" s="6">
        <f>+'Enero '!R29</f>
        <v>0</v>
      </c>
      <c r="D22" s="6">
        <f>+'Enero '!S29</f>
        <v>0</v>
      </c>
      <c r="E22" s="6">
        <f>+'Enero '!T29</f>
        <v>0</v>
      </c>
      <c r="F22" s="6">
        <f>+'Enero '!U29</f>
        <v>0</v>
      </c>
      <c r="G22">
        <f t="shared" si="0"/>
        <v>0</v>
      </c>
    </row>
    <row r="23" spans="1:7" x14ac:dyDescent="0.25">
      <c r="A23" s="6">
        <f>+'Enero '!P30</f>
        <v>0</v>
      </c>
      <c r="B23" s="6">
        <f>+'Enero '!Q30</f>
        <v>0</v>
      </c>
      <c r="C23" s="6">
        <f>+'Enero '!R30</f>
        <v>0</v>
      </c>
      <c r="D23" s="6">
        <f>+'Enero '!S30</f>
        <v>0</v>
      </c>
      <c r="E23" s="6">
        <f>+'Enero '!T30</f>
        <v>0</v>
      </c>
      <c r="F23" s="6">
        <f>+'Enero '!U30</f>
        <v>0</v>
      </c>
      <c r="G23">
        <f t="shared" si="0"/>
        <v>0</v>
      </c>
    </row>
    <row r="24" spans="1:7" x14ac:dyDescent="0.25">
      <c r="A24" s="6">
        <f>+'Enero '!P31</f>
        <v>0</v>
      </c>
      <c r="B24" s="6">
        <f>+'Enero '!Q31</f>
        <v>0</v>
      </c>
      <c r="C24" s="6">
        <f>+'Enero '!R31</f>
        <v>0</v>
      </c>
      <c r="D24" s="6">
        <f>+'Enero '!S31</f>
        <v>0</v>
      </c>
      <c r="E24" s="6">
        <f>+'Enero '!T31</f>
        <v>0</v>
      </c>
      <c r="F24" s="6">
        <f>+'Enero '!U31</f>
        <v>0</v>
      </c>
      <c r="G24">
        <f t="shared" si="0"/>
        <v>0</v>
      </c>
    </row>
    <row r="25" spans="1:7" x14ac:dyDescent="0.25">
      <c r="A25" s="6">
        <f>+'Enero '!P32</f>
        <v>0</v>
      </c>
      <c r="B25" s="6">
        <f>+'Enero '!Q32</f>
        <v>0</v>
      </c>
      <c r="C25" s="6">
        <f>+'Enero '!R32</f>
        <v>0</v>
      </c>
      <c r="D25" s="6">
        <f>+'Enero '!S32</f>
        <v>0</v>
      </c>
      <c r="E25" s="6">
        <f>+'Enero '!T32</f>
        <v>0</v>
      </c>
      <c r="F25" s="6">
        <f>+'Enero '!U32</f>
        <v>0</v>
      </c>
      <c r="G25">
        <f t="shared" si="0"/>
        <v>0</v>
      </c>
    </row>
    <row r="26" spans="1:7" x14ac:dyDescent="0.25">
      <c r="A26" s="6">
        <f>+'Enero '!P33</f>
        <v>0</v>
      </c>
      <c r="B26" s="6">
        <f>+'Enero '!Q33</f>
        <v>0</v>
      </c>
      <c r="C26" s="6">
        <f>+'Enero '!R33</f>
        <v>0</v>
      </c>
      <c r="D26" s="6">
        <f>+'Enero '!S33</f>
        <v>0</v>
      </c>
      <c r="E26" s="6">
        <f>+'Enero '!T33</f>
        <v>0</v>
      </c>
      <c r="F26" s="6">
        <f>+'Enero '!U33</f>
        <v>0</v>
      </c>
      <c r="G26">
        <f t="shared" si="0"/>
        <v>0</v>
      </c>
    </row>
    <row r="27" spans="1:7" x14ac:dyDescent="0.25">
      <c r="A27" s="6">
        <f>+'Enero '!P34</f>
        <v>0</v>
      </c>
      <c r="B27" s="6">
        <f>+'Enero '!Q34</f>
        <v>0</v>
      </c>
      <c r="C27" s="6">
        <f>+'Enero '!R34</f>
        <v>0</v>
      </c>
      <c r="D27" s="6">
        <f>+'Enero '!S34</f>
        <v>0</v>
      </c>
      <c r="E27" s="6">
        <f>+'Enero '!T34</f>
        <v>0</v>
      </c>
      <c r="F27" s="6">
        <f>+'Enero '!U34</f>
        <v>0</v>
      </c>
      <c r="G27">
        <f t="shared" si="0"/>
        <v>0</v>
      </c>
    </row>
    <row r="28" spans="1:7" x14ac:dyDescent="0.25">
      <c r="A28" s="6">
        <f>+'Enero '!P35</f>
        <v>0</v>
      </c>
      <c r="B28" s="6">
        <f>+'Enero '!Q35</f>
        <v>0</v>
      </c>
      <c r="C28" s="6">
        <f>+'Enero '!R35</f>
        <v>0</v>
      </c>
      <c r="D28" s="6">
        <f>+'Enero '!S35</f>
        <v>0</v>
      </c>
      <c r="E28" s="6">
        <f>+'Enero '!T35</f>
        <v>0</v>
      </c>
      <c r="F28" s="6">
        <f>+'Enero '!U35</f>
        <v>0</v>
      </c>
      <c r="G28">
        <f t="shared" si="0"/>
        <v>0</v>
      </c>
    </row>
    <row r="29" spans="1:7" x14ac:dyDescent="0.25">
      <c r="A29" s="6">
        <f>+'Enero '!P37</f>
        <v>0</v>
      </c>
      <c r="B29" s="6">
        <f>+'Enero '!Q37</f>
        <v>0</v>
      </c>
      <c r="C29" s="6">
        <f>+'Enero '!R37</f>
        <v>0</v>
      </c>
      <c r="D29" s="6">
        <f>+'Enero '!S37</f>
        <v>0</v>
      </c>
      <c r="E29" s="6">
        <f>+'Enero '!T37</f>
        <v>0</v>
      </c>
      <c r="F29" s="6">
        <f>+'Enero '!U37</f>
        <v>0</v>
      </c>
      <c r="G29">
        <f t="shared" si="0"/>
        <v>0</v>
      </c>
    </row>
    <row r="30" spans="1:7" x14ac:dyDescent="0.25">
      <c r="A30" s="6">
        <f>+'Enero '!P37</f>
        <v>0</v>
      </c>
      <c r="B30" s="6">
        <f>+'Enero '!Q37</f>
        <v>0</v>
      </c>
      <c r="C30" s="6">
        <f>+'Enero '!R37</f>
        <v>0</v>
      </c>
      <c r="D30" s="6">
        <f>+'Enero '!S37</f>
        <v>0</v>
      </c>
      <c r="E30" s="6">
        <f>+'Enero '!T37</f>
        <v>0</v>
      </c>
      <c r="F30" s="6">
        <f>+'Enero '!U37</f>
        <v>0</v>
      </c>
      <c r="G30">
        <f t="shared" ref="G30" si="1">SUM(A30:F30)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Enero 2023</vt:lpstr>
      <vt:lpstr>Enero 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2023-04-13T17:18:05Z</dcterms:modified>
</cp:coreProperties>
</file>