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New measurements 20200108\WO3196\"/>
    </mc:Choice>
  </mc:AlternateContent>
  <xr:revisionPtr revIDLastSave="0" documentId="8_{26CBD25C-67AA-4C33-9768-77A61FF04070}" xr6:coauthVersionLast="45" xr6:coauthVersionMax="45" xr10:uidLastSave="{00000000-0000-0000-0000-000000000000}"/>
  <bookViews>
    <workbookView xWindow="23880" yWindow="-120" windowWidth="29040" windowHeight="15840" xr2:uid="{1C9D7DF2-6D54-401E-BB18-72B2491A5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J8" i="1"/>
  <c r="J3" i="1"/>
  <c r="J4" i="1"/>
  <c r="J5" i="1"/>
  <c r="J6" i="1"/>
  <c r="J7" i="1" l="1"/>
</calcChain>
</file>

<file path=xl/sharedStrings.xml><?xml version="1.0" encoding="utf-8"?>
<sst xmlns="http://schemas.openxmlformats.org/spreadsheetml/2006/main" count="30" uniqueCount="22">
  <si>
    <t>Source</t>
  </si>
  <si>
    <t>DUT</t>
  </si>
  <si>
    <t>Device 2</t>
  </si>
  <si>
    <t>I</t>
  </si>
  <si>
    <t>Measurement</t>
  </si>
  <si>
    <t>1231_1447_wo3196_dev2_Isource_forward</t>
  </si>
  <si>
    <t>1231_1452_wo3196_dev2_Isource_backward</t>
  </si>
  <si>
    <t>Top row</t>
  </si>
  <si>
    <t>1231_1431_wo3196_r13_toprow</t>
  </si>
  <si>
    <t>V</t>
  </si>
  <si>
    <t>Source value (A / V)</t>
  </si>
  <si>
    <t>0106_1430_wo3196_dev2_air</t>
  </si>
  <si>
    <t>1231_1524_wo3196_dev2_h2</t>
  </si>
  <si>
    <t>1231_1541_wo3196_dev2_h2</t>
  </si>
  <si>
    <t>Mean R2</t>
  </si>
  <si>
    <t>Std R3</t>
  </si>
  <si>
    <t>Std R % 4</t>
  </si>
  <si>
    <t>Mean V/I</t>
  </si>
  <si>
    <t>Std V/I</t>
  </si>
  <si>
    <t xml:space="preserve">Std V/I % </t>
  </si>
  <si>
    <t>Noise analysis on source meter setup with coax cables</t>
  </si>
  <si>
    <t>WO3196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</si>
</sst>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9EEEE1-7B71-4B20-90BF-C80DEB8479AC}" name="Table1" displayName="Table1" ref="A2:J8" totalsRowShown="0">
  <autoFilter ref="A2:J8" xr:uid="{DD536DE3-952D-4F05-99FB-49311EC26E5D}"/>
  <tableColumns count="10">
    <tableColumn id="1" xr3:uid="{D4FE0EEB-19AF-43F8-A1EC-5E39DAA32FAE}" name="DUT"/>
    <tableColumn id="8" xr3:uid="{DEEE222C-E18D-4F7A-9925-79FB74B755FB}" name="Measurement"/>
    <tableColumn id="2" xr3:uid="{559D4BB6-1D03-41C6-B6B5-3F2C12F9A3FD}" name="Source"/>
    <tableColumn id="7" xr3:uid="{1E55462E-A2A0-4557-850B-2237D6B03D94}" name="Source value (A / V)"/>
    <tableColumn id="10" xr3:uid="{46AD183B-01CB-4970-8F8D-5B73B192A477}" name="Mean V/I"/>
    <tableColumn id="11" xr3:uid="{F09BBADB-7C34-4ED2-B12A-AD57DB3464D3}" name="Std V/I"/>
    <tableColumn id="12" xr3:uid="{86465DA0-4D02-4713-9AE7-F1768AA2ACE2}" name="Std V/I % "/>
    <tableColumn id="3" xr3:uid="{CBAEEFDB-1548-4FE4-BBFF-165F9CF7DCDB}" name="Mean R2"/>
    <tableColumn id="4" xr3:uid="{CBBE7996-1C5D-4F9C-BE96-7A4273A0374D}" name="Std R3"/>
    <tableColumn id="5" xr3:uid="{B79B2782-A259-4362-9420-7D264C6FA5B9}" name="Std R % 4">
      <calculatedColumnFormula>ABS(Table1[[#This Row],[Std R3]]/Table1[[#This Row],[Mean R2]])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A5CC-D173-4E3D-89C1-12752A409180}">
  <dimension ref="A1:J13"/>
  <sheetViews>
    <sheetView tabSelected="1" workbookViewId="0">
      <selection activeCell="C1" sqref="C1"/>
    </sheetView>
  </sheetViews>
  <sheetFormatPr defaultRowHeight="15" x14ac:dyDescent="0.25"/>
  <cols>
    <col min="1" max="1" width="10.28515625" customWidth="1"/>
    <col min="2" max="2" width="39.42578125" bestFit="1" customWidth="1"/>
    <col min="3" max="3" width="9.28515625" bestFit="1" customWidth="1"/>
    <col min="4" max="4" width="21" bestFit="1" customWidth="1"/>
    <col min="5" max="7" width="21" customWidth="1"/>
    <col min="8" max="8" width="10" bestFit="1" customWidth="1"/>
  </cols>
  <sheetData>
    <row r="1" spans="1:10" x14ac:dyDescent="0.25">
      <c r="A1" t="s">
        <v>20</v>
      </c>
      <c r="C1" t="s">
        <v>21</v>
      </c>
    </row>
    <row r="2" spans="1:10" x14ac:dyDescent="0.25">
      <c r="A2" t="s">
        <v>1</v>
      </c>
      <c r="B2" t="s">
        <v>4</v>
      </c>
      <c r="C2" t="s">
        <v>0</v>
      </c>
      <c r="D2" t="s">
        <v>10</v>
      </c>
      <c r="E2" t="s">
        <v>17</v>
      </c>
      <c r="F2" t="s">
        <v>18</v>
      </c>
      <c r="G2" t="s">
        <v>19</v>
      </c>
      <c r="H2" t="s">
        <v>14</v>
      </c>
      <c r="I2" t="s">
        <v>15</v>
      </c>
      <c r="J2" t="s">
        <v>16</v>
      </c>
    </row>
    <row r="3" spans="1:10" x14ac:dyDescent="0.25">
      <c r="A3" t="s">
        <v>2</v>
      </c>
      <c r="B3" t="s">
        <v>5</v>
      </c>
      <c r="C3" t="s">
        <v>3</v>
      </c>
      <c r="D3" s="1">
        <v>9.9999999999999995E-8</v>
      </c>
      <c r="E3" s="1">
        <v>0.53612187319478621</v>
      </c>
      <c r="F3" s="1">
        <v>2.1658079198812082E-2</v>
      </c>
      <c r="G3" s="2">
        <f>ABS(Table1[[#This Row],[Std V/I]]/Table1[[#This Row],[Mean V/I]])</f>
        <v>4.0397678740003898E-2</v>
      </c>
      <c r="H3" s="1">
        <v>5360000</v>
      </c>
      <c r="I3" s="1">
        <v>221000</v>
      </c>
      <c r="J3" s="2">
        <f>ABS(Table1[[#This Row],[Std R3]]/Table1[[#This Row],[Mean R2]])</f>
        <v>4.1231343283582092E-2</v>
      </c>
    </row>
    <row r="4" spans="1:10" x14ac:dyDescent="0.25">
      <c r="A4" t="s">
        <v>2</v>
      </c>
      <c r="B4" t="s">
        <v>6</v>
      </c>
      <c r="C4" t="s">
        <v>3</v>
      </c>
      <c r="D4" s="1">
        <v>9.9999999999999995E-8</v>
      </c>
      <c r="E4" s="1">
        <v>-0.37001467605633742</v>
      </c>
      <c r="F4" s="1">
        <v>1.7152761560829375E-2</v>
      </c>
      <c r="G4" s="2">
        <f>ABS(Table1[[#This Row],[Std V/I]]/Table1[[#This Row],[Mean V/I]])</f>
        <v>4.6356976279010462E-2</v>
      </c>
      <c r="H4" s="1">
        <v>-3700000</v>
      </c>
      <c r="I4" s="1">
        <v>170000</v>
      </c>
      <c r="J4" s="2">
        <f>ABS(Table1[[#This Row],[Std R3]]/Table1[[#This Row],[Mean R2]])</f>
        <v>4.5945945945945948E-2</v>
      </c>
    </row>
    <row r="5" spans="1:10" x14ac:dyDescent="0.25">
      <c r="A5" t="s">
        <v>7</v>
      </c>
      <c r="B5" t="s">
        <v>8</v>
      </c>
      <c r="C5" t="s">
        <v>9</v>
      </c>
      <c r="D5">
        <v>1</v>
      </c>
      <c r="E5">
        <v>7.5911651452282106E-9</v>
      </c>
      <c r="F5">
        <v>1.2970644676312727E-11</v>
      </c>
      <c r="G5" s="2">
        <f>ABS(Table1[[#This Row],[Std V/I]]/Table1[[#This Row],[Mean V/I]])</f>
        <v>1.708650046227231E-3</v>
      </c>
      <c r="H5" s="1">
        <v>136000000</v>
      </c>
      <c r="I5" s="1">
        <v>1020000</v>
      </c>
      <c r="J5" s="2">
        <f>ABS(Table1[[#This Row],[Std R3]]/Table1[[#This Row],[Mean R2]])</f>
        <v>7.4999999999999997E-3</v>
      </c>
    </row>
    <row r="6" spans="1:10" x14ac:dyDescent="0.25">
      <c r="A6" t="s">
        <v>2</v>
      </c>
      <c r="B6" t="s">
        <v>11</v>
      </c>
      <c r="C6" t="s">
        <v>3</v>
      </c>
      <c r="D6" s="1">
        <v>9.9999999999999995E-8</v>
      </c>
      <c r="E6" s="1">
        <v>3.2082674814290755</v>
      </c>
      <c r="F6" s="1">
        <v>2.2481165515261418E-2</v>
      </c>
      <c r="G6" s="2">
        <f>ABS(Table1[[#This Row],[Std V/I]]/Table1[[#This Row],[Mean V/I]])</f>
        <v>7.0072603501399808E-3</v>
      </c>
      <c r="H6" s="1">
        <v>32100000</v>
      </c>
      <c r="I6" s="1">
        <v>236000</v>
      </c>
      <c r="J6" s="2">
        <f>ABS(Table1[[#This Row],[Std R3]]/Table1[[#This Row],[Mean R2]])</f>
        <v>7.3520249221183803E-3</v>
      </c>
    </row>
    <row r="7" spans="1:10" x14ac:dyDescent="0.25">
      <c r="A7" t="s">
        <v>2</v>
      </c>
      <c r="B7" t="s">
        <v>12</v>
      </c>
      <c r="C7" t="s">
        <v>3</v>
      </c>
      <c r="D7" s="1">
        <v>9.9999999999999995E-8</v>
      </c>
      <c r="E7" s="1">
        <v>0.44738906445931598</v>
      </c>
      <c r="F7" s="1">
        <v>2.0685261595428175E-2</v>
      </c>
      <c r="G7" s="2">
        <f>ABS(Table1[[#This Row],[Std V/I]]/Table1[[#This Row],[Mean V/I]])</f>
        <v>4.6235510070919986E-2</v>
      </c>
      <c r="H7" s="1">
        <v>4474024.8912642039</v>
      </c>
      <c r="I7" s="1">
        <v>210259.5007173066</v>
      </c>
      <c r="J7" s="2">
        <f>ABS(Table1[[#This Row],[Std R3]]/Table1[[#This Row],[Mean R2]])</f>
        <v>4.6995603696316175E-2</v>
      </c>
    </row>
    <row r="8" spans="1:10" x14ac:dyDescent="0.25">
      <c r="A8" t="s">
        <v>2</v>
      </c>
      <c r="B8" t="s">
        <v>13</v>
      </c>
      <c r="C8" t="s">
        <v>3</v>
      </c>
      <c r="D8" s="1">
        <v>9.9999999999999995E-8</v>
      </c>
      <c r="E8" s="1">
        <v>0.15015472346582964</v>
      </c>
      <c r="F8" s="1">
        <v>2.3663942555922596E-2</v>
      </c>
      <c r="G8" s="2">
        <f>ABS(Table1[[#This Row],[Std V/I]]/Table1[[#This Row],[Mean V/I]])</f>
        <v>0.15759705728676424</v>
      </c>
      <c r="H8" s="1">
        <v>1501683.7276237071</v>
      </c>
      <c r="I8" s="1">
        <v>237535.87057698792</v>
      </c>
      <c r="J8" s="2">
        <f>ABS(Table1[[#This Row],[Std R3]]/Table1[[#This Row],[Mean R2]])</f>
        <v>0.15817969270591298</v>
      </c>
    </row>
    <row r="9" spans="1:10" x14ac:dyDescent="0.25">
      <c r="J9" s="2"/>
    </row>
    <row r="10" spans="1:10" x14ac:dyDescent="0.25">
      <c r="J10" s="2"/>
    </row>
    <row r="11" spans="1:10" x14ac:dyDescent="0.25">
      <c r="J11" s="2"/>
    </row>
    <row r="12" spans="1:10" x14ac:dyDescent="0.25">
      <c r="J12" s="2"/>
    </row>
    <row r="13" spans="1:10" x14ac:dyDescent="0.25">
      <c r="J13" s="2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2020-01-09T11:27:05Z</dcterms:created>
  <dcterms:modified xsi:type="dcterms:W3CDTF">2020-01-09T15:01:38Z</dcterms:modified>
</cp:coreProperties>
</file>