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WO1389 surface resistance measurement\"/>
    </mc:Choice>
  </mc:AlternateContent>
  <xr:revisionPtr revIDLastSave="0" documentId="13_ncr:1_{14A42BD5-145B-4137-95FF-35A0DC305F28}" xr6:coauthVersionLast="45" xr6:coauthVersionMax="45" xr10:uidLastSave="{00000000-0000-0000-0000-000000000000}"/>
  <bookViews>
    <workbookView xWindow="238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3" i="1"/>
  <c r="N4" i="1"/>
  <c r="N3" i="1"/>
  <c r="L4" i="1"/>
  <c r="M4" i="1" s="1"/>
  <c r="L3" i="1"/>
  <c r="M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tc={3B76A214-F078-4F4E-8A41-CE41622C7765}</author>
  </authors>
  <commentList>
    <comment ref="N2" authorId="0" shapeId="0" xr:uid="{3B76A214-F078-4F4E-8A41-CE41622C776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calculation for Rh = Rv</t>
      </text>
    </comment>
  </commentList>
</comments>
</file>

<file path=xl/sharedStrings.xml><?xml version="1.0" encoding="utf-8"?>
<sst xmlns="http://schemas.openxmlformats.org/spreadsheetml/2006/main" count="23" uniqueCount="18">
  <si>
    <t>4-puntsweerstands metingen</t>
  </si>
  <si>
    <t>Current +</t>
  </si>
  <si>
    <t>Current -</t>
  </si>
  <si>
    <t>Voltage +</t>
  </si>
  <si>
    <t>Voltage -</t>
  </si>
  <si>
    <t>Mean</t>
  </si>
  <si>
    <t>Variance</t>
  </si>
  <si>
    <t>Order</t>
  </si>
  <si>
    <t>Horizontal</t>
  </si>
  <si>
    <t>H/V</t>
  </si>
  <si>
    <t>H</t>
  </si>
  <si>
    <t>V</t>
  </si>
  <si>
    <t>Ongeldig</t>
  </si>
  <si>
    <t>Sum R</t>
  </si>
  <si>
    <t>Mean R</t>
  </si>
  <si>
    <t>Vertical</t>
  </si>
  <si>
    <t>Sheet resistance</t>
  </si>
  <si>
    <t>Resistivity (t=10 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</si>
</sst>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11" fontId="1" fillId="0" borderId="0" xfId="0" applyNumberFormat="1" applyFont="1"/>
    <xf numFmtId="0" fontId="3" fillId="0" borderId="0" xfId="0" applyFont="1"/>
    <xf numFmtId="11" fontId="3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3"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</c:numCache>
            </c:numRef>
          </c:xVal>
          <c:yVal>
            <c:numRef>
              <c:f>Sheet1!$F$3:$F$11</c:f>
              <c:numCache>
                <c:formatCode>0.00E+00</c:formatCode>
                <c:ptCount val="9"/>
                <c:pt idx="0">
                  <c:v>39190178.390087225</c:v>
                </c:pt>
                <c:pt idx="1">
                  <c:v>54528070.074682213</c:v>
                </c:pt>
                <c:pt idx="2">
                  <c:v>39568521.167576559</c:v>
                </c:pt>
                <c:pt idx="3">
                  <c:v>37171911.189340457</c:v>
                </c:pt>
                <c:pt idx="4">
                  <c:v>37605940.21613206</c:v>
                </c:pt>
                <c:pt idx="5">
                  <c:v>53079572.944228694</c:v>
                </c:pt>
                <c:pt idx="6">
                  <c:v>57122044.922071695</c:v>
                </c:pt>
                <c:pt idx="7">
                  <c:v>1211898040.2932677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0-46E7-9A08-A92169CBD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05984"/>
        <c:axId val="149304448"/>
      </c:scatterChart>
      <c:valAx>
        <c:axId val="14930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04448"/>
        <c:crosses val="autoZero"/>
        <c:crossBetween val="midCat"/>
      </c:valAx>
      <c:valAx>
        <c:axId val="149304448"/>
        <c:scaling>
          <c:logBase val="10"/>
          <c:orientation val="minMax"/>
          <c:min val="1000000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9305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15</xdr:row>
      <xdr:rowOff>0</xdr:rowOff>
    </xdr:from>
    <xdr:to>
      <xdr:col>9</xdr:col>
      <xdr:colOff>304799</xdr:colOff>
      <xdr:row>41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ch" id="{F4A3B538-9D38-465C-B458-D8BE674F1976}" userId="Rich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0" totalsRowShown="0">
  <autoFilter ref="A2:H10" xr:uid="{00000000-0009-0000-0100-000001000000}"/>
  <sortState xmlns:xlrd2="http://schemas.microsoft.com/office/spreadsheetml/2017/richdata2" ref="A3:H10">
    <sortCondition ref="B2:B10"/>
  </sortState>
  <tableColumns count="8">
    <tableColumn id="7" xr3:uid="{00000000-0010-0000-0000-000007000000}" name="Order" dataDxfId="2"/>
    <tableColumn id="1" xr3:uid="{00000000-0010-0000-0000-000001000000}" name="Current +"/>
    <tableColumn id="2" xr3:uid="{00000000-0010-0000-0000-000002000000}" name="Current -"/>
    <tableColumn id="3" xr3:uid="{00000000-0010-0000-0000-000003000000}" name="Voltage +"/>
    <tableColumn id="4" xr3:uid="{00000000-0010-0000-0000-000004000000}" name="Voltage -"/>
    <tableColumn id="5" xr3:uid="{00000000-0010-0000-0000-000005000000}" name="Mean" dataDxfId="1"/>
    <tableColumn id="6" xr3:uid="{00000000-0010-0000-0000-000006000000}" name="Variance" dataDxfId="0"/>
    <tableColumn id="8" xr3:uid="{F353DA6A-DB5D-495E-9654-790136B7B845}" name="H/V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19-11-15T15:31:47.28" personId="{F4A3B538-9D38-465C-B458-D8BE674F1976}" id="{3B76A214-F078-4F4E-8A41-CE41622C7765}">
    <text>Based on calculation for Rh = Rv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K11" sqref="K11"/>
    </sheetView>
  </sheetViews>
  <sheetFormatPr defaultRowHeight="15" x14ac:dyDescent="0.25"/>
  <cols>
    <col min="1" max="1" width="11.28515625" customWidth="1"/>
    <col min="2" max="2" width="11" customWidth="1"/>
    <col min="3" max="3" width="11.42578125" customWidth="1"/>
    <col min="4" max="4" width="11.140625" customWidth="1"/>
    <col min="5" max="5" width="11.28515625" bestFit="1" customWidth="1"/>
    <col min="6" max="6" width="15.7109375" bestFit="1" customWidth="1"/>
    <col min="7" max="7" width="20.5703125" bestFit="1" customWidth="1"/>
    <col min="8" max="8" width="9" bestFit="1" customWidth="1"/>
    <col min="11" max="11" width="10.140625" bestFit="1" customWidth="1"/>
    <col min="12" max="13" width="8.5703125" bestFit="1" customWidth="1"/>
    <col min="14" max="14" width="15.7109375" bestFit="1" customWidth="1"/>
    <col min="15" max="15" width="20.5703125" bestFit="1" customWidth="1"/>
  </cols>
  <sheetData>
    <row r="1" spans="1:15" x14ac:dyDescent="0.25">
      <c r="A1" t="s">
        <v>0</v>
      </c>
    </row>
    <row r="2" spans="1:15" x14ac:dyDescent="0.25">
      <c r="A2" t="s">
        <v>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9</v>
      </c>
      <c r="L2" t="s">
        <v>13</v>
      </c>
      <c r="M2" t="s">
        <v>14</v>
      </c>
      <c r="N2" t="s">
        <v>16</v>
      </c>
      <c r="O2" t="s">
        <v>17</v>
      </c>
    </row>
    <row r="3" spans="1:15" x14ac:dyDescent="0.25">
      <c r="A3" s="5">
        <v>1</v>
      </c>
      <c r="B3" s="5">
        <v>1</v>
      </c>
      <c r="C3" s="5">
        <v>2</v>
      </c>
      <c r="D3" s="5">
        <v>3</v>
      </c>
      <c r="E3" s="5">
        <v>4</v>
      </c>
      <c r="F3" s="6">
        <v>39190178.390087225</v>
      </c>
      <c r="G3" s="6">
        <v>281162.05233898351</v>
      </c>
      <c r="H3" t="s">
        <v>11</v>
      </c>
      <c r="K3" t="s">
        <v>8</v>
      </c>
      <c r="L3" s="7">
        <f>SUMIF(Table1[H/V],"H",Table1[Mean])</f>
        <v>186427966.40222645</v>
      </c>
      <c r="M3" s="7">
        <f>L3/4</f>
        <v>46606991.600556612</v>
      </c>
      <c r="N3" s="7">
        <f>M3*PI()/LN(2)</f>
        <v>211239671.0608376</v>
      </c>
      <c r="O3" s="7">
        <f>N3*0.00000001</f>
        <v>2.1123967106083761</v>
      </c>
    </row>
    <row r="4" spans="1:15" x14ac:dyDescent="0.25">
      <c r="A4" s="1">
        <v>7</v>
      </c>
      <c r="B4" s="1">
        <v>1</v>
      </c>
      <c r="C4" s="1">
        <v>4</v>
      </c>
      <c r="D4" s="1">
        <v>3</v>
      </c>
      <c r="E4" s="1">
        <v>2</v>
      </c>
      <c r="F4" s="2">
        <v>54528070.074682213</v>
      </c>
      <c r="G4" s="2">
        <v>956669.02621106955</v>
      </c>
      <c r="H4" t="s">
        <v>10</v>
      </c>
      <c r="K4" t="s">
        <v>15</v>
      </c>
      <c r="L4" s="7">
        <f>SUMIF(Table1[H/V],"V",Table1[Mean])</f>
        <v>131838272.50189248</v>
      </c>
      <c r="M4" s="7">
        <f>L4/3</f>
        <v>43946090.833964162</v>
      </c>
      <c r="N4" s="7">
        <f>M4*PI()/LN(2)</f>
        <v>199179510.48497656</v>
      </c>
      <c r="O4" s="7">
        <f>N4*0.00000001</f>
        <v>1.9917951048497657</v>
      </c>
    </row>
    <row r="5" spans="1:15" x14ac:dyDescent="0.25">
      <c r="A5" s="5">
        <v>5</v>
      </c>
      <c r="B5" s="5">
        <v>2</v>
      </c>
      <c r="C5" s="5">
        <v>1</v>
      </c>
      <c r="D5" s="5">
        <v>4</v>
      </c>
      <c r="E5" s="5">
        <v>3</v>
      </c>
      <c r="F5" s="6">
        <v>39568521.167576559</v>
      </c>
      <c r="G5" s="6">
        <v>210249.53008945158</v>
      </c>
      <c r="H5" t="s">
        <v>11</v>
      </c>
    </row>
    <row r="6" spans="1:15" x14ac:dyDescent="0.25">
      <c r="A6" s="5">
        <v>2</v>
      </c>
      <c r="B6" s="5">
        <v>2</v>
      </c>
      <c r="C6" s="5">
        <v>3</v>
      </c>
      <c r="D6" s="5">
        <v>4</v>
      </c>
      <c r="E6" s="5">
        <v>1</v>
      </c>
      <c r="F6" s="6">
        <v>37171911.189340457</v>
      </c>
      <c r="G6" s="6">
        <v>178309.3946071812</v>
      </c>
      <c r="H6" t="s">
        <v>10</v>
      </c>
    </row>
    <row r="7" spans="1:15" x14ac:dyDescent="0.25">
      <c r="A7" s="5">
        <v>6</v>
      </c>
      <c r="B7" s="5">
        <v>3</v>
      </c>
      <c r="C7" s="5">
        <v>2</v>
      </c>
      <c r="D7" s="5">
        <v>4</v>
      </c>
      <c r="E7" s="5">
        <v>1</v>
      </c>
      <c r="F7" s="6">
        <v>37605940.21613206</v>
      </c>
      <c r="G7" s="6">
        <v>88475.145818390098</v>
      </c>
      <c r="H7" t="s">
        <v>10</v>
      </c>
    </row>
    <row r="8" spans="1:15" x14ac:dyDescent="0.25">
      <c r="A8" s="1">
        <v>3</v>
      </c>
      <c r="B8" s="1">
        <v>3</v>
      </c>
      <c r="C8" s="1">
        <v>4</v>
      </c>
      <c r="D8" s="1">
        <v>1</v>
      </c>
      <c r="E8" s="1">
        <v>2</v>
      </c>
      <c r="F8" s="2">
        <v>53079572.944228694</v>
      </c>
      <c r="G8" s="2">
        <v>369524.2997945078</v>
      </c>
      <c r="H8" t="s">
        <v>11</v>
      </c>
    </row>
    <row r="9" spans="1:15" x14ac:dyDescent="0.25">
      <c r="A9" s="1">
        <v>4</v>
      </c>
      <c r="B9" s="1">
        <v>4</v>
      </c>
      <c r="C9" s="1">
        <v>1</v>
      </c>
      <c r="D9" s="1">
        <v>2</v>
      </c>
      <c r="E9" s="1">
        <v>3</v>
      </c>
      <c r="F9" s="2">
        <v>57122044.922071695</v>
      </c>
      <c r="G9" s="2">
        <v>176879.24680661529</v>
      </c>
      <c r="H9" t="s">
        <v>10</v>
      </c>
    </row>
    <row r="10" spans="1:15" x14ac:dyDescent="0.25">
      <c r="A10" s="3">
        <v>8</v>
      </c>
      <c r="B10" s="3">
        <v>4</v>
      </c>
      <c r="C10" s="3">
        <v>3</v>
      </c>
      <c r="D10" s="3">
        <v>2</v>
      </c>
      <c r="E10" s="3">
        <v>1</v>
      </c>
      <c r="F10" s="4">
        <v>1211898040.2932677</v>
      </c>
      <c r="G10" s="4">
        <v>173499338.9682318</v>
      </c>
      <c r="H10" t="s">
        <v>12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Rich</cp:lastModifiedBy>
  <dcterms:created xsi:type="dcterms:W3CDTF">2019-10-28T11:51:24Z</dcterms:created>
  <dcterms:modified xsi:type="dcterms:W3CDTF">2019-11-15T15:49:30Z</dcterms:modified>
</cp:coreProperties>
</file>