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20200324 WO3196dev9\R_T\"/>
    </mc:Choice>
  </mc:AlternateContent>
  <xr:revisionPtr revIDLastSave="0" documentId="13_ncr:1_{8FC88530-8CAB-4D1F-B8C6-D6673A70A8CE}" xr6:coauthVersionLast="45" xr6:coauthVersionMax="45" xr10:uidLastSave="{00000000-0000-0000-0000-000000000000}"/>
  <bookViews>
    <workbookView xWindow="-108" yWindow="-108" windowWidth="23256" windowHeight="12600" activeTab="2" xr2:uid="{16430CB6-6B2D-4303-8A41-AD5BC7A75460}"/>
  </bookViews>
  <sheets>
    <sheet name="Overview" sheetId="1" r:id="rId1"/>
    <sheet name="60-70C" sheetId="2" r:id="rId2"/>
    <sheet name="25-100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K3" i="2"/>
  <c r="K4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K5" i="2" l="1"/>
  <c r="K6" i="2" l="1"/>
  <c r="K7" i="2" l="1"/>
  <c r="K8" i="2" l="1"/>
  <c r="K9" i="2" l="1"/>
  <c r="K10" i="2" l="1"/>
  <c r="K11" i="2" l="1"/>
  <c r="K12" i="2" l="1"/>
  <c r="K13" i="2" l="1"/>
  <c r="K14" i="2" l="1"/>
  <c r="K15" i="2" l="1"/>
  <c r="K16" i="2" l="1"/>
  <c r="K17" i="2" l="1"/>
  <c r="K18" i="2" l="1"/>
  <c r="K19" i="2" l="1"/>
  <c r="K20" i="2" l="1"/>
  <c r="K22" i="2" l="1"/>
  <c r="K21" i="2"/>
</calcChain>
</file>

<file path=xl/sharedStrings.xml><?xml version="1.0" encoding="utf-8"?>
<sst xmlns="http://schemas.openxmlformats.org/spreadsheetml/2006/main" count="35" uniqueCount="20">
  <si>
    <t xml:space="preserve">WO3196dev9 </t>
  </si>
  <si>
    <t>Measurement</t>
  </si>
  <si>
    <t>T start</t>
  </si>
  <si>
    <t>T end</t>
  </si>
  <si>
    <t>DT</t>
  </si>
  <si>
    <t>Notes</t>
  </si>
  <si>
    <t>0330_1222_WO3196dev9_Tsteps05C_long</t>
  </si>
  <si>
    <t>#</t>
  </si>
  <si>
    <t>R mean</t>
  </si>
  <si>
    <t>R std</t>
  </si>
  <si>
    <t>T (C)</t>
  </si>
  <si>
    <t>Start</t>
  </si>
  <si>
    <t>End</t>
  </si>
  <si>
    <t>Safe start</t>
  </si>
  <si>
    <t>Safe end</t>
  </si>
  <si>
    <t>Unstable temperature</t>
  </si>
  <si>
    <t>0327_1231_WO3196dev9_Tsteps5C_correcterSource</t>
  </si>
  <si>
    <t>Temperature controller did not reach temperature</t>
  </si>
  <si>
    <t>x</t>
  </si>
  <si>
    <t>0327_1413_WO3196dev9_Tsteps5C_20to50C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</si>
</sst>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 mean 1231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'25-100C'!$A$6:$A$18</c:f>
              <c:numCache>
                <c:formatCode>General</c:formatCode>
                <c:ptCount val="1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70</c:v>
                </c:pt>
                <c:pt idx="7">
                  <c:v>75</c:v>
                </c:pt>
                <c:pt idx="8">
                  <c:v>80</c:v>
                </c:pt>
                <c:pt idx="9">
                  <c:v>85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</c:numCache>
            </c:numRef>
          </c:xVal>
          <c:yVal>
            <c:numRef>
              <c:f>'25-100C'!$B$6:$B$18</c:f>
              <c:numCache>
                <c:formatCode>0.00E+00</c:formatCode>
                <c:ptCount val="13"/>
                <c:pt idx="0">
                  <c:v>15325524.424678599</c:v>
                </c:pt>
                <c:pt idx="1">
                  <c:v>12647530.2490998</c:v>
                </c:pt>
                <c:pt idx="2">
                  <c:v>10486509.5036826</c:v>
                </c:pt>
                <c:pt idx="3">
                  <c:v>8813612.5</c:v>
                </c:pt>
                <c:pt idx="4">
                  <c:v>7426345.1428571399</c:v>
                </c:pt>
                <c:pt idx="5">
                  <c:v>6297756.5664693201</c:v>
                </c:pt>
                <c:pt idx="6">
                  <c:v>5411968.9385844804</c:v>
                </c:pt>
                <c:pt idx="7">
                  <c:v>4672385.1807504697</c:v>
                </c:pt>
                <c:pt idx="8">
                  <c:v>4080865.2091030302</c:v>
                </c:pt>
                <c:pt idx="9">
                  <c:v>3596148.5334856799</c:v>
                </c:pt>
                <c:pt idx="10">
                  <c:v>3210448.57813913</c:v>
                </c:pt>
                <c:pt idx="11">
                  <c:v>2886082.5945217698</c:v>
                </c:pt>
                <c:pt idx="12">
                  <c:v>2640960.1298678298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1-4B64-B835-F6D0B06E8B1C}"/>
            </c:ext>
          </c:extLst>
        </c:ser>
        <c:ser>
          <c:idx val="1"/>
          <c:order val="1"/>
          <c:tx>
            <c:v>R mean 1413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'25-100C'!$F$3:$F$8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xVal>
          <c:yVal>
            <c:numRef>
              <c:f>'25-100C'!$G$3:$G$8</c:f>
              <c:numCache>
                <c:formatCode>0.00E+00</c:formatCode>
                <c:ptCount val="6"/>
                <c:pt idx="0">
                  <c:v>33693167.551999897</c:v>
                </c:pt>
                <c:pt idx="1">
                  <c:v>26868383.1976404</c:v>
                </c:pt>
                <c:pt idx="2">
                  <c:v>21593714.748980001</c:v>
                </c:pt>
                <c:pt idx="3">
                  <c:v>17468713.218460601</c:v>
                </c:pt>
                <c:pt idx="4">
                  <c:v>14344493.346800899</c:v>
                </c:pt>
                <c:pt idx="5">
                  <c:v>11941482.956452301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E1-4B64-B835-F6D0B06E8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96144"/>
        <c:axId val="997848864"/>
      </c:scatterChart>
      <c:valAx>
        <c:axId val="11442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48864"/>
        <c:crosses val="autoZero"/>
        <c:crossBetween val="midCat"/>
      </c:valAx>
      <c:valAx>
        <c:axId val="9978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9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18</xdr:row>
      <xdr:rowOff>99060</xdr:rowOff>
    </xdr:from>
    <xdr:to>
      <xdr:col>5</xdr:col>
      <xdr:colOff>182880</xdr:colOff>
      <xdr:row>33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8F693-CC5B-48C9-BDFD-82C7DB509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AC453-5562-4427-979C-C6E4F2004F6D}" name="Table1" displayName="Table1" ref="A3:F7" totalsRowShown="0">
  <autoFilter ref="A3:F7" xr:uid="{9208377C-CC8D-4386-B13D-8AA8261AB104}"/>
  <tableColumns count="6">
    <tableColumn id="1" xr3:uid="{0CEC9DD7-25E0-4E32-842B-CE6626A2B426}" name="Measurement"/>
    <tableColumn id="6" xr3:uid="{96CE7A5F-B836-46F6-BF7E-88F23EB61701}" name="#"/>
    <tableColumn id="2" xr3:uid="{083411D6-1E02-48F4-A061-541DF8E5F4E1}" name="T start"/>
    <tableColumn id="3" xr3:uid="{3AB21934-0361-41F0-8797-8BFAB0E2EB58}" name="T end"/>
    <tableColumn id="4" xr3:uid="{DB99F593-04E2-4C7A-B4B0-7A13E5EF213C}" name="DT"/>
    <tableColumn id="5" xr3:uid="{028C5F12-FB87-4F88-8259-319AA5614CB0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041815-7157-47A5-9912-65FF6BB4E4B5}" name="Table2" displayName="Table2" ref="A1:D22" totalsRowShown="0">
  <autoFilter ref="A1:D22" xr:uid="{C2C109F5-548E-4EE6-B9E5-EABF04FA01D3}"/>
  <tableColumns count="4">
    <tableColumn id="1" xr3:uid="{46488A9C-60F6-415D-806B-143C24A5B229}" name="T (C)"/>
    <tableColumn id="2" xr3:uid="{3B487407-5632-42AC-8741-8858E1D09871}" name="R mean" dataDxfId="5"/>
    <tableColumn id="3" xr3:uid="{6EFAD2D1-B09F-448C-8E66-8A86C5A6E9D5}" name="R std" dataDxfId="4"/>
    <tableColumn id="4" xr3:uid="{29CA1A9F-13CA-4A71-B271-888D03899F79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09F97-56EC-4369-8EEE-777C0A5DF189}" name="Table24" displayName="Table24" ref="A2:D18" totalsRowShown="0">
  <autoFilter ref="A2:D18" xr:uid="{F082173C-01F7-4BE5-A047-CF44E2F07369}"/>
  <tableColumns count="4">
    <tableColumn id="1" xr3:uid="{688EA72C-4DCE-4C39-AF55-570CDBF901EA}" name="T (C)"/>
    <tableColumn id="2" xr3:uid="{8CD0064C-4F58-44D0-8BFB-B2E5029A5268}" name="R mean" dataDxfId="3"/>
    <tableColumn id="3" xr3:uid="{CF7CA3E0-2420-4F16-A302-9EC7180091B0}" name="R std" dataDxfId="2"/>
    <tableColumn id="4" xr3:uid="{7EA2E269-1C73-4AB2-88DD-18D893A1465E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C760A2-42C2-4406-A31B-CCD181F8E884}" name="Table245" displayName="Table245" ref="F2:I8" totalsRowShown="0">
  <autoFilter ref="F2:I8" xr:uid="{2B492078-26F9-413A-A29A-2A95E3F83255}"/>
  <tableColumns count="4">
    <tableColumn id="1" xr3:uid="{EDFD1CCF-5C09-4469-95E3-ABA0B66E5B9D}" name="T (C)"/>
    <tableColumn id="2" xr3:uid="{60DC04F0-B4E8-4214-8E4D-3CF708659712}" name="R mean" dataDxfId="1"/>
    <tableColumn id="3" xr3:uid="{7BA79442-D4B8-41F8-8D3B-7607C9A5AB24}" name="R std" dataDxfId="0"/>
    <tableColumn id="4" xr3:uid="{A10257A2-441A-486E-822E-06709F075EE2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EE19-F43B-453A-9972-3985FCD23B55}">
  <dimension ref="A1:F7"/>
  <sheetViews>
    <sheetView workbookViewId="0">
      <selection activeCell="D22" sqref="D22"/>
    </sheetView>
  </sheetViews>
  <sheetFormatPr defaultRowHeight="14.4" x14ac:dyDescent="0.3"/>
  <cols>
    <col min="1" max="1" width="35.44140625" customWidth="1"/>
    <col min="2" max="2" width="4.218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7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6</v>
      </c>
      <c r="B4">
        <v>1</v>
      </c>
      <c r="C4">
        <v>60</v>
      </c>
      <c r="D4">
        <v>70</v>
      </c>
      <c r="E4">
        <v>0.5</v>
      </c>
    </row>
    <row r="5" spans="1:6" x14ac:dyDescent="0.3">
      <c r="B5">
        <v>2</v>
      </c>
    </row>
    <row r="6" spans="1:6" x14ac:dyDescent="0.3">
      <c r="B6">
        <v>3</v>
      </c>
    </row>
    <row r="7" spans="1:6" x14ac:dyDescent="0.3">
      <c r="B7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6F4C-7A66-4519-BFA7-3C1FBFC43134}">
  <dimension ref="A1:K22"/>
  <sheetViews>
    <sheetView workbookViewId="0">
      <selection activeCell="D22" sqref="A1:D22"/>
    </sheetView>
  </sheetViews>
  <sheetFormatPr defaultRowHeight="14.4" x14ac:dyDescent="0.3"/>
  <cols>
    <col min="1" max="1" width="7.109375" bestFit="1" customWidth="1"/>
    <col min="2" max="2" width="22.88671875" customWidth="1"/>
    <col min="3" max="3" width="27.6640625" customWidth="1"/>
    <col min="4" max="4" width="20.77734375" customWidth="1"/>
  </cols>
  <sheetData>
    <row r="1" spans="1:11" x14ac:dyDescent="0.3">
      <c r="A1" t="s">
        <v>10</v>
      </c>
      <c r="B1" t="s">
        <v>8</v>
      </c>
      <c r="C1" t="s">
        <v>9</v>
      </c>
      <c r="D1" t="s">
        <v>5</v>
      </c>
      <c r="G1" t="s">
        <v>11</v>
      </c>
      <c r="H1" t="s">
        <v>12</v>
      </c>
      <c r="J1" t="s">
        <v>13</v>
      </c>
      <c r="K1" t="s">
        <v>14</v>
      </c>
    </row>
    <row r="2" spans="1:11" x14ac:dyDescent="0.3">
      <c r="A2">
        <v>60</v>
      </c>
      <c r="B2" s="1">
        <v>10470855.262630099</v>
      </c>
      <c r="C2" s="1">
        <v>48559.394951261602</v>
      </c>
      <c r="G2">
        <v>0</v>
      </c>
      <c r="H2">
        <v>565</v>
      </c>
      <c r="J2">
        <f>G2+50</f>
        <v>50</v>
      </c>
      <c r="K2">
        <f>H2-50</f>
        <v>515</v>
      </c>
    </row>
    <row r="3" spans="1:11" x14ac:dyDescent="0.3">
      <c r="A3">
        <v>60.5</v>
      </c>
      <c r="B3" s="1">
        <v>10055293.338687301</v>
      </c>
      <c r="C3" s="1">
        <v>18620.8829703224</v>
      </c>
      <c r="G3">
        <v>565</v>
      </c>
      <c r="H3">
        <f>$H$2+G3</f>
        <v>1130</v>
      </c>
      <c r="J3">
        <f t="shared" ref="J3:J22" si="0">G3+50</f>
        <v>615</v>
      </c>
      <c r="K3">
        <f t="shared" ref="K3:K22" si="1">H3-50</f>
        <v>1080</v>
      </c>
    </row>
    <row r="4" spans="1:11" x14ac:dyDescent="0.3">
      <c r="A4">
        <v>61</v>
      </c>
      <c r="B4" s="1">
        <v>9615444.375</v>
      </c>
      <c r="C4" s="1">
        <v>13597.0405643792</v>
      </c>
      <c r="G4">
        <v>1130</v>
      </c>
      <c r="H4">
        <f t="shared" ref="H4:H22" si="2">$H$2+G4</f>
        <v>1695</v>
      </c>
      <c r="J4">
        <f t="shared" si="0"/>
        <v>1180</v>
      </c>
      <c r="K4">
        <f t="shared" si="1"/>
        <v>1645</v>
      </c>
    </row>
    <row r="5" spans="1:11" x14ac:dyDescent="0.3">
      <c r="A5">
        <v>61.5</v>
      </c>
      <c r="B5" s="1">
        <v>9202002.2399564702</v>
      </c>
      <c r="C5" s="1">
        <v>12162.9478239126</v>
      </c>
      <c r="G5">
        <v>1695</v>
      </c>
      <c r="H5">
        <f t="shared" si="2"/>
        <v>2260</v>
      </c>
      <c r="J5">
        <f t="shared" si="0"/>
        <v>1745</v>
      </c>
      <c r="K5">
        <f t="shared" si="1"/>
        <v>2210</v>
      </c>
    </row>
    <row r="6" spans="1:11" x14ac:dyDescent="0.3">
      <c r="A6">
        <v>62</v>
      </c>
      <c r="B6" s="1">
        <v>8840590.4982715305</v>
      </c>
      <c r="C6" s="1">
        <v>15751.166168374</v>
      </c>
      <c r="G6">
        <v>2260</v>
      </c>
      <c r="H6">
        <f t="shared" si="2"/>
        <v>2825</v>
      </c>
      <c r="J6">
        <f t="shared" si="0"/>
        <v>2310</v>
      </c>
      <c r="K6">
        <f t="shared" si="1"/>
        <v>2775</v>
      </c>
    </row>
    <row r="7" spans="1:11" x14ac:dyDescent="0.3">
      <c r="A7">
        <v>62.5</v>
      </c>
      <c r="B7" s="1">
        <v>8505093.0957393795</v>
      </c>
      <c r="C7" s="1">
        <v>9056.1820113269605</v>
      </c>
      <c r="G7">
        <v>2825</v>
      </c>
      <c r="H7">
        <f t="shared" si="2"/>
        <v>3390</v>
      </c>
      <c r="J7">
        <f t="shared" si="0"/>
        <v>2875</v>
      </c>
      <c r="K7">
        <f t="shared" si="1"/>
        <v>3340</v>
      </c>
    </row>
    <row r="8" spans="1:11" x14ac:dyDescent="0.3">
      <c r="A8">
        <v>63</v>
      </c>
      <c r="B8" s="1">
        <v>8240922.08805741</v>
      </c>
      <c r="C8" s="1">
        <v>6843.5360056150403</v>
      </c>
      <c r="G8">
        <v>3390</v>
      </c>
      <c r="H8">
        <f t="shared" si="2"/>
        <v>3955</v>
      </c>
      <c r="J8">
        <f t="shared" si="0"/>
        <v>3440</v>
      </c>
      <c r="K8">
        <f t="shared" si="1"/>
        <v>3905</v>
      </c>
    </row>
    <row r="9" spans="1:11" x14ac:dyDescent="0.3">
      <c r="A9">
        <v>63.5</v>
      </c>
      <c r="B9" s="1">
        <v>8056749.1799422102</v>
      </c>
      <c r="C9" s="1">
        <v>5625.27384118195</v>
      </c>
      <c r="G9">
        <v>3955</v>
      </c>
      <c r="H9">
        <f t="shared" si="2"/>
        <v>4520</v>
      </c>
      <c r="J9">
        <f t="shared" si="0"/>
        <v>4005</v>
      </c>
      <c r="K9">
        <f t="shared" si="1"/>
        <v>4470</v>
      </c>
    </row>
    <row r="10" spans="1:11" x14ac:dyDescent="0.3">
      <c r="A10">
        <v>64</v>
      </c>
      <c r="B10" s="1">
        <v>7921562.0482573202</v>
      </c>
      <c r="C10" s="1">
        <v>9627.5578686250101</v>
      </c>
      <c r="G10">
        <v>4520</v>
      </c>
      <c r="H10">
        <f t="shared" si="2"/>
        <v>5085</v>
      </c>
      <c r="J10">
        <f t="shared" si="0"/>
        <v>4570</v>
      </c>
      <c r="K10">
        <f t="shared" si="1"/>
        <v>5035</v>
      </c>
    </row>
    <row r="11" spans="1:11" x14ac:dyDescent="0.3">
      <c r="A11">
        <v>64.5</v>
      </c>
      <c r="B11" s="1">
        <v>7786946.4206078304</v>
      </c>
      <c r="C11" s="1">
        <v>8375.8790388762009</v>
      </c>
      <c r="G11">
        <v>5085</v>
      </c>
      <c r="H11">
        <f t="shared" si="2"/>
        <v>5650</v>
      </c>
      <c r="J11">
        <f t="shared" si="0"/>
        <v>5135</v>
      </c>
      <c r="K11">
        <f t="shared" si="1"/>
        <v>5600</v>
      </c>
    </row>
    <row r="12" spans="1:11" x14ac:dyDescent="0.3">
      <c r="A12">
        <v>65</v>
      </c>
      <c r="B12" s="1">
        <v>7658242.6939216899</v>
      </c>
      <c r="C12" s="1">
        <v>8508.3177226914904</v>
      </c>
      <c r="G12">
        <v>5650</v>
      </c>
      <c r="H12">
        <f t="shared" si="2"/>
        <v>6215</v>
      </c>
      <c r="J12">
        <f t="shared" si="0"/>
        <v>5700</v>
      </c>
      <c r="K12">
        <f t="shared" si="1"/>
        <v>6165</v>
      </c>
    </row>
    <row r="13" spans="1:11" x14ac:dyDescent="0.3">
      <c r="A13">
        <v>65.5</v>
      </c>
      <c r="B13" s="1">
        <v>7552404.0178263504</v>
      </c>
      <c r="C13" s="1">
        <v>10862.7954121563</v>
      </c>
      <c r="G13">
        <v>6215</v>
      </c>
      <c r="H13">
        <f t="shared" si="2"/>
        <v>6780</v>
      </c>
      <c r="J13">
        <f t="shared" si="0"/>
        <v>6265</v>
      </c>
      <c r="K13">
        <f t="shared" si="1"/>
        <v>6730</v>
      </c>
    </row>
    <row r="14" spans="1:11" x14ac:dyDescent="0.3">
      <c r="A14">
        <v>66</v>
      </c>
      <c r="B14" s="1">
        <v>7432347.6477615396</v>
      </c>
      <c r="C14" s="1">
        <v>4899.91092258344</v>
      </c>
      <c r="G14">
        <v>6780</v>
      </c>
      <c r="H14">
        <f t="shared" si="2"/>
        <v>7345</v>
      </c>
      <c r="J14">
        <f t="shared" si="0"/>
        <v>6830</v>
      </c>
      <c r="K14">
        <f t="shared" si="1"/>
        <v>7295</v>
      </c>
    </row>
    <row r="15" spans="1:11" x14ac:dyDescent="0.3">
      <c r="A15">
        <v>66.5</v>
      </c>
      <c r="B15" s="1">
        <v>7319282.5530272601</v>
      </c>
      <c r="C15" s="1">
        <v>23188.034495002601</v>
      </c>
      <c r="G15">
        <v>7345</v>
      </c>
      <c r="H15">
        <f t="shared" si="2"/>
        <v>7910</v>
      </c>
      <c r="J15">
        <f t="shared" si="0"/>
        <v>7395</v>
      </c>
      <c r="K15">
        <f t="shared" si="1"/>
        <v>7860</v>
      </c>
    </row>
    <row r="16" spans="1:11" x14ac:dyDescent="0.3">
      <c r="A16">
        <v>67</v>
      </c>
      <c r="B16" s="1">
        <v>7207276.63568673</v>
      </c>
      <c r="C16" s="1">
        <v>113623.700065553</v>
      </c>
      <c r="D16" t="s">
        <v>15</v>
      </c>
      <c r="G16">
        <v>7910</v>
      </c>
      <c r="H16">
        <f t="shared" si="2"/>
        <v>8475</v>
      </c>
      <c r="J16">
        <f t="shared" si="0"/>
        <v>7960</v>
      </c>
      <c r="K16">
        <f t="shared" si="1"/>
        <v>8425</v>
      </c>
    </row>
    <row r="17" spans="1:11" x14ac:dyDescent="0.3">
      <c r="A17">
        <v>67.5</v>
      </c>
      <c r="B17" s="1">
        <v>7093843.3070430597</v>
      </c>
      <c r="C17" s="1">
        <v>117307.92583026701</v>
      </c>
      <c r="D17" t="s">
        <v>15</v>
      </c>
      <c r="G17">
        <v>8475</v>
      </c>
      <c r="H17">
        <f t="shared" si="2"/>
        <v>9040</v>
      </c>
      <c r="J17">
        <f t="shared" si="0"/>
        <v>8525</v>
      </c>
      <c r="K17">
        <f t="shared" si="1"/>
        <v>8990</v>
      </c>
    </row>
    <row r="18" spans="1:11" x14ac:dyDescent="0.3">
      <c r="A18">
        <v>68</v>
      </c>
      <c r="B18" s="1">
        <v>6985672.5952334898</v>
      </c>
      <c r="C18" s="1">
        <v>120473.78169533399</v>
      </c>
      <c r="D18" t="s">
        <v>15</v>
      </c>
      <c r="G18">
        <v>9040</v>
      </c>
      <c r="H18">
        <f t="shared" si="2"/>
        <v>9605</v>
      </c>
      <c r="J18">
        <f t="shared" si="0"/>
        <v>9090</v>
      </c>
      <c r="K18">
        <f t="shared" si="1"/>
        <v>9555</v>
      </c>
    </row>
    <row r="19" spans="1:11" x14ac:dyDescent="0.3">
      <c r="A19">
        <v>68.5</v>
      </c>
      <c r="B19" s="1">
        <v>6882220.3158868402</v>
      </c>
      <c r="C19" s="1">
        <v>8177.6748897655998</v>
      </c>
      <c r="G19">
        <v>9605</v>
      </c>
      <c r="H19">
        <f t="shared" si="2"/>
        <v>10170</v>
      </c>
      <c r="J19">
        <f t="shared" si="0"/>
        <v>9655</v>
      </c>
      <c r="K19">
        <f t="shared" si="1"/>
        <v>10120</v>
      </c>
    </row>
    <row r="20" spans="1:11" x14ac:dyDescent="0.3">
      <c r="A20">
        <v>69</v>
      </c>
      <c r="B20" s="1">
        <v>6780636.7809469504</v>
      </c>
      <c r="C20" s="1">
        <v>6094.3290471554801</v>
      </c>
      <c r="G20">
        <v>10170</v>
      </c>
      <c r="H20">
        <f t="shared" si="2"/>
        <v>10735</v>
      </c>
      <c r="J20">
        <f t="shared" si="0"/>
        <v>10220</v>
      </c>
      <c r="K20">
        <f t="shared" si="1"/>
        <v>10685</v>
      </c>
    </row>
    <row r="21" spans="1:11" x14ac:dyDescent="0.3">
      <c r="A21">
        <v>69.5</v>
      </c>
      <c r="B21" s="1">
        <v>6684068.1552215097</v>
      </c>
      <c r="C21" s="1">
        <v>8322.8688049881603</v>
      </c>
      <c r="G21">
        <v>10735</v>
      </c>
      <c r="H21">
        <f t="shared" si="2"/>
        <v>11300</v>
      </c>
      <c r="J21">
        <f t="shared" si="0"/>
        <v>10785</v>
      </c>
      <c r="K21">
        <f t="shared" si="1"/>
        <v>11250</v>
      </c>
    </row>
    <row r="22" spans="1:11" x14ac:dyDescent="0.3">
      <c r="A22">
        <v>70</v>
      </c>
      <c r="B22" s="1">
        <v>6600001.52143142</v>
      </c>
      <c r="C22" s="1">
        <v>7922.9569307944203</v>
      </c>
      <c r="G22">
        <v>11300</v>
      </c>
      <c r="H22">
        <f t="shared" si="2"/>
        <v>11865</v>
      </c>
      <c r="J22">
        <f t="shared" si="0"/>
        <v>11350</v>
      </c>
      <c r="K22">
        <f t="shared" si="1"/>
        <v>11815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DAB-3B19-403E-9998-FB67F13256C9}">
  <dimension ref="A1:I18"/>
  <sheetViews>
    <sheetView tabSelected="1" topLeftCell="A13" workbookViewId="0">
      <selection activeCell="A6" sqref="A6:B18"/>
    </sheetView>
  </sheetViews>
  <sheetFormatPr defaultRowHeight="14.4" x14ac:dyDescent="0.3"/>
  <cols>
    <col min="1" max="1" width="7.109375" bestFit="1" customWidth="1"/>
    <col min="2" max="2" width="17.33203125" customWidth="1"/>
    <col min="3" max="3" width="15.21875" customWidth="1"/>
    <col min="4" max="4" width="42.6640625" bestFit="1" customWidth="1"/>
    <col min="6" max="6" width="7.6640625" customWidth="1"/>
    <col min="7" max="7" width="14" customWidth="1"/>
    <col min="8" max="8" width="13" customWidth="1"/>
    <col min="9" max="9" width="42.6640625" bestFit="1" customWidth="1"/>
  </cols>
  <sheetData>
    <row r="1" spans="1:9" x14ac:dyDescent="0.3">
      <c r="A1" t="s">
        <v>16</v>
      </c>
      <c r="F1" t="s">
        <v>19</v>
      </c>
    </row>
    <row r="2" spans="1:9" x14ac:dyDescent="0.3">
      <c r="A2" t="s">
        <v>10</v>
      </c>
      <c r="B2" t="s">
        <v>8</v>
      </c>
      <c r="C2" t="s">
        <v>9</v>
      </c>
      <c r="D2" t="s">
        <v>5</v>
      </c>
      <c r="F2" t="s">
        <v>10</v>
      </c>
      <c r="G2" t="s">
        <v>8</v>
      </c>
      <c r="H2" t="s">
        <v>9</v>
      </c>
      <c r="I2" t="s">
        <v>5</v>
      </c>
    </row>
    <row r="3" spans="1:9" x14ac:dyDescent="0.3">
      <c r="A3">
        <v>25</v>
      </c>
      <c r="B3" s="1">
        <v>29479713.351940099</v>
      </c>
      <c r="C3" s="1">
        <v>49398.817566805003</v>
      </c>
      <c r="F3">
        <v>25</v>
      </c>
      <c r="G3" s="1">
        <v>33693167.551999897</v>
      </c>
      <c r="H3" s="1">
        <v>96860.000088546905</v>
      </c>
    </row>
    <row r="4" spans="1:9" x14ac:dyDescent="0.3">
      <c r="A4">
        <v>30</v>
      </c>
      <c r="B4" s="2" t="s">
        <v>18</v>
      </c>
      <c r="C4" s="2" t="s">
        <v>18</v>
      </c>
      <c r="D4" t="s">
        <v>17</v>
      </c>
      <c r="F4">
        <v>30</v>
      </c>
      <c r="G4" s="2">
        <v>26868383.1976404</v>
      </c>
      <c r="H4" s="2">
        <v>68682.774189078598</v>
      </c>
    </row>
    <row r="5" spans="1:9" x14ac:dyDescent="0.3">
      <c r="A5">
        <v>35</v>
      </c>
      <c r="B5" s="2" t="s">
        <v>18</v>
      </c>
      <c r="C5" s="2" t="s">
        <v>18</v>
      </c>
      <c r="D5" t="s">
        <v>17</v>
      </c>
      <c r="F5">
        <v>35</v>
      </c>
      <c r="G5" s="1">
        <v>21593714.748980001</v>
      </c>
      <c r="H5" s="1">
        <v>92294.474225463797</v>
      </c>
    </row>
    <row r="6" spans="1:9" x14ac:dyDescent="0.3">
      <c r="A6">
        <v>40</v>
      </c>
      <c r="B6" s="1">
        <v>15325524.424678599</v>
      </c>
      <c r="C6" s="1">
        <v>30002.588138706698</v>
      </c>
      <c r="F6">
        <v>40</v>
      </c>
      <c r="G6" s="1">
        <v>17468713.218460601</v>
      </c>
      <c r="H6" s="1">
        <v>120709.120388736</v>
      </c>
    </row>
    <row r="7" spans="1:9" x14ac:dyDescent="0.3">
      <c r="A7">
        <v>45</v>
      </c>
      <c r="B7" s="1">
        <v>12647530.2490998</v>
      </c>
      <c r="C7" s="1">
        <v>46516.590107485099</v>
      </c>
      <c r="F7">
        <v>45</v>
      </c>
      <c r="G7" s="1">
        <v>14344493.346800899</v>
      </c>
      <c r="H7" s="1">
        <v>71656.1662602086</v>
      </c>
    </row>
    <row r="8" spans="1:9" x14ac:dyDescent="0.3">
      <c r="A8">
        <v>50</v>
      </c>
      <c r="B8" s="1">
        <v>10486509.5036826</v>
      </c>
      <c r="C8" s="1">
        <v>48128.148881000903</v>
      </c>
      <c r="F8">
        <v>50</v>
      </c>
      <c r="G8" s="1">
        <v>11941482.956452301</v>
      </c>
      <c r="H8" s="1">
        <v>42768.383990242197</v>
      </c>
    </row>
    <row r="9" spans="1:9" x14ac:dyDescent="0.3">
      <c r="A9">
        <v>55</v>
      </c>
      <c r="B9" s="1">
        <v>8813612.5</v>
      </c>
      <c r="C9" s="1">
        <v>24950.057239413301</v>
      </c>
    </row>
    <row r="10" spans="1:9" x14ac:dyDescent="0.3">
      <c r="A10">
        <v>60</v>
      </c>
      <c r="B10" s="1">
        <v>7426345.1428571399</v>
      </c>
      <c r="C10" s="1">
        <v>26045.050220331501</v>
      </c>
    </row>
    <row r="11" spans="1:9" x14ac:dyDescent="0.3">
      <c r="A11">
        <v>65</v>
      </c>
      <c r="B11" s="1">
        <v>6297756.5664693201</v>
      </c>
      <c r="C11" s="1">
        <v>35319.0503954983</v>
      </c>
    </row>
    <row r="12" spans="1:9" x14ac:dyDescent="0.3">
      <c r="A12">
        <v>70</v>
      </c>
      <c r="B12" s="1">
        <v>5411968.9385844804</v>
      </c>
      <c r="C12" s="1">
        <v>17863.774425125899</v>
      </c>
    </row>
    <row r="13" spans="1:9" x14ac:dyDescent="0.3">
      <c r="A13">
        <v>75</v>
      </c>
      <c r="B13" s="1">
        <v>4672385.1807504697</v>
      </c>
      <c r="C13" s="1">
        <v>14420.887109355899</v>
      </c>
    </row>
    <row r="14" spans="1:9" x14ac:dyDescent="0.3">
      <c r="A14">
        <v>80</v>
      </c>
      <c r="B14" s="1">
        <v>4080865.2091030302</v>
      </c>
      <c r="C14" s="1">
        <v>26572.182125597999</v>
      </c>
    </row>
    <row r="15" spans="1:9" x14ac:dyDescent="0.3">
      <c r="A15">
        <v>85</v>
      </c>
      <c r="B15" s="1">
        <v>3596148.5334856799</v>
      </c>
      <c r="C15" s="1">
        <v>11535.056959801899</v>
      </c>
    </row>
    <row r="16" spans="1:9" x14ac:dyDescent="0.3">
      <c r="A16">
        <v>90</v>
      </c>
      <c r="B16" s="1">
        <v>3210448.57813913</v>
      </c>
      <c r="C16" s="1">
        <v>16597.491607372402</v>
      </c>
    </row>
    <row r="17" spans="1:3" x14ac:dyDescent="0.3">
      <c r="A17">
        <v>95</v>
      </c>
      <c r="B17" s="1">
        <v>2886082.5945217698</v>
      </c>
      <c r="C17" s="1">
        <v>25265.752273276899</v>
      </c>
    </row>
    <row r="18" spans="1:3" x14ac:dyDescent="0.3">
      <c r="A18">
        <v>100</v>
      </c>
      <c r="B18" s="1">
        <v>2640960.1298678298</v>
      </c>
      <c r="C18" s="1">
        <v>39217.000060705199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60-70C</vt:lpstr>
      <vt:lpstr>25-100C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2020-04-03T15:41:03Z</dcterms:created>
  <dcterms:modified xsi:type="dcterms:W3CDTF">2020-04-07T19:56:23Z</dcterms:modified>
</cp:coreProperties>
</file>