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tal\Desktop\Задания\Физика\2 Семестр\Квантовая\"/>
    </mc:Choice>
  </mc:AlternateContent>
  <bookViews>
    <workbookView xWindow="0" yWindow="0" windowWidth="28800" windowHeight="124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  <c r="E9" i="1" l="1"/>
  <c r="E2" i="1"/>
  <c r="E3" i="1"/>
  <c r="E4" i="1"/>
  <c r="E5" i="1"/>
  <c r="E6" i="1"/>
  <c r="E7" i="1"/>
  <c r="E8" i="1"/>
  <c r="D2" i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<sst xmlns="http://schemas.openxmlformats.org/spreadsheetml/2006/main" count="9" uniqueCount="9">
  <si>
    <t>№</t>
  </si>
  <si>
    <t>U, B</t>
  </si>
  <si>
    <t>I, A</t>
  </si>
  <si>
    <r>
      <t>, A</t>
    </r>
    <r>
      <rPr>
        <sz val="14"/>
        <color rgb="FF000000"/>
        <rFont val="Cambria Math"/>
        <family val="1"/>
        <charset val="204"/>
      </rPr>
      <t>⋅</t>
    </r>
    <r>
      <rPr>
        <sz val="14"/>
        <color rgb="FF000000"/>
        <rFont val="Times New Roman"/>
        <family val="1"/>
        <charset val="204"/>
      </rPr>
      <t>B/m</t>
    </r>
    <r>
      <rPr>
        <vertAlign val="superscript"/>
        <sz val="8.5"/>
        <color rgb="FF000000"/>
        <rFont val="Times New Roman"/>
        <family val="1"/>
        <charset val="204"/>
      </rPr>
      <t>2</t>
    </r>
  </si>
  <si>
    <r>
      <t>ln(I</t>
    </r>
    <r>
      <rPr>
        <sz val="14"/>
        <color rgb="FF000000"/>
        <rFont val="Cambria Math"/>
        <family val="1"/>
        <charset val="204"/>
      </rPr>
      <t>⋅</t>
    </r>
    <r>
      <rPr>
        <sz val="14"/>
        <color rgb="FF000000"/>
        <rFont val="Times New Roman"/>
        <family val="1"/>
        <charset val="204"/>
      </rPr>
      <t>U/S)</t>
    </r>
  </si>
  <si>
    <t>ТЭДС, мВ</t>
  </si>
  <si>
    <t>T, K</t>
  </si>
  <si>
    <t>ln T</t>
  </si>
  <si>
    <r>
      <t xml:space="preserve">S = </t>
    </r>
    <r>
      <rPr>
        <sz val="14"/>
        <color rgb="FF000000"/>
        <rFont val="Calibri"/>
        <family val="2"/>
        <charset val="204"/>
        <scheme val="minor"/>
      </rPr>
      <t xml:space="preserve"> 4,4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</si>
</sst>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rgb="FF000000"/>
      <name val="Cambria Math"/>
      <family val="1"/>
      <charset val="204"/>
    </font>
    <font>
      <vertAlign val="superscript"/>
      <sz val="8.5"/>
      <color rgb="FF000000"/>
      <name val="Times New Roman"/>
      <family val="1"/>
      <charset val="204"/>
    </font>
    <font>
      <sz val="10.5"/>
      <color rgb="FF202124"/>
      <name val="Arial"/>
      <family val="2"/>
      <charset val="204"/>
    </font>
    <font>
      <sz val="14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6" fillId="0" borderId="0" xfId="0" applyFont="1"/>
    <xf numFmtId="164" fontId="0" fillId="0" borderId="0" xfId="0" applyNumberFormat="1"/>
    <xf numFmtId="2" fontId="2" fillId="0" borderId="1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top" wrapText="1"/>
    </xf>
    <xf numFmtId="2" fontId="5" fillId="0" borderId="1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top" wrapText="1"/>
    </xf>
    <xf numFmtId="2" fontId="5" fillId="0" borderId="3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top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0.000"/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 style="medium">
          <color rgb="FF000000"/>
        </bottom>
      </border>
    </dxf>
    <dxf>
      <numFmt numFmtId="2" formatCode="0.00"/>
      <alignment horizontal="center" vertical="top" textRotation="0" wrapText="1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202124"/>
        <name val="Arial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numFmt numFmtId="2" formatCode="0.00"/>
      <alignment horizont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285750</xdr:colOff>
      <xdr:row>0</xdr:row>
      <xdr:rowOff>314325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2857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H9" totalsRowShown="0" headerRowDxfId="11" dataDxfId="9" headerRowBorderDxfId="10" tableBorderDxfId="8">
  <autoFilter ref="A1:H9"/>
  <tableColumns count="8">
    <tableColumn id="1" name="№" dataDxfId="7"/>
    <tableColumn id="2" name="U, B" dataDxfId="6"/>
    <tableColumn id="3" name="I, A" dataDxfId="5"/>
    <tableColumn id="4" name=", A⋅B/m2" dataDxfId="2">
      <calculatedColumnFormula>C2 *( B2  / $J$1)</calculatedColumnFormula>
    </tableColumn>
    <tableColumn id="5" name="ln(I⋅U/S)" dataDxfId="0">
      <calculatedColumnFormula>LN(C2 *( B2  / $J$1))</calculatedColumnFormula>
    </tableColumn>
    <tableColumn id="6" name="ТЭДС, мВ" dataDxfId="1"/>
    <tableColumn id="7" name="T, K" dataDxfId="4"/>
    <tableColumn id="8" name="ln T" dataDxfId="3">
      <calculatedColumnFormula>LN(Таблица1[[#This Row],[T, K]])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E9" sqref="E2:E9"/>
    </sheetView>
  </sheetViews>
  <sheetFormatPr defaultRowHeight="15" x14ac:dyDescent="0.25"/>
  <cols>
    <col min="4" max="4" width="31.28515625" customWidth="1"/>
    <col min="5" max="5" width="15.42578125" customWidth="1"/>
    <col min="6" max="6" width="15.28515625" customWidth="1"/>
  </cols>
  <sheetData>
    <row r="1" spans="1:11" ht="111" thickBo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J1" s="2">
        <v>4.3982299999999999E-4</v>
      </c>
      <c r="K1" s="1" t="s">
        <v>8</v>
      </c>
    </row>
    <row r="2" spans="1:11" ht="19.5" thickBot="1" x14ac:dyDescent="0.3">
      <c r="A2" s="5">
        <v>1</v>
      </c>
      <c r="B2" s="12">
        <v>0.4</v>
      </c>
      <c r="C2" s="3">
        <v>0.22</v>
      </c>
      <c r="D2" s="7">
        <f>C2 *( B2  / $J$1)</f>
        <v>200.08048692314864</v>
      </c>
      <c r="E2" s="13">
        <f t="shared" ref="E2:E8" si="0">LN(C2 *( B2  / $J$1))</f>
        <v>5.2987197202086884</v>
      </c>
      <c r="F2" s="3">
        <v>38.4</v>
      </c>
      <c r="G2" s="8">
        <v>335</v>
      </c>
      <c r="H2" s="9">
        <f>LN(Таблица1[[#This Row],[T, K]])</f>
        <v>5.8141305318250662</v>
      </c>
    </row>
    <row r="3" spans="1:11" ht="16.5" thickBot="1" x14ac:dyDescent="0.3">
      <c r="A3" s="3">
        <v>2</v>
      </c>
      <c r="B3" s="3">
        <v>0.44</v>
      </c>
      <c r="C3" s="3">
        <v>0.23</v>
      </c>
      <c r="D3" s="7">
        <f t="shared" ref="D3:D9" si="1">C3 *( B3  / $J$1)</f>
        <v>230.09255996162094</v>
      </c>
      <c r="E3" s="14">
        <f t="shared" si="0"/>
        <v>5.4384816625838477</v>
      </c>
      <c r="F3" s="3">
        <v>40.799999999999997</v>
      </c>
      <c r="G3" s="8">
        <v>470</v>
      </c>
      <c r="H3" s="9">
        <f>LN(Таблица1[[#This Row],[T, K]])</f>
        <v>6.1527326947041043</v>
      </c>
    </row>
    <row r="4" spans="1:11" ht="16.5" thickBot="1" x14ac:dyDescent="0.3">
      <c r="A4" s="3">
        <v>3</v>
      </c>
      <c r="B4" s="3">
        <v>0.48</v>
      </c>
      <c r="C4" s="3">
        <v>0.24</v>
      </c>
      <c r="D4" s="7">
        <f t="shared" si="1"/>
        <v>261.92354651757637</v>
      </c>
      <c r="E4" s="14">
        <f t="shared" si="0"/>
        <v>5.5680526539922726</v>
      </c>
      <c r="F4" s="3">
        <v>44.2</v>
      </c>
      <c r="G4" s="8">
        <v>562</v>
      </c>
      <c r="H4" s="9">
        <f>LN(Таблица1[[#This Row],[T, K]])</f>
        <v>6.3315018498936908</v>
      </c>
    </row>
    <row r="5" spans="1:11" ht="16.5" thickBot="1" x14ac:dyDescent="0.3">
      <c r="A5" s="3">
        <v>4</v>
      </c>
      <c r="B5" s="3">
        <v>0.52</v>
      </c>
      <c r="C5" s="3">
        <v>0.25</v>
      </c>
      <c r="D5" s="7">
        <f t="shared" si="1"/>
        <v>295.57344659101506</v>
      </c>
      <c r="E5" s="14">
        <f t="shared" si="0"/>
        <v>5.6889173561860646</v>
      </c>
      <c r="F5" s="3">
        <v>45.9</v>
      </c>
      <c r="G5" s="8">
        <v>654</v>
      </c>
      <c r="H5" s="9">
        <f>LN(Таблица1[[#This Row],[T, K]])</f>
        <v>6.4831073514571989</v>
      </c>
    </row>
    <row r="6" spans="1:11" ht="16.5" thickBot="1" x14ac:dyDescent="0.3">
      <c r="A6" s="3">
        <v>5</v>
      </c>
      <c r="B6" s="3">
        <v>0.56000000000000005</v>
      </c>
      <c r="C6" s="3">
        <v>0.26</v>
      </c>
      <c r="D6" s="7">
        <f t="shared" si="1"/>
        <v>331.04226018193685</v>
      </c>
      <c r="E6" s="14">
        <f t="shared" si="0"/>
        <v>5.8022460414930679</v>
      </c>
      <c r="F6" s="3">
        <v>49.3</v>
      </c>
      <c r="G6" s="8">
        <v>744</v>
      </c>
      <c r="H6" s="9">
        <f>LN(Таблица1[[#This Row],[T, K]])</f>
        <v>6.6120410348330916</v>
      </c>
    </row>
    <row r="7" spans="1:11" ht="16.5" thickBot="1" x14ac:dyDescent="0.3">
      <c r="A7" s="3">
        <v>6</v>
      </c>
      <c r="B7" s="3">
        <v>0.66</v>
      </c>
      <c r="C7" s="3">
        <v>0.28000000000000003</v>
      </c>
      <c r="D7" s="7">
        <f t="shared" si="1"/>
        <v>420.16902253861218</v>
      </c>
      <c r="E7" s="14">
        <f t="shared" si="0"/>
        <v>6.040657064938066</v>
      </c>
      <c r="F7" s="3">
        <v>51</v>
      </c>
      <c r="G7" s="8">
        <v>824</v>
      </c>
      <c r="H7" s="9">
        <f>LN(Таблица1[[#This Row],[T, K]])</f>
        <v>6.7141705299094721</v>
      </c>
    </row>
    <row r="8" spans="1:11" ht="16.5" thickBot="1" x14ac:dyDescent="0.3">
      <c r="A8" s="3">
        <v>7</v>
      </c>
      <c r="B8" s="3">
        <v>0.64</v>
      </c>
      <c r="C8" s="3">
        <v>0.28999999999999998</v>
      </c>
      <c r="D8" s="7">
        <f t="shared" si="1"/>
        <v>421.98793605609524</v>
      </c>
      <c r="E8" s="14">
        <f t="shared" si="0"/>
        <v>6.0449767260825817</v>
      </c>
      <c r="F8" s="3">
        <v>52.7</v>
      </c>
      <c r="G8" s="8">
        <v>893</v>
      </c>
      <c r="H8" s="9">
        <f>LN(Таблица1[[#This Row],[T, K]])</f>
        <v>6.7945865808764987</v>
      </c>
    </row>
    <row r="9" spans="1:11" ht="16.5" thickBot="1" x14ac:dyDescent="0.3">
      <c r="A9" s="4">
        <v>8</v>
      </c>
      <c r="B9" s="4">
        <v>0.68</v>
      </c>
      <c r="C9" s="4">
        <v>0.3</v>
      </c>
      <c r="D9" s="10">
        <f t="shared" si="1"/>
        <v>463.82294695820815</v>
      </c>
      <c r="E9" s="15">
        <f>LN(C9 *( B9  / $J$1))</f>
        <v>6.1395028995746985</v>
      </c>
      <c r="F9" s="4">
        <v>54.4</v>
      </c>
      <c r="G9" s="11">
        <v>934</v>
      </c>
      <c r="H9" s="9">
        <f>LN(Таблица1[[#This Row],[T, K]])</f>
        <v>6.8394764382288429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Демьянцев</dc:creator>
  <cp:lastModifiedBy>Виталий Демьянцев</cp:lastModifiedBy>
  <dcterms:created xsi:type="dcterms:W3CDTF">2022-04-25T15:37:31Z</dcterms:created>
  <dcterms:modified xsi:type="dcterms:W3CDTF">2022-05-16T11:13:37Z</dcterms:modified>
</cp:coreProperties>
</file>