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tal\Desktop\Задания\Физика\2 Семестр\Квантовая\"/>
    </mc:Choice>
  </mc:AlternateContent>
  <bookViews>
    <workbookView xWindow="0" yWindow="0" windowWidth="28800" windowHeight="124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" i="1" l="1"/>
  <c r="D19" i="1"/>
  <c r="E19" i="1"/>
  <c r="H2" i="1" l="1"/>
  <c r="H3" i="1"/>
  <c r="H4" i="1"/>
  <c r="H5" i="1"/>
  <c r="H6" i="1"/>
  <c r="H7" i="1"/>
  <c r="H8" i="1"/>
  <c r="H9" i="1"/>
  <c r="H10" i="1"/>
  <c r="H11" i="1"/>
  <c r="D3" i="1" l="1"/>
  <c r="D4" i="1"/>
  <c r="D5" i="1"/>
  <c r="D6" i="1"/>
  <c r="D7" i="1"/>
  <c r="D8" i="1"/>
  <c r="D9" i="1"/>
  <c r="D10" i="1"/>
  <c r="D11" i="1"/>
  <c r="D2" i="1"/>
  <c r="F2" i="1"/>
  <c r="F3" i="1"/>
  <c r="F4" i="1"/>
  <c r="F5" i="1"/>
  <c r="F6" i="1"/>
  <c r="F7" i="1"/>
  <c r="F8" i="1"/>
  <c r="F9" i="1"/>
  <c r="F10" i="1"/>
  <c r="F11" i="1"/>
</calcChain>
</file>

<file path=xl/sharedStrings.xml><?xml version="1.0" encoding="utf-8"?>
<sst xmlns="http://schemas.openxmlformats.org/spreadsheetml/2006/main" count="6" uniqueCount="6">
  <si>
    <t>№</t>
  </si>
  <si>
    <t>Т, К</t>
  </si>
  <si>
    <r>
      <t>Δ</t>
    </r>
    <r>
      <rPr>
        <sz val="14"/>
        <color rgb="FF000000"/>
        <rFont val="Times New Roman"/>
        <family val="1"/>
        <charset val="204"/>
      </rPr>
      <t>Т, К</t>
    </r>
  </si>
  <si>
    <r>
      <t>, K</t>
    </r>
    <r>
      <rPr>
        <vertAlign val="superscript"/>
        <sz val="14"/>
        <color rgb="FF000000"/>
        <rFont val="Times New Roman"/>
        <family val="1"/>
        <charset val="204"/>
      </rPr>
      <t>-1</t>
    </r>
  </si>
  <si>
    <r>
      <t>I</t>
    </r>
    <r>
      <rPr>
        <vertAlign val="subscript"/>
        <sz val="8.5"/>
        <color rgb="FF000000"/>
        <rFont val="Times New Roman"/>
        <family val="1"/>
        <charset val="204"/>
      </rPr>
      <t>обр</t>
    </r>
    <r>
      <rPr>
        <sz val="14"/>
        <color rgb="FF000000"/>
        <rFont val="Times New Roman"/>
        <family val="1"/>
        <charset val="204"/>
      </rPr>
      <t>, мкА</t>
    </r>
  </si>
  <si>
    <r>
      <t>Ln I</t>
    </r>
    <r>
      <rPr>
        <vertAlign val="subscript"/>
        <sz val="8.5"/>
        <color rgb="FF000000"/>
        <rFont val="Times New Roman"/>
        <family val="1"/>
        <charset val="204"/>
      </rPr>
      <t>обр</t>
    </r>
    <r>
      <rPr>
        <sz val="14"/>
        <color rgb="FF000000"/>
        <rFont val="Times New Roman"/>
        <family val="1"/>
        <charset val="204"/>
      </rPr>
      <t>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</si>
</sst>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6" x14ac:knownFonts="1"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rgb="FF202124"/>
      <name val="Arial"/>
      <family val="2"/>
      <charset val="204"/>
    </font>
    <font>
      <vertAlign val="superscript"/>
      <sz val="14"/>
      <color rgb="FF000000"/>
      <name val="Times New Roman"/>
      <family val="1"/>
      <charset val="204"/>
    </font>
    <font>
      <vertAlign val="subscript"/>
      <sz val="8.5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4" xfId="0" applyBorder="1" applyAlignment="1">
      <alignment vertical="top" wrapText="1"/>
    </xf>
    <xf numFmtId="2" fontId="2" fillId="0" borderId="3" xfId="0" applyNumberFormat="1" applyFont="1" applyBorder="1" applyAlignment="1">
      <alignment vertical="center" wrapText="1"/>
    </xf>
    <xf numFmtId="164" fontId="2" fillId="0" borderId="4" xfId="0" applyNumberFormat="1" applyFont="1" applyBorder="1" applyAlignment="1">
      <alignment vertical="center" wrapText="1"/>
    </xf>
    <xf numFmtId="2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59001377952755918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1409936335183259E-2"/>
          <c:y val="0.17992446809584878"/>
          <c:w val="0.88260268103386541"/>
          <c:h val="0.7422823829575251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Лист1!$D$2:$D$11</c:f>
              <c:numCache>
                <c:formatCode>0.000000</c:formatCode>
                <c:ptCount val="10"/>
                <c:pt idx="0">
                  <c:v>3.3898305084745762E-3</c:v>
                </c:pt>
                <c:pt idx="1">
                  <c:v>3.3333333333333335E-3</c:v>
                </c:pt>
                <c:pt idx="2">
                  <c:v>3.2786885245901639E-3</c:v>
                </c:pt>
                <c:pt idx="3">
                  <c:v>3.2258064516129032E-3</c:v>
                </c:pt>
                <c:pt idx="4">
                  <c:v>3.1746031746031746E-3</c:v>
                </c:pt>
                <c:pt idx="5">
                  <c:v>3.1250000000000002E-3</c:v>
                </c:pt>
                <c:pt idx="6">
                  <c:v>3.0769230769230769E-3</c:v>
                </c:pt>
                <c:pt idx="7">
                  <c:v>3.0303030303030303E-3</c:v>
                </c:pt>
                <c:pt idx="8">
                  <c:v>2.9850746268656717E-3</c:v>
                </c:pt>
                <c:pt idx="9">
                  <c:v>2.9411764705882353E-3</c:v>
                </c:pt>
              </c:numCache>
            </c:numRef>
          </c:xVal>
          <c:yVal>
            <c:numRef>
              <c:f>Лист1!$F$2:$F$11</c:f>
              <c:numCache>
                <c:formatCode>0.00</c:formatCode>
                <c:ptCount val="10"/>
                <c:pt idx="0">
                  <c:v>1.791759469228055</c:v>
                </c:pt>
                <c:pt idx="1">
                  <c:v>2.0794415416798357</c:v>
                </c:pt>
                <c:pt idx="2">
                  <c:v>2.3025850929940459</c:v>
                </c:pt>
                <c:pt idx="3">
                  <c:v>2.3978952727983707</c:v>
                </c:pt>
                <c:pt idx="4">
                  <c:v>2.4849066497880004</c:v>
                </c:pt>
                <c:pt idx="5">
                  <c:v>2.7725887222397811</c:v>
                </c:pt>
                <c:pt idx="6">
                  <c:v>2.8903717578961645</c:v>
                </c:pt>
                <c:pt idx="7">
                  <c:v>3.044522437723423</c:v>
                </c:pt>
                <c:pt idx="8">
                  <c:v>3.2188758248682006</c:v>
                </c:pt>
                <c:pt idx="9">
                  <c:v>3.4011973816621555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CC-4DF3-ABBA-8783BEA3A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7205376"/>
        <c:axId val="707197056"/>
      </c:scatterChart>
      <c:valAx>
        <c:axId val="707205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7197056"/>
        <c:crosses val="autoZero"/>
        <c:crossBetween val="midCat"/>
      </c:valAx>
      <c:valAx>
        <c:axId val="70719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7205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130099</xdr:colOff>
      <xdr:row>0</xdr:row>
      <xdr:rowOff>89751</xdr:rowOff>
    </xdr:from>
    <xdr:to>
      <xdr:col>3</xdr:col>
      <xdr:colOff>209087</xdr:colOff>
      <xdr:row>0</xdr:row>
      <xdr:rowOff>379374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6111" y="89751"/>
          <a:ext cx="78988" cy="2896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80597</xdr:colOff>
      <xdr:row>0</xdr:row>
      <xdr:rowOff>0</xdr:rowOff>
    </xdr:from>
    <xdr:to>
      <xdr:col>17</xdr:col>
      <xdr:colOff>87922</xdr:colOff>
      <xdr:row>13</xdr:row>
      <xdr:rowOff>43961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="85" zoomScaleNormal="85" workbookViewId="0">
      <selection activeCell="F19" sqref="F19"/>
    </sheetView>
  </sheetViews>
  <sheetFormatPr defaultRowHeight="15" x14ac:dyDescent="0.25"/>
  <cols>
    <col min="4" max="4" width="13.140625" bestFit="1" customWidth="1"/>
    <col min="5" max="5" width="12" customWidth="1"/>
    <col min="6" max="6" width="13.140625" bestFit="1" customWidth="1"/>
  </cols>
  <sheetData>
    <row r="1" spans="1:8" ht="23.25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1" t="s">
        <v>5</v>
      </c>
    </row>
    <row r="2" spans="1:8" ht="16.5" thickBot="1" x14ac:dyDescent="0.3">
      <c r="A2" s="4">
        <v>1</v>
      </c>
      <c r="B2" s="5">
        <v>295</v>
      </c>
      <c r="C2" s="5">
        <v>273</v>
      </c>
      <c r="D2" s="8">
        <f>1/B2</f>
        <v>3.3898305084745762E-3</v>
      </c>
      <c r="E2" s="6">
        <v>6</v>
      </c>
      <c r="F2" s="7">
        <f>LN(E2)</f>
        <v>1.791759469228055</v>
      </c>
      <c r="H2" s="9">
        <f>D2*1000</f>
        <v>3.3898305084745761</v>
      </c>
    </row>
    <row r="3" spans="1:8" ht="16.5" thickBot="1" x14ac:dyDescent="0.3">
      <c r="A3" s="4">
        <v>2</v>
      </c>
      <c r="B3" s="5">
        <v>300</v>
      </c>
      <c r="C3" s="5">
        <v>278</v>
      </c>
      <c r="D3" s="8">
        <f t="shared" ref="D3:D11" si="0">1/B3</f>
        <v>3.3333333333333335E-3</v>
      </c>
      <c r="E3" s="6">
        <v>8</v>
      </c>
      <c r="F3" s="7">
        <f t="shared" ref="F3:F11" si="1">LN(E3)</f>
        <v>2.0794415416798357</v>
      </c>
      <c r="H3" s="9">
        <f t="shared" ref="H3:H11" si="2">D3*1000</f>
        <v>3.3333333333333335</v>
      </c>
    </row>
    <row r="4" spans="1:8" ht="16.5" thickBot="1" x14ac:dyDescent="0.3">
      <c r="A4" s="4">
        <v>3</v>
      </c>
      <c r="B4" s="5">
        <v>305</v>
      </c>
      <c r="C4" s="5">
        <v>283</v>
      </c>
      <c r="D4" s="8">
        <f t="shared" si="0"/>
        <v>3.2786885245901639E-3</v>
      </c>
      <c r="E4" s="5">
        <v>10</v>
      </c>
      <c r="F4" s="7">
        <f t="shared" si="1"/>
        <v>2.3025850929940459</v>
      </c>
      <c r="H4" s="9">
        <f t="shared" si="2"/>
        <v>3.278688524590164</v>
      </c>
    </row>
    <row r="5" spans="1:8" ht="16.5" thickBot="1" x14ac:dyDescent="0.3">
      <c r="A5" s="4">
        <v>4</v>
      </c>
      <c r="B5" s="5">
        <v>310</v>
      </c>
      <c r="C5" s="5">
        <v>288</v>
      </c>
      <c r="D5" s="8">
        <f t="shared" si="0"/>
        <v>3.2258064516129032E-3</v>
      </c>
      <c r="E5" s="5">
        <v>11</v>
      </c>
      <c r="F5" s="7">
        <f t="shared" si="1"/>
        <v>2.3978952727983707</v>
      </c>
      <c r="H5" s="9">
        <f t="shared" si="2"/>
        <v>3.225806451612903</v>
      </c>
    </row>
    <row r="6" spans="1:8" ht="16.5" thickBot="1" x14ac:dyDescent="0.3">
      <c r="A6" s="4">
        <v>5</v>
      </c>
      <c r="B6" s="5">
        <v>315</v>
      </c>
      <c r="C6" s="5">
        <v>293</v>
      </c>
      <c r="D6" s="8">
        <f t="shared" si="0"/>
        <v>3.1746031746031746E-3</v>
      </c>
      <c r="E6" s="5">
        <v>12</v>
      </c>
      <c r="F6" s="7">
        <f t="shared" si="1"/>
        <v>2.4849066497880004</v>
      </c>
      <c r="H6" s="9">
        <f t="shared" si="2"/>
        <v>3.1746031746031744</v>
      </c>
    </row>
    <row r="7" spans="1:8" ht="16.5" thickBot="1" x14ac:dyDescent="0.3">
      <c r="A7" s="4">
        <v>6</v>
      </c>
      <c r="B7" s="5">
        <v>320</v>
      </c>
      <c r="C7" s="5">
        <v>298</v>
      </c>
      <c r="D7" s="8">
        <f t="shared" si="0"/>
        <v>3.1250000000000002E-3</v>
      </c>
      <c r="E7" s="5">
        <v>16</v>
      </c>
      <c r="F7" s="7">
        <f t="shared" si="1"/>
        <v>2.7725887222397811</v>
      </c>
      <c r="H7" s="9">
        <f t="shared" si="2"/>
        <v>3.125</v>
      </c>
    </row>
    <row r="8" spans="1:8" ht="16.5" thickBot="1" x14ac:dyDescent="0.3">
      <c r="A8" s="4">
        <v>7</v>
      </c>
      <c r="B8" s="5">
        <v>325</v>
      </c>
      <c r="C8" s="5">
        <v>303</v>
      </c>
      <c r="D8" s="8">
        <f t="shared" si="0"/>
        <v>3.0769230769230769E-3</v>
      </c>
      <c r="E8" s="5">
        <v>18</v>
      </c>
      <c r="F8" s="7">
        <f t="shared" si="1"/>
        <v>2.8903717578961645</v>
      </c>
      <c r="H8" s="9">
        <f t="shared" si="2"/>
        <v>3.0769230769230771</v>
      </c>
    </row>
    <row r="9" spans="1:8" ht="16.5" thickBot="1" x14ac:dyDescent="0.3">
      <c r="A9" s="4">
        <v>8</v>
      </c>
      <c r="B9" s="5">
        <v>330</v>
      </c>
      <c r="C9" s="5">
        <v>308</v>
      </c>
      <c r="D9" s="8">
        <f t="shared" si="0"/>
        <v>3.0303030303030303E-3</v>
      </c>
      <c r="E9" s="5">
        <v>21</v>
      </c>
      <c r="F9" s="7">
        <f t="shared" si="1"/>
        <v>3.044522437723423</v>
      </c>
      <c r="H9" s="9">
        <f t="shared" si="2"/>
        <v>3.0303030303030303</v>
      </c>
    </row>
    <row r="10" spans="1:8" ht="16.5" thickBot="1" x14ac:dyDescent="0.3">
      <c r="A10" s="4">
        <v>9</v>
      </c>
      <c r="B10" s="5">
        <v>335</v>
      </c>
      <c r="C10" s="5">
        <v>313</v>
      </c>
      <c r="D10" s="8">
        <f t="shared" si="0"/>
        <v>2.9850746268656717E-3</v>
      </c>
      <c r="E10" s="5">
        <v>25</v>
      </c>
      <c r="F10" s="7">
        <f t="shared" si="1"/>
        <v>3.2188758248682006</v>
      </c>
      <c r="H10" s="9">
        <f t="shared" si="2"/>
        <v>2.9850746268656718</v>
      </c>
    </row>
    <row r="11" spans="1:8" ht="16.5" thickBot="1" x14ac:dyDescent="0.3">
      <c r="A11" s="4">
        <v>10</v>
      </c>
      <c r="B11" s="5">
        <v>340</v>
      </c>
      <c r="C11" s="5">
        <v>318</v>
      </c>
      <c r="D11" s="8">
        <f t="shared" si="0"/>
        <v>2.9411764705882353E-3</v>
      </c>
      <c r="E11" s="5">
        <v>30</v>
      </c>
      <c r="F11" s="7">
        <f t="shared" si="1"/>
        <v>3.4011973816621555</v>
      </c>
      <c r="H11" s="9">
        <f t="shared" si="2"/>
        <v>2.9411764705882351</v>
      </c>
    </row>
    <row r="19" spans="4:6" x14ac:dyDescent="0.25">
      <c r="D19" s="10">
        <f>AVERAGE(D2:D11)</f>
        <v>3.1560739197294164E-3</v>
      </c>
      <c r="E19">
        <f>AVERAGE(E2:E11)</f>
        <v>15.7</v>
      </c>
      <c r="F19" s="9">
        <f>AVERAGE(F2:F11)</f>
        <v>2.6384144150878028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Демьянцев</dc:creator>
  <cp:lastModifiedBy>Виталий Демьянцев</cp:lastModifiedBy>
  <dcterms:created xsi:type="dcterms:W3CDTF">2022-04-20T09:08:43Z</dcterms:created>
  <dcterms:modified xsi:type="dcterms:W3CDTF">2022-04-26T13:27:15Z</dcterms:modified>
</cp:coreProperties>
</file>