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KTP\"/>
    </mc:Choice>
  </mc:AlternateContent>
  <xr:revisionPtr revIDLastSave="0" documentId="13_ncr:1_{92588B6D-0664-4F20-A65D-59BADEC1E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<sst xmlns="http://schemas.openxmlformats.org/spreadsheetml/2006/main" count="113" uniqueCount="82">
  <si>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</si>
  <si>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</si>
  <si>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</si>
  <si>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</si>
  <si>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</si>
  <si>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</si>
  <si>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</si>
  <si>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</si>
  <si>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</si>
  <si>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</si>
  <si>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</si>
  <si>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</si>
  <si>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</si>
  <si>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</si>
  <si>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</si>
  <si>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</si>
  <si>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</si>
  <si>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</si>
  <si>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</si>
  <si>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</si>
  <si>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</si>
  <si>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</si>
  <si>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</si>
  <si>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</si>
  <si>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</si>
  <si>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</si>
  <si>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</si>
  <si>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</si>
  <si>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</si>
  <si>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</si>
  <si>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</si>
  <si>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</si>
  <si>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</si>
  <si>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</si>
  <si>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</si>
  <si>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</si>
  <si>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</si>
  <si>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</si>
  <si>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</si>
  <si>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</si>
  <si>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</si>
  <si>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</si>
  <si>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</si>
  <si>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</si>
  <si>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</si>
  <si>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</si>
  <si>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</si>
  <si>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</si>
  <si>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</si>
  <si>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</si>
  <si>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</si>
  <si>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</si>
  <si>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</si>
  <si>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</si>
  <si>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</si>
  <si>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</si>
  <si>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</si>
  <si>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</si>
  <si>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</si>
  <si>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</si>
  <si>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</si>
  <si>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</si>
  <si>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</si>
  <si>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</si>
  <si>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</si>
  <si>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</si>
  <si>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</si>
  <si>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</si>
  <si>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</si>
  <si>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</si>
  <si>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</si>
  <si>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</si>
  <si>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</si>
  <si>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</si>
  <si>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</si>
  <si>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</si>
  <si>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</si>
  <si>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</si>
  <si>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</si>
  <si>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Japán autók világa</t>
  </si>
  <si>
    <t>Hetyei Szabolcs, Ozsváth Tamás Martin</t>
  </si>
  <si>
    <t>hetyeiszabolcs@gmail.com         ozsvath.tamas.martin@ckik.hu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</si>
</sst>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abSelected="1" zoomScaleNormal="100" workbookViewId="0">
      <selection activeCell="C3" sqref="C3:H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25" x14ac:dyDescent="0.35">
      <c r="A2" s="31"/>
      <c r="B2" s="34" t="s">
        <v>0</v>
      </c>
      <c r="C2" s="91" t="s">
        <v>80</v>
      </c>
      <c r="D2" s="92"/>
      <c r="E2" s="92"/>
      <c r="F2" s="92"/>
      <c r="G2" s="92"/>
      <c r="H2" s="92"/>
      <c r="I2" s="31"/>
      <c r="J2" s="31"/>
    </row>
    <row r="3" spans="1:10" ht="23.25" x14ac:dyDescent="0.35">
      <c r="A3" s="31"/>
      <c r="B3" s="34" t="s">
        <v>1</v>
      </c>
      <c r="C3" s="93" t="s">
        <v>81</v>
      </c>
      <c r="D3" s="92"/>
      <c r="E3" s="92"/>
      <c r="F3" s="92"/>
      <c r="G3" s="92"/>
      <c r="H3" s="92"/>
      <c r="I3" s="31"/>
      <c r="J3" s="31"/>
    </row>
    <row r="4" spans="1:10" ht="23.25" x14ac:dyDescent="0.35">
      <c r="A4" s="31"/>
      <c r="B4" s="34" t="s">
        <v>3</v>
      </c>
      <c r="C4" s="91" t="s">
        <v>79</v>
      </c>
      <c r="D4" s="95"/>
      <c r="E4" s="95"/>
      <c r="F4" s="95"/>
      <c r="G4" s="95"/>
      <c r="H4" s="96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2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25">
      <c r="A11" s="31"/>
      <c r="B11" s="88" t="s">
        <v>36</v>
      </c>
      <c r="C11" s="89"/>
      <c r="D11" s="79">
        <v>20</v>
      </c>
      <c r="E11" s="31"/>
      <c r="F11" s="83"/>
      <c r="G11" s="83"/>
      <c r="H11" s="83"/>
      <c r="I11" s="31"/>
      <c r="J11" s="31"/>
    </row>
    <row r="12" spans="1:10" x14ac:dyDescent="0.2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25">
      <c r="A13" s="31"/>
      <c r="B13" s="84" t="s">
        <v>59</v>
      </c>
      <c r="C13" s="85"/>
      <c r="D13" s="78">
        <v>40</v>
      </c>
      <c r="E13" s="31"/>
      <c r="F13" s="83"/>
      <c r="G13" s="83"/>
      <c r="H13" s="83"/>
      <c r="I13" s="31"/>
      <c r="J13" s="31"/>
    </row>
    <row r="14" spans="1:10" x14ac:dyDescent="0.2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4" t="s">
        <v>39</v>
      </c>
      <c r="C16" s="85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4" t="s">
        <v>32</v>
      </c>
      <c r="C17" s="85"/>
      <c r="D17" s="33">
        <f>SUM(Irányelvek!H2:H39)</f>
        <v>80</v>
      </c>
      <c r="E17" s="31"/>
      <c r="F17" s="81" t="str">
        <f>VLOOKUP(D20,Ponthatárok!$C$3:$D$7,2,TRUE)</f>
        <v>Jeles (5)</v>
      </c>
      <c r="G17" s="81"/>
      <c r="H17" s="81"/>
      <c r="I17" s="31"/>
      <c r="J17" s="31"/>
    </row>
    <row r="18" spans="1:10" ht="31.5" customHeight="1" x14ac:dyDescent="0.25">
      <c r="A18" s="31"/>
      <c r="B18" s="98" t="s">
        <v>60</v>
      </c>
      <c r="C18" s="99"/>
      <c r="D18" s="36">
        <f>IF(D17&gt;D11,VLOOKUP(SUM(Irányelvek!J2:J39),Ponthatárok!G2:H12,2,TRUE),0)</f>
        <v>20</v>
      </c>
      <c r="E18" s="31"/>
      <c r="F18" s="81"/>
      <c r="G18" s="81"/>
      <c r="H18" s="81"/>
      <c r="I18" s="31"/>
      <c r="J18" s="31"/>
    </row>
    <row r="19" spans="1:10" x14ac:dyDescent="0.25">
      <c r="A19" s="31"/>
      <c r="B19" s="84" t="s">
        <v>61</v>
      </c>
      <c r="C19" s="85"/>
      <c r="D19" s="80">
        <v>40</v>
      </c>
      <c r="E19" s="31"/>
      <c r="F19" s="81"/>
      <c r="G19" s="81"/>
      <c r="H19" s="81"/>
      <c r="I19" s="31"/>
      <c r="J19" s="31"/>
    </row>
    <row r="20" spans="1:10" x14ac:dyDescent="0.25">
      <c r="A20" s="31"/>
      <c r="B20" s="84" t="s">
        <v>62</v>
      </c>
      <c r="C20" s="85"/>
      <c r="D20" s="33">
        <f>SUM(D17:D19)</f>
        <v>140</v>
      </c>
      <c r="E20" s="31"/>
      <c r="F20" s="90" t="str">
        <f>CONCATENATE("Az önértékelés alapján ",VLOOKUP(D20,Ponthatárok!$C$3:$D$7,2,TRUE), "  érdemjegyet kapnál rá.")</f>
        <v>Az önértékelés alapján Jeles (5)  érdemjegyet kapnál rá.</v>
      </c>
      <c r="G20" s="90"/>
      <c r="H20" s="90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="130" zoomScaleNormal="130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G12" sqref="G12:H12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Hetyei Szabolcs</cp:lastModifiedBy>
  <dcterms:created xsi:type="dcterms:W3CDTF">2011-03-17T10:44:48Z</dcterms:created>
  <dcterms:modified xsi:type="dcterms:W3CDTF">2025-05-30T06:04:12Z</dcterms:modified>
</cp:coreProperties>
</file>