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ED6888FB-2631-45E8-991F-C1EE1C704EF4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lanilha1" sheetId="1" r:id="rId1"/>
    <sheet name="MSD" sheetId="3" r:id="rId2"/>
    <sheet name="Consolidado" sheetId="2" r:id="rId3"/>
  </sheets>
  <calcPr calcId="191028"/>
  <pivotCaches>
    <pivotCache cacheId="106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</calcChain>
</file>

<file path=xl/sharedStrings.xml><?xml version="1.0" encoding="utf-8"?>
<sst xmlns="http://schemas.openxmlformats.org/spreadsheetml/2006/main" count="120" uniqueCount="54">
  <si>
    <t>Id</t>
  </si>
  <si>
    <t>Segmento</t>
  </si>
  <si>
    <t>Status</t>
  </si>
  <si>
    <t>consultor</t>
  </si>
  <si>
    <t>e-mail consultor</t>
  </si>
  <si>
    <t>distribuidor</t>
  </si>
  <si>
    <t>razão social</t>
  </si>
  <si>
    <t>CNPJ</t>
  </si>
  <si>
    <t>n da NF</t>
  </si>
  <si>
    <t>data de emissão</t>
  </si>
  <si>
    <t>produto</t>
  </si>
  <si>
    <t>data de abertura</t>
  </si>
  <si>
    <t>prazo</t>
  </si>
  <si>
    <t>analise 1</t>
  </si>
  <si>
    <t>analise 2</t>
  </si>
  <si>
    <t>obs</t>
  </si>
  <si>
    <t>Mes</t>
  </si>
  <si>
    <t>KCI</t>
  </si>
  <si>
    <t>Aprovado</t>
  </si>
  <si>
    <t>Marcos Paulo</t>
  </si>
  <si>
    <t>lhfreire.cw@solventum.com</t>
  </si>
  <si>
    <t>Solventum</t>
  </si>
  <si>
    <t>Hospital 1</t>
  </si>
  <si>
    <t>BRULTVCC05MD/1 - CURATIVO VERAFLO CLEANSE CHOICE MEDIO</t>
  </si>
  <si>
    <t>Lucas Moura</t>
  </si>
  <si>
    <t>Hospital 3</t>
  </si>
  <si>
    <t>BRULTVCC05LG/1 - CURATIVO VERAFLO CLEANSE CHOICE GRANDE</t>
  </si>
  <si>
    <t>Reprovado</t>
  </si>
  <si>
    <t>Andre Silva</t>
  </si>
  <si>
    <t>Hospital 2</t>
  </si>
  <si>
    <t>BRULTVCL05MD/1 - CURATIVO VERAFLO CLEANSE MEDIO</t>
  </si>
  <si>
    <t>Luciano</t>
  </si>
  <si>
    <t>Hospital 5</t>
  </si>
  <si>
    <t>Pablo Maia</t>
  </si>
  <si>
    <t>Hospital 6</t>
  </si>
  <si>
    <t>Rafael</t>
  </si>
  <si>
    <t>Hospital 7</t>
  </si>
  <si>
    <t>BRULTVFL05LG/1 - CURATIVO VERAFLO GRANDE</t>
  </si>
  <si>
    <t>MSD</t>
  </si>
  <si>
    <t>Alisson</t>
  </si>
  <si>
    <t>HB004662639 - 41482VF PCT DES C1492+IQ C/24</t>
  </si>
  <si>
    <t>Diego Costa</t>
  </si>
  <si>
    <t>Hospital 8</t>
  </si>
  <si>
    <t>HB004662647 - 41482V PCT DES C1492+IQ C/24</t>
  </si>
  <si>
    <t xml:space="preserve"> Campanha Blitz</t>
  </si>
  <si>
    <t>(Tudo)</t>
  </si>
  <si>
    <t>Status de solicitações</t>
  </si>
  <si>
    <t>Prazo de abertura</t>
  </si>
  <si>
    <t>Qnt</t>
  </si>
  <si>
    <t>%</t>
  </si>
  <si>
    <t>VERDADEIRO</t>
  </si>
  <si>
    <t>Total Geral</t>
  </si>
  <si>
    <t>Visão de distribuição</t>
  </si>
  <si>
    <t>Solventum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</si>
</sst>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25"/>
      <color rgb="FF009945"/>
      <name val="Arial"/>
    </font>
    <font>
      <sz val="12"/>
      <color theme="1"/>
      <name val="Aptos Narrow"/>
      <family val="2"/>
      <scheme val="minor"/>
    </font>
    <font>
      <b/>
      <sz val="12"/>
      <color theme="0"/>
      <name val="Arial"/>
    </font>
    <font>
      <sz val="12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rgb="FF17442B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pivotButton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4" fillId="2" borderId="0" xfId="0" applyFont="1" applyFill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25">
    <dxf>
      <numFmt numFmtId="1" formatCode="0"/>
    </dxf>
    <dxf>
      <numFmt numFmtId="0" formatCode="General"/>
    </dxf>
    <dxf>
      <numFmt numFmtId="1" formatCode="0"/>
    </dxf>
    <dxf>
      <alignment vertical="center"/>
    </dxf>
    <dxf>
      <numFmt numFmtId="13" formatCode="0%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numFmt numFmtId="13" formatCode="0%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sz val="12"/>
      </font>
    </dxf>
    <dxf>
      <font>
        <sz val="12"/>
      </font>
    </dxf>
    <dxf>
      <alignment horizontal="center"/>
    </dxf>
    <dxf>
      <font>
        <b val="0"/>
      </font>
    </dxf>
    <dxf>
      <font>
        <sz val="12"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17442B"/>
      <color rgb="FF036B32"/>
      <color rgb="FF0099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19050</xdr:rowOff>
    </xdr:from>
    <xdr:to>
      <xdr:col>2</xdr:col>
      <xdr:colOff>1295400</xdr:colOff>
      <xdr:row>5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227A2A-CBB9-796D-84BB-90EB15C68775}"/>
            </a:ext>
            <a:ext uri="{147F2762-F138-4A5C-976F-8EAC2B608ADB}">
              <a16:predDERef xmlns:a16="http://schemas.microsoft.com/office/drawing/2014/main" pred="{D39D35BA-4489-64C5-AA93-D0C9FAB98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400050"/>
          <a:ext cx="2790825" cy="6953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7.601431828705" createdVersion="8" refreshedVersion="8" minRefreshableVersion="3" recordCount="6" xr:uid="{265FB738-E0EB-4704-983F-195A9F6137FC}">
  <cacheSource type="worksheet">
    <worksheetSource name="Tabela1"/>
  </cacheSource>
  <cacheFields count="17">
    <cacheField name="Id" numFmtId="0">
      <sharedItems containsSemiMixedTypes="0" containsString="0" containsNumber="1" containsInteger="1" minValue="1" maxValue="6"/>
    </cacheField>
    <cacheField name="Segmento" numFmtId="0">
      <sharedItems containsNonDate="0"/>
    </cacheField>
    <cacheField name="Status" numFmtId="0">
      <sharedItems containsNonDate="0" count="2">
        <s v="Aprovado"/>
        <s v="Reprovado"/>
      </sharedItems>
    </cacheField>
    <cacheField name="consultor" numFmtId="0">
      <sharedItems containsNonDate="0" count="6">
        <s v="Marcos Paulo"/>
        <s v="Lucas Moura"/>
        <s v="Andre Silva"/>
        <s v="Luciano"/>
        <s v="Pablo Maia"/>
        <s v="Rafael"/>
      </sharedItems>
    </cacheField>
    <cacheField name="e-mail consultor" numFmtId="0">
      <sharedItems containsNonDate="0"/>
    </cacheField>
    <cacheField name="distribuidor" numFmtId="0">
      <sharedItems containsNonDate="0" count="1">
        <s v="Solventum"/>
      </sharedItems>
    </cacheField>
    <cacheField name="razão social" numFmtId="0">
      <sharedItems containsNonDate="0"/>
    </cacheField>
    <cacheField name="CNPJ" numFmtId="1">
      <sharedItems containsSemiMixedTypes="0" containsString="0" containsNumber="1" containsInteger="1" minValue="17528556000145" maxValue="556666444000122"/>
    </cacheField>
    <cacheField name="n da NF" numFmtId="0">
      <sharedItems containsSemiMixedTypes="0" containsString="0" containsNumber="1" containsInteger="1" minValue="546487" maxValue="55555555"/>
    </cacheField>
    <cacheField name="data de emissão" numFmtId="14">
      <sharedItems containsSemiMixedTypes="0" containsNonDate="0" containsDate="1" containsString="0" minDate="2024-04-01T00:00:00" maxDate="2024-04-08T00:00:00"/>
    </cacheField>
    <cacheField name="produto" numFmtId="0">
      <sharedItems containsNonDate="0"/>
    </cacheField>
    <cacheField name="data de abertura" numFmtId="14">
      <sharedItems containsSemiMixedTypes="0" containsNonDate="0" containsDate="1" containsString="0" minDate="2024-04-12T00:00:00" maxDate="2024-04-16T00:00:00"/>
    </cacheField>
    <cacheField name="prazo" numFmtId="0">
      <sharedItems containsNonDate="0" count="1">
        <b v="1"/>
      </sharedItems>
    </cacheField>
    <cacheField name="analise 1" numFmtId="0">
      <sharedItems containsNonDate="0"/>
    </cacheField>
    <cacheField name="analise 2" numFmtId="0">
      <sharedItems containsNonDate="0"/>
    </cacheField>
    <cacheField name="obs" numFmtId="0">
      <sharedItems containsNonDate="0" containsString="0" containsBlank="1"/>
    </cacheField>
    <cacheField name="Mes" numFmtId="0">
      <sharedItems containsSemiMixedTypes="0" containsString="0" containsNumber="1" containsInteger="1" minValue="4" maxValue="4" count="1"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s v="KCI"/>
    <x v="0"/>
    <x v="0"/>
    <s v="lhfreire.cw@solventum.com"/>
    <x v="0"/>
    <s v="Hospital 1"/>
    <n v="47582333000125"/>
    <n v="565656"/>
    <d v="2024-04-01T00:00:00"/>
    <s v="BRULTVCC05MD/1 - CURATIVO VERAFLO CLEANSE CHOICE MEDIO"/>
    <d v="2024-04-12T00:00:00"/>
    <x v="0"/>
    <b v="1"/>
    <b v="1"/>
    <m/>
    <x v="0"/>
  </r>
  <r>
    <n v="3"/>
    <s v="KCI"/>
    <x v="0"/>
    <x v="1"/>
    <s v="lhfreire.cw@solventum.com"/>
    <x v="0"/>
    <s v="Hospital 3"/>
    <n v="556666444000122"/>
    <n v="55555555"/>
    <d v="2024-04-01T00:00:00"/>
    <s v="BRULTVCC05LG/1 - CURATIVO VERAFLO CLEANSE CHOICE GRANDE"/>
    <d v="2024-04-12T00:00:00"/>
    <x v="0"/>
    <b v="1"/>
    <b v="1"/>
    <m/>
    <x v="0"/>
  </r>
  <r>
    <n v="2"/>
    <s v="KCI"/>
    <x v="1"/>
    <x v="2"/>
    <s v="lhfreire.cw@solventum.com"/>
    <x v="0"/>
    <s v="Hospital 2"/>
    <n v="55222666000125"/>
    <n v="5555555"/>
    <d v="2024-04-03T00:00:00"/>
    <s v="BRULTVCL05MD/1 - CURATIVO VERAFLO CLEANSE MEDIO"/>
    <d v="2024-04-12T00:00:00"/>
    <x v="0"/>
    <b v="1"/>
    <b v="1"/>
    <m/>
    <x v="0"/>
  </r>
  <r>
    <n v="4"/>
    <s v="KCI"/>
    <x v="0"/>
    <x v="3"/>
    <s v="lhfreire.cw@solventum.com"/>
    <x v="0"/>
    <s v="Hospital 5"/>
    <n v="556664444000156"/>
    <n v="55555555"/>
    <d v="2024-04-07T00:00:00"/>
    <s v="BRULTVCC05LG/1 - CURATIVO VERAFLO CLEANSE CHOICE GRANDE"/>
    <d v="2024-04-12T00:00:00"/>
    <x v="0"/>
    <b v="1"/>
    <b v="1"/>
    <m/>
    <x v="0"/>
  </r>
  <r>
    <n v="5"/>
    <s v="KCI"/>
    <x v="1"/>
    <x v="4"/>
    <s v="lhfreire.cw@solventum.com"/>
    <x v="0"/>
    <s v="Hospital 6"/>
    <n v="17528556000145"/>
    <n v="546487"/>
    <d v="2024-04-02T00:00:00"/>
    <s v="BRULTVCC05MD/1 - CURATIVO VERAFLO CLEANSE CHOICE MEDIO"/>
    <d v="2024-04-15T00:00:00"/>
    <x v="0"/>
    <b v="1"/>
    <b v="1"/>
    <m/>
    <x v="0"/>
  </r>
  <r>
    <n v="6"/>
    <s v="KCI"/>
    <x v="1"/>
    <x v="5"/>
    <s v="lhfreire.cw@solventum.com"/>
    <x v="0"/>
    <s v="Hospital 7"/>
    <n v="55132666000125"/>
    <n v="55548774"/>
    <d v="2024-04-04T00:00:00"/>
    <s v="BRULTVFL05LG/1 - CURATIVO VERAFLO GRANDE"/>
    <d v="2024-04-15T00:00:00"/>
    <x v="0"/>
    <b v="1"/>
    <b v="1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40254-4CE5-4F6C-9559-AA6BABF61C4D}" name="Tabela dinâmica3" cacheId="1066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H11:J13" firstHeaderRow="0" firstDataRow="1" firstDataCol="1"/>
  <pivotFields count="17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Row" dataField="1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Qnt" fld="12" subtotal="count" baseField="0" baseItem="0"/>
    <dataField name="%" fld="12" subtotal="count" showDataAs="percentOfTotal" baseField="0" baseItem="4294967295" numFmtId="10"/>
  </dataFields>
  <formats count="7">
    <format dxfId="18">
      <pivotArea outline="0" collapsedLevelsAreSubtotals="1" fieldPosition="0"/>
    </format>
    <format dxfId="19">
      <pivotArea field="2" type="button" dataOnly="0" labelOnly="1" outline="0"/>
    </format>
    <format dxfId="20">
      <pivotArea field="2" type="button" dataOnly="0" labelOnly="1" outline="0"/>
    </format>
    <format dxfId="21">
      <pivotArea outline="0" fieldPosition="0">
        <references count="2">
          <reference field="4294967294" count="1" selected="0">
            <x v="1"/>
          </reference>
          <reference field="12" count="0" selected="0"/>
        </references>
      </pivotArea>
    </format>
    <format dxfId="22">
      <pivotArea field="12" grandRow="1" outline="0" axis="axisRow" fieldPosition="0">
        <references count="1">
          <reference field="4294967294" count="1" selected="0">
            <x v="1"/>
          </reference>
        </references>
      </pivotArea>
    </format>
    <format dxfId="23">
      <pivotArea outline="0" fieldPosition="0">
        <references count="1">
          <reference field="12" count="0" selected="0"/>
        </references>
      </pivotArea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826E1-74DF-4C75-BB12-31751E947F28}" name="Tabela dinâmica2" cacheId="1066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B18:E26" firstHeaderRow="0" firstDataRow="1" firstDataCol="2"/>
  <pivotFields count="17">
    <pivotField compact="0" outline="0" showAll="0"/>
    <pivotField compact="0" outline="0" showAll="0"/>
    <pivotField dataField="1" compact="0" outline="0" showAll="0">
      <items count="3">
        <item x="0"/>
        <item x="1"/>
        <item t="default"/>
      </items>
    </pivotField>
    <pivotField axis="axisRow" compact="0" outline="0" showAll="0">
      <items count="7">
        <item x="2"/>
        <item x="1"/>
        <item x="3"/>
        <item x="0"/>
        <item x="4"/>
        <item x="5"/>
        <item t="default"/>
      </items>
    </pivotField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numFmtId="1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8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Qnt" fld="2" subtotal="count" baseField="0" baseItem="0"/>
    <dataField name="%" fld="2" subtotal="count" showDataAs="percentOfTotal" baseField="0" baseItem="4294967295" numFmtId="9"/>
  </dataFields>
  <formats count="7">
    <format dxfId="11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2" type="button" dataOnly="0" labelOnly="1" outline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field="2" type="button" dataOnly="0" labelOnly="1" outline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C247E-A649-4B5A-BF87-0BEF39674521}" name="Tabela dinâmica1" cacheId="1066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B11:D14" firstHeaderRow="0" firstDataRow="1" firstDataCol="1" rowPageCount="1" colPageCount="1"/>
  <pivotFields count="17">
    <pivotField compact="0" outline="0" showAll="0"/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2"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Qnt" fld="2" subtotal="count" baseField="0" baseItem="0"/>
    <dataField name="%" fld="2" subtotal="count" showDataAs="percentOfTotal" baseField="0" baseItem="4294967295" numFmtId="9"/>
  </dataFields>
  <formats count="7">
    <format dxfId="4">
      <pivotArea outline="0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35664-0FE7-4814-B08E-98839A09B0A0}" name="Tabela1" displayName="Tabela1" ref="A1:Q7" totalsRowShown="0" headerRowDxfId="3">
  <autoFilter ref="A1:Q7" xr:uid="{BCA35664-0FE7-4814-B08E-98839A09B0A0}"/>
  <tableColumns count="17">
    <tableColumn id="1" xr3:uid="{1FE6E701-D7D2-4841-8D0C-CA3E6E80B26B}" name="Id"/>
    <tableColumn id="17" xr3:uid="{1EB3EBF9-39AC-4945-B16C-153D05445301}" name="Segmento"/>
    <tableColumn id="2" xr3:uid="{4C005014-6769-42DA-AE70-8EFDC3C3BD73}" name="Status"/>
    <tableColumn id="3" xr3:uid="{4302A94D-8885-4A3C-9847-50891F2C9F47}" name="consultor"/>
    <tableColumn id="4" xr3:uid="{5F3DC237-5F69-41C0-BCEA-77847F53C735}" name="e-mail consultor"/>
    <tableColumn id="5" xr3:uid="{16C36AF5-A5A1-409F-A503-8BDE7B9C12AC}" name="distribuidor"/>
    <tableColumn id="6" xr3:uid="{C2A0979D-47D6-467B-BDD3-689C00D88D7C}" name="razão social"/>
    <tableColumn id="7" xr3:uid="{92D8BB94-EE38-463A-AAE5-A69F3905DED6}" name="CNPJ" dataDxfId="2"/>
    <tableColumn id="8" xr3:uid="{CCB84778-B81D-4605-A394-30E26D1C55B7}" name="n da NF"/>
    <tableColumn id="9" xr3:uid="{83A54CF1-C475-4A62-8DA1-CA9E872C24D4}" name="data de emissão"/>
    <tableColumn id="10" xr3:uid="{11D9A598-7078-43F9-A24F-C72275C0B163}" name="produto"/>
    <tableColumn id="11" xr3:uid="{BAD04927-C5A5-4B19-8ECC-B973A4142F2B}" name="data de abertura"/>
    <tableColumn id="12" xr3:uid="{CE14CAF0-557B-44CA-AA10-C5006B072785}" name="prazo"/>
    <tableColumn id="13" xr3:uid="{321F0922-EFF3-4234-9DD3-A82CAB18A70D}" name="analise 1"/>
    <tableColumn id="14" xr3:uid="{BF14A98A-B28D-4C41-8FBC-6B223A11F40B}" name="analise 2"/>
    <tableColumn id="15" xr3:uid="{180AE15D-8705-491F-835A-3D71041207C7}" name="obs"/>
    <tableColumn id="16" xr3:uid="{E3D847E8-D67F-4D12-ACBA-116C28CFA0C0}" name="Mes" dataDxfId="1">
      <calculatedColumnFormula>MONTH(Tabela1[[#This Row],[data de emissão]])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6995B9-A13E-4F77-8092-77E4E7660B21}" name="Tabela2" displayName="Tabela2" ref="A1:Q3" totalsRowShown="0">
  <autoFilter ref="A1:Q3" xr:uid="{716995B9-A13E-4F77-8092-77E4E7660B21}"/>
  <tableColumns count="17">
    <tableColumn id="1" xr3:uid="{4A563EBE-8B59-4EEE-8CC8-7FCA220D80C6}" name="Id"/>
    <tableColumn id="2" xr3:uid="{390D1BBC-D7ED-41C5-8E3C-BF8C770E1E59}" name="Segmento"/>
    <tableColumn id="3" xr3:uid="{93E08421-D454-4E65-8868-7A48D49A762F}" name="Status"/>
    <tableColumn id="4" xr3:uid="{F0298C49-8F95-438A-9290-3F48FDF7D21A}" name="consultor"/>
    <tableColumn id="5" xr3:uid="{C53EB056-B0DF-49F7-B7D8-1D954C3E0499}" name="e-mail consultor"/>
    <tableColumn id="6" xr3:uid="{0CB6A4BD-60B6-4A89-AF40-FBC8557578DD}" name="distribuidor"/>
    <tableColumn id="7" xr3:uid="{4549B92A-FC72-4F63-857B-881A5DC36905}" name="razão social"/>
    <tableColumn id="8" xr3:uid="{BF1AABBE-12CC-42DE-A5B1-86E4ACE131BA}" name="CNPJ" dataDxfId="0"/>
    <tableColumn id="9" xr3:uid="{A7E4B18A-DEFA-4102-84A6-279F02D7CE5C}" name="n da NF"/>
    <tableColumn id="10" xr3:uid="{CC76B104-B599-4CF2-8959-C3C93B80FE18}" name="data de emissão"/>
    <tableColumn id="11" xr3:uid="{0380EEDA-0926-4999-9CF1-B02551E3D18F}" name="produto"/>
    <tableColumn id="12" xr3:uid="{5DD75D0F-F01F-4915-B2A2-42B57E6EAEF8}" name="data de abertura"/>
    <tableColumn id="13" xr3:uid="{1891EB42-AA73-474D-BE71-3FB5B0A3172A}" name="prazo"/>
    <tableColumn id="14" xr3:uid="{9A74D6FC-DB03-4170-B9F9-574A0CF63237}" name="analise 1"/>
    <tableColumn id="15" xr3:uid="{13806581-E109-4F54-8628-3C9E852AD31A}" name="analise 2"/>
    <tableColumn id="16" xr3:uid="{543EE3CE-D762-4878-9EA9-B5B25BB68AC5}" name="obs"/>
    <tableColumn id="17" xr3:uid="{932B20A6-F910-4C21-ABF3-413F06644831}" name="M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showGridLines="0" workbookViewId="0">
      <selection activeCell="E13" sqref="E13"/>
    </sheetView>
  </sheetViews>
  <sheetFormatPr defaultColWidth="11.28515625" defaultRowHeight="15"/>
  <cols>
    <col min="1" max="1" width="5.140625" bestFit="1" customWidth="1"/>
    <col min="2" max="2" width="12.28515625" customWidth="1"/>
    <col min="3" max="3" width="10.28515625" bestFit="1" customWidth="1"/>
    <col min="4" max="4" width="12.7109375" bestFit="1" customWidth="1"/>
    <col min="5" max="5" width="25.85546875" bestFit="1" customWidth="1"/>
    <col min="6" max="6" width="13.85546875" bestFit="1" customWidth="1"/>
    <col min="7" max="7" width="14" bestFit="1" customWidth="1"/>
    <col min="8" max="8" width="20.42578125" bestFit="1" customWidth="1"/>
    <col min="9" max="9" width="17.28515625" customWidth="1"/>
    <col min="10" max="10" width="18" bestFit="1" customWidth="1"/>
    <col min="11" max="11" width="61.5703125" bestFit="1" customWidth="1"/>
    <col min="12" max="12" width="18.140625" bestFit="1" customWidth="1"/>
    <col min="13" max="15" width="12.5703125" bestFit="1" customWidth="1"/>
    <col min="16" max="16" width="6.7109375" bestFit="1" customWidth="1"/>
  </cols>
  <sheetData>
    <row r="1" spans="1:17" ht="42.7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</row>
    <row r="2" spans="1:17">
      <c r="A2">
        <v>1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s="2">
        <v>47582333000125</v>
      </c>
      <c r="I2">
        <v>565656</v>
      </c>
      <c r="J2" s="1">
        <v>45383</v>
      </c>
      <c r="K2" t="s">
        <v>23</v>
      </c>
      <c r="L2" s="1">
        <v>45394</v>
      </c>
      <c r="M2" t="b">
        <v>1</v>
      </c>
      <c r="N2" t="b">
        <v>1</v>
      </c>
      <c r="O2" t="b">
        <v>1</v>
      </c>
      <c r="Q2">
        <f>MONTH(Tabela1[[#This Row],[data de emissão]])</f>
        <v>4</v>
      </c>
    </row>
    <row r="3" spans="1:17">
      <c r="A3">
        <v>3</v>
      </c>
      <c r="B3" t="s">
        <v>17</v>
      </c>
      <c r="C3" t="s">
        <v>18</v>
      </c>
      <c r="D3" t="s">
        <v>24</v>
      </c>
      <c r="E3" t="s">
        <v>20</v>
      </c>
      <c r="F3" t="s">
        <v>21</v>
      </c>
      <c r="G3" t="s">
        <v>25</v>
      </c>
      <c r="H3" s="2">
        <v>556666444000122</v>
      </c>
      <c r="I3">
        <v>55555555</v>
      </c>
      <c r="J3" s="1">
        <v>45383</v>
      </c>
      <c r="K3" t="s">
        <v>26</v>
      </c>
      <c r="L3" s="1">
        <v>45394</v>
      </c>
      <c r="M3" t="b">
        <v>1</v>
      </c>
      <c r="N3" t="b">
        <v>1</v>
      </c>
      <c r="O3" t="b">
        <v>1</v>
      </c>
      <c r="Q3">
        <f>MONTH(Tabela1[[#This Row],[data de emissão]])</f>
        <v>4</v>
      </c>
    </row>
    <row r="4" spans="1:17">
      <c r="A4">
        <v>2</v>
      </c>
      <c r="B4" t="s">
        <v>17</v>
      </c>
      <c r="C4" t="s">
        <v>27</v>
      </c>
      <c r="D4" t="s">
        <v>28</v>
      </c>
      <c r="E4" t="s">
        <v>20</v>
      </c>
      <c r="F4" t="s">
        <v>21</v>
      </c>
      <c r="G4" t="s">
        <v>29</v>
      </c>
      <c r="H4" s="2">
        <v>55222666000125</v>
      </c>
      <c r="I4">
        <v>5555555</v>
      </c>
      <c r="J4" s="1">
        <v>45385</v>
      </c>
      <c r="K4" t="s">
        <v>30</v>
      </c>
      <c r="L4" s="1">
        <v>45394</v>
      </c>
      <c r="M4" t="b">
        <v>1</v>
      </c>
      <c r="N4" t="b">
        <v>1</v>
      </c>
      <c r="O4" t="b">
        <v>1</v>
      </c>
      <c r="Q4">
        <f>MONTH(Tabela1[[#This Row],[data de emissão]])</f>
        <v>4</v>
      </c>
    </row>
    <row r="5" spans="1:17">
      <c r="A5">
        <v>4</v>
      </c>
      <c r="B5" t="s">
        <v>17</v>
      </c>
      <c r="C5" t="s">
        <v>18</v>
      </c>
      <c r="D5" t="s">
        <v>31</v>
      </c>
      <c r="E5" t="s">
        <v>20</v>
      </c>
      <c r="F5" t="s">
        <v>21</v>
      </c>
      <c r="G5" t="s">
        <v>32</v>
      </c>
      <c r="H5" s="2">
        <v>556664444000156</v>
      </c>
      <c r="I5">
        <v>55555555</v>
      </c>
      <c r="J5" s="1">
        <v>45389</v>
      </c>
      <c r="K5" t="s">
        <v>26</v>
      </c>
      <c r="L5" s="1">
        <v>45394</v>
      </c>
      <c r="M5" t="b">
        <v>1</v>
      </c>
      <c r="N5" t="b">
        <v>1</v>
      </c>
      <c r="O5" t="b">
        <v>1</v>
      </c>
      <c r="Q5">
        <f>MONTH(Tabela1[[#This Row],[data de emissão]])</f>
        <v>4</v>
      </c>
    </row>
    <row r="6" spans="1:17">
      <c r="A6">
        <v>5</v>
      </c>
      <c r="B6" t="s">
        <v>17</v>
      </c>
      <c r="C6" t="s">
        <v>27</v>
      </c>
      <c r="D6" t="s">
        <v>33</v>
      </c>
      <c r="E6" t="s">
        <v>20</v>
      </c>
      <c r="F6" t="s">
        <v>21</v>
      </c>
      <c r="G6" t="s">
        <v>34</v>
      </c>
      <c r="H6" s="2">
        <v>17528556000145</v>
      </c>
      <c r="I6">
        <v>546487</v>
      </c>
      <c r="J6" s="1">
        <v>45384</v>
      </c>
      <c r="K6" t="s">
        <v>23</v>
      </c>
      <c r="L6" s="1">
        <v>45397</v>
      </c>
      <c r="M6" t="b">
        <v>1</v>
      </c>
      <c r="N6" t="b">
        <v>1</v>
      </c>
      <c r="O6" t="b">
        <v>1</v>
      </c>
      <c r="Q6">
        <f>MONTH(Tabela1[[#This Row],[data de emissão]])</f>
        <v>4</v>
      </c>
    </row>
    <row r="7" spans="1:17">
      <c r="A7">
        <v>6</v>
      </c>
      <c r="B7" t="s">
        <v>17</v>
      </c>
      <c r="C7" t="s">
        <v>27</v>
      </c>
      <c r="D7" t="s">
        <v>35</v>
      </c>
      <c r="E7" t="s">
        <v>20</v>
      </c>
      <c r="F7" t="s">
        <v>21</v>
      </c>
      <c r="G7" t="s">
        <v>36</v>
      </c>
      <c r="H7" s="2">
        <v>55132666000125</v>
      </c>
      <c r="I7">
        <v>55548774</v>
      </c>
      <c r="J7" s="1">
        <v>45386</v>
      </c>
      <c r="K7" t="s">
        <v>37</v>
      </c>
      <c r="L7" s="1">
        <v>45397</v>
      </c>
      <c r="M7" t="b">
        <v>1</v>
      </c>
      <c r="N7" t="b">
        <v>1</v>
      </c>
      <c r="O7" t="b">
        <v>1</v>
      </c>
      <c r="Q7">
        <f>MONTH(Tabela1[[#This Row],[data de emissão]])</f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8CC2-1480-4094-A3E6-B2A8B5D0DE42}">
  <dimension ref="A1:Q3"/>
  <sheetViews>
    <sheetView showGridLines="0" tabSelected="1" workbookViewId="0">
      <selection activeCell="I3" sqref="I3"/>
    </sheetView>
  </sheetViews>
  <sheetFormatPr defaultRowHeight="15"/>
  <cols>
    <col min="1" max="4" width="10.85546875" bestFit="1" customWidth="1"/>
    <col min="5" max="5" width="15.28515625" bestFit="1" customWidth="1"/>
    <col min="6" max="6" width="11" bestFit="1" customWidth="1"/>
    <col min="7" max="7" width="11.28515625" bestFit="1" customWidth="1"/>
    <col min="8" max="8" width="19.42578125" bestFit="1" customWidth="1"/>
    <col min="9" max="9" width="10.85546875" bestFit="1" customWidth="1"/>
    <col min="10" max="10" width="15.140625" bestFit="1" customWidth="1"/>
    <col min="11" max="11" width="12" bestFit="1" customWidth="1"/>
    <col min="12" max="12" width="15.28515625" bestFit="1" customWidth="1"/>
    <col min="13" max="15" width="12.5703125" bestFit="1" customWidth="1"/>
    <col min="16" max="17" width="12" bestFit="1" customWidth="1"/>
  </cols>
  <sheetData>
    <row r="1" spans="1:17" ht="30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7</v>
      </c>
      <c r="B2" t="s">
        <v>38</v>
      </c>
      <c r="C2" t="s">
        <v>18</v>
      </c>
      <c r="D2" t="s">
        <v>39</v>
      </c>
      <c r="E2" t="s">
        <v>20</v>
      </c>
      <c r="F2" t="s">
        <v>21</v>
      </c>
      <c r="G2" t="s">
        <v>36</v>
      </c>
      <c r="H2" s="2">
        <v>55447445000152</v>
      </c>
      <c r="I2">
        <v>3226564</v>
      </c>
      <c r="J2" s="1">
        <v>45392</v>
      </c>
      <c r="K2" t="s">
        <v>40</v>
      </c>
      <c r="L2" s="1">
        <v>45397</v>
      </c>
      <c r="M2" t="b">
        <v>1</v>
      </c>
      <c r="N2" t="b">
        <v>1</v>
      </c>
      <c r="O2" t="b">
        <v>1</v>
      </c>
    </row>
    <row r="3" spans="1:17">
      <c r="A3">
        <v>8</v>
      </c>
      <c r="B3" t="s">
        <v>38</v>
      </c>
      <c r="C3" t="s">
        <v>18</v>
      </c>
      <c r="D3" t="s">
        <v>41</v>
      </c>
      <c r="E3" t="s">
        <v>20</v>
      </c>
      <c r="F3" t="s">
        <v>21</v>
      </c>
      <c r="G3" t="s">
        <v>42</v>
      </c>
      <c r="H3" s="2">
        <v>55647858000145</v>
      </c>
      <c r="I3">
        <v>548171</v>
      </c>
      <c r="J3" s="1">
        <v>45384</v>
      </c>
      <c r="K3" t="s">
        <v>43</v>
      </c>
      <c r="L3" s="1">
        <v>45397</v>
      </c>
      <c r="M3" t="b">
        <v>1</v>
      </c>
      <c r="N3" t="b">
        <v>1</v>
      </c>
      <c r="O3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F11D-3193-4819-B94B-068E4C27D02A}">
  <dimension ref="B1:O26"/>
  <sheetViews>
    <sheetView showGridLines="0" showRowColHeaders="0" workbookViewId="0">
      <selection activeCell="F14" sqref="F14"/>
    </sheetView>
  </sheetViews>
  <sheetFormatPr defaultRowHeight="15"/>
  <cols>
    <col min="1" max="1" width="22.140625" customWidth="1"/>
    <col min="2" max="2" width="23.85546875" customWidth="1"/>
    <col min="3" max="3" width="26.28515625" customWidth="1"/>
    <col min="4" max="5" width="15.7109375" customWidth="1"/>
    <col min="6" max="6" width="21" customWidth="1"/>
    <col min="8" max="8" width="20" customWidth="1"/>
    <col min="9" max="10" width="13.42578125" customWidth="1"/>
  </cols>
  <sheetData>
    <row r="1" spans="2:1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ht="15" customHeight="1">
      <c r="B2" s="12" t="s">
        <v>44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</row>
    <row r="3" spans="2:15" ht="15" customHeight="1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2:15" ht="15" customHeight="1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7"/>
    </row>
    <row r="5" spans="2:15" ht="15" customHeight="1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</row>
    <row r="6" spans="2:15" ht="15" customHeight="1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7"/>
    </row>
    <row r="7" spans="2:15" ht="15" customHeight="1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0"/>
    </row>
    <row r="8" spans="2:15" ht="15" customHeight="1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ht="30.75" customHeight="1">
      <c r="B9" s="3" t="s">
        <v>16</v>
      </c>
      <c r="C9" t="s">
        <v>45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ht="15.75">
      <c r="B10" s="10" t="s">
        <v>46</v>
      </c>
      <c r="C10" s="10"/>
      <c r="D10" s="10"/>
      <c r="H10" s="10" t="s">
        <v>47</v>
      </c>
      <c r="I10" s="10"/>
      <c r="J10" s="10"/>
    </row>
    <row r="11" spans="2:15" ht="15.75">
      <c r="B11" s="6" t="s">
        <v>2</v>
      </c>
      <c r="C11" s="7" t="s">
        <v>48</v>
      </c>
      <c r="D11" s="7" t="s">
        <v>49</v>
      </c>
      <c r="H11" s="3" t="s">
        <v>12</v>
      </c>
      <c r="I11" s="4" t="s">
        <v>48</v>
      </c>
      <c r="J11" s="4" t="s">
        <v>49</v>
      </c>
    </row>
    <row r="12" spans="2:15">
      <c r="B12" t="s">
        <v>18</v>
      </c>
      <c r="C12" s="4">
        <v>3</v>
      </c>
      <c r="D12" s="5">
        <v>0.5</v>
      </c>
      <c r="H12" t="s">
        <v>50</v>
      </c>
      <c r="I12" s="4">
        <v>6</v>
      </c>
      <c r="J12" s="5">
        <v>1</v>
      </c>
    </row>
    <row r="13" spans="2:15">
      <c r="B13" t="s">
        <v>27</v>
      </c>
      <c r="C13" s="4">
        <v>3</v>
      </c>
      <c r="D13" s="5">
        <v>0.5</v>
      </c>
      <c r="H13" t="s">
        <v>51</v>
      </c>
      <c r="I13" s="4">
        <v>6</v>
      </c>
      <c r="J13" s="5">
        <v>1</v>
      </c>
    </row>
    <row r="14" spans="2:15">
      <c r="B14" t="s">
        <v>51</v>
      </c>
      <c r="C14" s="4">
        <v>6</v>
      </c>
      <c r="D14" s="5">
        <v>1</v>
      </c>
    </row>
    <row r="17" spans="2:5" ht="18.75" customHeight="1">
      <c r="B17" s="21" t="s">
        <v>52</v>
      </c>
      <c r="C17" s="21"/>
      <c r="D17" s="21"/>
      <c r="E17" s="21"/>
    </row>
    <row r="18" spans="2:5" ht="15.75">
      <c r="B18" s="3" t="s">
        <v>5</v>
      </c>
      <c r="C18" s="3" t="s">
        <v>3</v>
      </c>
      <c r="D18" s="7" t="s">
        <v>48</v>
      </c>
      <c r="E18" s="7" t="s">
        <v>49</v>
      </c>
    </row>
    <row r="19" spans="2:5">
      <c r="B19" t="s">
        <v>21</v>
      </c>
      <c r="C19" t="s">
        <v>28</v>
      </c>
      <c r="D19" s="4">
        <v>1</v>
      </c>
      <c r="E19" s="5">
        <v>0.16666666666666666</v>
      </c>
    </row>
    <row r="20" spans="2:5">
      <c r="C20" t="s">
        <v>24</v>
      </c>
      <c r="D20" s="4">
        <v>1</v>
      </c>
      <c r="E20" s="5">
        <v>0.16666666666666666</v>
      </c>
    </row>
    <row r="21" spans="2:5">
      <c r="C21" t="s">
        <v>31</v>
      </c>
      <c r="D21" s="4">
        <v>1</v>
      </c>
      <c r="E21" s="5">
        <v>0.16666666666666666</v>
      </c>
    </row>
    <row r="22" spans="2:5">
      <c r="C22" t="s">
        <v>19</v>
      </c>
      <c r="D22" s="4">
        <v>1</v>
      </c>
      <c r="E22" s="5">
        <v>0.16666666666666666</v>
      </c>
    </row>
    <row r="23" spans="2:5">
      <c r="C23" t="s">
        <v>33</v>
      </c>
      <c r="D23" s="4">
        <v>1</v>
      </c>
      <c r="E23" s="5">
        <v>0.16666666666666666</v>
      </c>
    </row>
    <row r="24" spans="2:5">
      <c r="C24" t="s">
        <v>35</v>
      </c>
      <c r="D24" s="4">
        <v>1</v>
      </c>
      <c r="E24" s="5">
        <v>0.16666666666666666</v>
      </c>
    </row>
    <row r="25" spans="2:5">
      <c r="B25" t="s">
        <v>53</v>
      </c>
      <c r="D25" s="4">
        <v>6</v>
      </c>
      <c r="E25" s="5">
        <v>1</v>
      </c>
    </row>
    <row r="26" spans="2:5">
      <c r="B26" t="s">
        <v>51</v>
      </c>
      <c r="D26" s="4">
        <v>6</v>
      </c>
      <c r="E26" s="5">
        <v>1</v>
      </c>
    </row>
  </sheetData>
  <mergeCells count="2">
    <mergeCell ref="B2:O7"/>
    <mergeCell ref="B17:E17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2024-04-10T13:30:14Z</dcterms:created>
  <dcterms:modified xsi:type="dcterms:W3CDTF">2024-04-15T22:41:41Z</dcterms:modified>
  <cp:category/>
  <cp:contentStatus/>
</cp:coreProperties>
</file>