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codeName="ThisWorkbook"/>
  <xr:revisionPtr revIDLastSave="0" documentId="8_{35BE139E-005F-4A3F-9A84-5C0248A46A5B}"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Z5" i="11" l="1"/>
  <c r="BA5" i="11"/>
  <c r="H7" i="11"/>
  <c r="H16" i="11" l="1"/>
  <c r="H12" i="11"/>
  <c r="H8" i="11"/>
  <c r="H9" i="11" l="1"/>
  <c r="H17" i="11" l="1"/>
  <c r="H18" i="11"/>
  <c r="H10" i="11"/>
  <c r="H13" i="11"/>
  <c r="J5" i="11"/>
  <c r="K5" i="11" s="1"/>
  <c r="L5" i="11" s="1"/>
  <c r="M5" i="11" s="1"/>
  <c r="N5" i="11" s="1"/>
  <c r="O5" i="11" s="1"/>
  <c r="P5" i="11" s="1"/>
  <c r="H14" i="11" l="1"/>
  <c r="H11" i="11"/>
  <c r="Q5" i="11"/>
  <c r="R5" i="11" s="1"/>
  <c r="S5" i="11" s="1"/>
  <c r="T5" i="11" s="1"/>
  <c r="U5" i="11" s="1"/>
  <c r="V5" i="11" s="1"/>
  <c r="W5" i="11" s="1"/>
  <c r="H15" i="11" l="1"/>
  <c r="X5" i="11"/>
  <c r="Y5" i="11" s="1"/>
  <c r="Z5" i="11" s="1"/>
  <c r="AA5" i="11" s="1"/>
  <c r="AB5" i="11" s="1"/>
  <c r="AC5" i="11" s="1"/>
  <c r="AD5" i="11" s="1"/>
  <c r="AE5" i="11" l="1"/>
  <c r="AF5" i="11" s="1"/>
  <c r="AG5" i="11" s="1"/>
  <c r="AH5" i="11" s="1"/>
  <c r="AI5" i="11" s="1"/>
  <c r="AJ5" i="11" s="1"/>
  <c r="AK5" i="11" l="1"/>
  <c r="AL5" i="11" s="1"/>
  <c r="AM5" i="11" s="1"/>
  <c r="AN5" i="11" s="1"/>
  <c r="AO5" i="11" s="1"/>
  <c r="AP5" i="11" s="1"/>
  <c r="AQ5" i="11" s="1"/>
  <c r="AR5" i="11" l="1"/>
  <c r="AS5" i="11" s="1"/>
  <c r="AT5" i="11" l="1"/>
  <c r="AU5" i="11" l="1"/>
  <c r="AV5" i="11" l="1"/>
  <c r="AW5" i="11" s="1"/>
  <c r="AX5" i="11" l="1"/>
  <c r="AY5" i="11" s="1"/>
  <c r="BB5" i="11" s="1"/>
  <c r="BC5" i="11" l="1"/>
  <c r="BD5" i="11" l="1"/>
  <c r="BE5" i="11" l="1"/>
  <c r="BF5" i="11" l="1"/>
  <c r="BG5" i="11" l="1"/>
  <c r="BH5" i="11" l="1"/>
  <c r="BI5" i="11" l="1"/>
  <c r="BJ5" i="11" l="1"/>
  <c r="BK5" i="11" l="1"/>
  <c r="BL5" i="11" l="1"/>
  <c r="BM5" i="11" s="1"/>
  <c r="BN5" i="11" s="1"/>
  <c r="BO5" i="11" s="1"/>
  <c r="BP5" i="11" s="1"/>
  <c r="BQ5" i="11" s="1"/>
  <c r="BR5" i="11" s="1"/>
  <c r="BS5" i="11" s="1"/>
  <c r="BT5" i="11" s="1"/>
  <c r="BU5" i="11" s="1"/>
  <c r="BV5" i="11" s="1"/>
  <c r="BW5" i="11" s="1"/>
  <c r="BX5" i="11" s="1"/>
  <c r="BY5" i="11" s="1"/>
  <c r="BZ5" i="11" s="1"/>
  <c r="CA5" i="11" s="1"/>
  <c r="CB5" i="11" s="1"/>
  <c r="CC5" i="11" s="1"/>
  <c r="CD5" i="11" s="1"/>
  <c r="CE5" i="11" s="1"/>
  <c r="CF5" i="11" s="1"/>
  <c r="CG5" i="11" s="1"/>
  <c r="CH5" i="11" s="1"/>
  <c r="CI5" i="11" s="1"/>
  <c r="CJ5" i="11" s="1"/>
  <c r="CK5" i="11" s="1"/>
  <c r="CL5" i="11" s="1"/>
  <c r="CM5" i="11" s="1"/>
  <c r="CN5" i="11" s="1"/>
  <c r="CO5" i="11" s="1"/>
  <c r="CP5" i="11" s="1"/>
  <c r="CQ5" i="11" s="1"/>
  <c r="CR5" i="11" s="1"/>
  <c r="CS5" i="11" s="1"/>
  <c r="CT5" i="11" s="1"/>
  <c r="CU5" i="11" s="1"/>
  <c r="CV5" i="11" s="1"/>
  <c r="CW5" i="11" s="1"/>
  <c r="CX5" i="11" s="1"/>
  <c r="CY5" i="11" s="1"/>
  <c r="CZ5" i="11" s="1"/>
  <c r="DA5" i="11" s="1"/>
  <c r="DB5" i="11" s="1"/>
  <c r="DC5" i="11" s="1"/>
  <c r="DD5" i="11" s="1"/>
  <c r="DE5" i="11" s="1"/>
  <c r="DF5" i="11" s="1"/>
  <c r="DG5" i="11" s="1"/>
  <c r="DH5" i="11" s="1"/>
  <c r="DI5" i="11" s="1"/>
</calcChain>
</file>

<file path=xl/sharedStrings.xml><?xml version="1.0" encoding="utf-8"?>
<sst xmlns="http://schemas.openxmlformats.org/spreadsheetml/2006/main" count="173" uniqueCount="72">
  <si>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</si>
  <si>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</si>
  <si>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</si>
  <si>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</si>
  <si>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</si>
  <si>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</si>
  <si>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</si>
  <si>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</si>
  <si>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</si>
  <si>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</si>
  <si>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</si>
  <si>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</si>
  <si>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TAREA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</si>
  <si>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</si>
  <si>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</si>
  <si>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</si>
  <si>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</si>
  <si>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</si>
  <si>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</si>
  <si>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</si>
  <si>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</si>
  <si>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</si>
  <si>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</si>
  <si>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</si>
  <si>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</si>
  <si>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</si>
  <si>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</si>
  <si>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</si>
  <si>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</si>
  <si>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</si>
  <si>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</si>
  <si>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</si>
  <si>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</si>
  <si>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</si>
  <si>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</si>
  <si>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Equipo en general</t>
  </si>
  <si>
    <t>Fase 1: Primeros Pasos</t>
  </si>
  <si>
    <t>Creación de la pagina y pestañas</t>
  </si>
  <si>
    <t>Implementación Css y styles</t>
  </si>
  <si>
    <t>Plan de proyecto y ideas</t>
  </si>
  <si>
    <t>semana 1(Marzo)</t>
  </si>
  <si>
    <t>semana 2(Marzo)</t>
  </si>
  <si>
    <t>semana 3 (abril)</t>
  </si>
  <si>
    <t>L</t>
  </si>
  <si>
    <t>M</t>
  </si>
  <si>
    <t>X</t>
  </si>
  <si>
    <t>J</t>
  </si>
  <si>
    <t>V</t>
  </si>
  <si>
    <t>S</t>
  </si>
  <si>
    <t>D</t>
  </si>
  <si>
    <t>semana 4 (abril)</t>
  </si>
  <si>
    <t>semana 5(abril)</t>
  </si>
  <si>
    <t>semana 6(abril)</t>
  </si>
  <si>
    <t>semana 7 (abril-mayo)</t>
  </si>
  <si>
    <t>semana 8(Mayo)</t>
  </si>
  <si>
    <t>semana 9(Mayo)</t>
  </si>
  <si>
    <t>semana 10(Mayo)</t>
  </si>
  <si>
    <t>semana 11(Mayo-junio)</t>
  </si>
  <si>
    <t>Fase 2: Funcionalidad</t>
  </si>
  <si>
    <t>Formularios</t>
  </si>
  <si>
    <t>Api</t>
  </si>
  <si>
    <t>Base de datos</t>
  </si>
  <si>
    <t>semana 12(Junio)</t>
  </si>
  <si>
    <t>semana 13(Junio)</t>
  </si>
  <si>
    <t>semana 14(Junio)</t>
  </si>
  <si>
    <t>semana 15(Junio)</t>
  </si>
  <si>
    <t>Conexión base de datos</t>
  </si>
  <si>
    <t>Ingreso de datos</t>
  </si>
  <si>
    <t>Validaciones</t>
  </si>
  <si>
    <t>ObriNaro</t>
  </si>
  <si>
    <t>Compañía: ObriNaro</t>
  </si>
  <si>
    <t>Responsable: Nefi Apablaza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</si>
</sst>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C0A]d\ &quot;de&quot;\ mmmm\ &quot;de&quot;\ yyyy;@"/>
    <numFmt numFmtId="168" formatCode="d\-m\-yy;@"/>
    <numFmt numFmtId="169" formatCode="d"/>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7" tint="0.39997558519241921"/>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rgb="FFFF000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4" fillId="0" borderId="0" applyNumberFormat="0" applyFill="0" applyBorder="0" applyAlignment="0" applyProtection="0"/>
    <xf numFmtId="0" fontId="25" fillId="8" borderId="0" applyNumberFormat="0" applyBorder="0" applyAlignment="0" applyProtection="0"/>
    <xf numFmtId="0" fontId="26" fillId="9" borderId="0" applyNumberFormat="0" applyBorder="0" applyAlignment="0" applyProtection="0"/>
    <xf numFmtId="0" fontId="27" fillId="10" borderId="0" applyNumberFormat="0" applyBorder="0" applyAlignment="0" applyProtection="0"/>
    <xf numFmtId="0" fontId="28" fillId="11" borderId="11" applyNumberFormat="0" applyAlignment="0" applyProtection="0"/>
    <xf numFmtId="0" fontId="29" fillId="12" borderId="12" applyNumberFormat="0" applyAlignment="0" applyProtection="0"/>
    <xf numFmtId="0" fontId="30" fillId="12" borderId="11" applyNumberFormat="0" applyAlignment="0" applyProtection="0"/>
    <xf numFmtId="0" fontId="31" fillId="0" borderId="13" applyNumberFormat="0" applyFill="0" applyAlignment="0" applyProtection="0"/>
    <xf numFmtId="0" fontId="32" fillId="13" borderId="14" applyNumberFormat="0" applyAlignment="0" applyProtection="0"/>
    <xf numFmtId="0" fontId="33" fillId="0" borderId="0" applyNumberFormat="0" applyFill="0" applyBorder="0" applyAlignment="0" applyProtection="0"/>
    <xf numFmtId="0" fontId="7" fillId="14" borderId="15" applyNumberFormat="0" applyFont="0" applyAlignment="0" applyProtection="0"/>
    <xf numFmtId="0" fontId="34" fillId="0" borderId="0" applyNumberFormat="0" applyFill="0" applyBorder="0" applyAlignment="0" applyProtection="0"/>
    <xf numFmtId="0" fontId="5" fillId="0" borderId="16" applyNumberFormat="0" applyFill="0" applyAlignment="0" applyProtection="0"/>
    <xf numFmtId="0" fontId="20"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20"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20"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20"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20"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20"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cellStyleXfs>
  <cellXfs count="8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7" borderId="1" xfId="0" applyFont="1" applyFill="1" applyBorder="1" applyAlignment="1">
      <alignment horizontal="left" vertical="center" indent="1"/>
    </xf>
    <xf numFmtId="0" fontId="6" fillId="7" borderId="1" xfId="0" applyFont="1" applyFill="1" applyBorder="1" applyAlignment="1">
      <alignment horizontal="center" vertical="center" wrapText="1"/>
    </xf>
    <xf numFmtId="0" fontId="10" fillId="6"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4" borderId="2" xfId="0" applyFont="1" applyFill="1" applyBorder="1" applyAlignment="1">
      <alignment horizontal="left" vertical="center" indent="1"/>
    </xf>
    <xf numFmtId="9" fontId="4" fillId="5"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4" borderId="2" xfId="11" applyFill="1">
      <alignment horizontal="center" vertical="center"/>
    </xf>
    <xf numFmtId="0" fontId="7" fillId="2" borderId="2" xfId="11" applyFill="1">
      <alignment horizontal="center" vertical="center"/>
    </xf>
    <xf numFmtId="0" fontId="7" fillId="5" borderId="2" xfId="11" applyFill="1">
      <alignment horizontal="center" vertical="center"/>
    </xf>
    <xf numFmtId="0" fontId="7" fillId="2"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9" fontId="9" fillId="3" borderId="6" xfId="0" applyNumberFormat="1" applyFont="1" applyFill="1" applyBorder="1" applyAlignment="1">
      <alignment horizontal="center" vertical="center"/>
    </xf>
    <xf numFmtId="169" fontId="9" fillId="3" borderId="0" xfId="0" applyNumberFormat="1" applyFont="1" applyFill="1" applyAlignment="1">
      <alignment horizontal="center" vertical="center"/>
    </xf>
    <xf numFmtId="169" fontId="9" fillId="3" borderId="7" xfId="0" applyNumberFormat="1" applyFont="1" applyFill="1" applyBorder="1" applyAlignment="1">
      <alignment horizontal="center" vertical="center"/>
    </xf>
    <xf numFmtId="168" fontId="7" fillId="2" borderId="2" xfId="10" applyFill="1">
      <alignment horizontal="center" vertical="center"/>
    </xf>
    <xf numFmtId="0" fontId="0" fillId="4" borderId="9" xfId="0" applyFill="1" applyBorder="1" applyAlignment="1">
      <alignment vertical="center"/>
    </xf>
    <xf numFmtId="0" fontId="0" fillId="39" borderId="9" xfId="0" applyFill="1" applyBorder="1" applyAlignment="1">
      <alignment vertical="center"/>
    </xf>
    <xf numFmtId="0" fontId="4" fillId="4" borderId="2" xfId="0" applyFont="1" applyFill="1" applyBorder="1" applyAlignment="1">
      <alignment horizontal="center" vertical="center"/>
    </xf>
    <xf numFmtId="0" fontId="0" fillId="4" borderId="9" xfId="0" applyFill="1" applyBorder="1" applyAlignment="1">
      <alignment horizontal="center" vertical="center"/>
    </xf>
    <xf numFmtId="0" fontId="0" fillId="2" borderId="9" xfId="0" applyFill="1" applyBorder="1" applyAlignment="1">
      <alignment vertical="center"/>
    </xf>
    <xf numFmtId="0" fontId="0" fillId="40" borderId="9" xfId="0" applyFill="1" applyBorder="1" applyAlignment="1">
      <alignment vertical="center"/>
    </xf>
    <xf numFmtId="0" fontId="0" fillId="5" borderId="9" xfId="0" applyFill="1" applyBorder="1" applyAlignment="1">
      <alignment vertical="center"/>
    </xf>
    <xf numFmtId="167" fontId="0" fillId="3" borderId="4" xfId="0" applyNumberFormat="1" applyFill="1" applyBorder="1" applyAlignment="1">
      <alignment horizontal="left" vertical="center" wrapText="1" indent="1"/>
    </xf>
    <xf numFmtId="167" fontId="0" fillId="3" borderId="1" xfId="0" applyNumberFormat="1" applyFill="1" applyBorder="1" applyAlignment="1">
      <alignment horizontal="left" vertical="center" wrapText="1" indent="1"/>
    </xf>
    <xf numFmtId="167" fontId="0" fillId="3" borderId="5" xfId="0" applyNumberFormat="1" applyFill="1" applyBorder="1" applyAlignment="1">
      <alignment horizontal="left" vertical="center" wrapText="1" indent="1"/>
    </xf>
    <xf numFmtId="166" fontId="7" fillId="0" borderId="3" xfId="9">
      <alignment horizontal="center" vertical="center"/>
    </xf>
    <xf numFmtId="0" fontId="7" fillId="0" borderId="0" xfId="8">
      <alignment horizontal="right" indent="1"/>
    </xf>
    <xf numFmtId="0" fontId="7" fillId="0" borderId="7" xfId="8" applyBorder="1">
      <alignment horizontal="right" indent="1"/>
    </xf>
    <xf numFmtId="0" fontId="5" fillId="41" borderId="2" xfId="0" applyFont="1" applyFill="1" applyBorder="1" applyAlignment="1">
      <alignment horizontal="left" vertical="center" indent="1"/>
    </xf>
    <xf numFmtId="0" fontId="7" fillId="41" borderId="2" xfId="11" applyFill="1">
      <alignment horizontal="center" vertical="center"/>
    </xf>
    <xf numFmtId="168" fontId="0" fillId="41" borderId="2" xfId="0" applyNumberFormat="1" applyFill="1" applyBorder="1" applyAlignment="1">
      <alignment horizontal="center" vertical="center"/>
    </xf>
    <xf numFmtId="168" fontId="4" fillId="41" borderId="2" xfId="0" applyNumberFormat="1" applyFont="1" applyFill="1" applyBorder="1" applyAlignment="1">
      <alignment horizontal="center" vertical="center"/>
    </xf>
    <xf numFmtId="0" fontId="7" fillId="42" borderId="2" xfId="12" applyFill="1">
      <alignment horizontal="left" vertical="center" indent="2"/>
    </xf>
    <xf numFmtId="0" fontId="7" fillId="42" borderId="2" xfId="11" applyFill="1">
      <alignment horizontal="center" vertical="center"/>
    </xf>
    <xf numFmtId="168" fontId="7" fillId="42" borderId="2" xfId="10" applyFill="1">
      <alignment horizontal="center" vertical="center"/>
    </xf>
    <xf numFmtId="0" fontId="35" fillId="41" borderId="9" xfId="0" applyFont="1" applyFill="1" applyBorder="1" applyAlignment="1">
      <alignment vertical="center"/>
    </xf>
    <xf numFmtId="0" fontId="0" fillId="42" borderId="9" xfId="0" applyFill="1" applyBorder="1" applyAlignment="1">
      <alignment vertical="center"/>
    </xf>
    <xf numFmtId="0" fontId="5" fillId="43" borderId="2" xfId="0" applyFont="1" applyFill="1" applyBorder="1" applyAlignment="1">
      <alignment horizontal="left" vertical="center" indent="1"/>
    </xf>
    <xf numFmtId="0" fontId="7" fillId="43" borderId="2" xfId="11" applyFill="1">
      <alignment horizontal="center" vertical="center"/>
    </xf>
    <xf numFmtId="168" fontId="0" fillId="43" borderId="2" xfId="0" applyNumberFormat="1" applyFill="1" applyBorder="1" applyAlignment="1">
      <alignment horizontal="center" vertical="center"/>
    </xf>
    <xf numFmtId="168" fontId="4" fillId="43" borderId="2" xfId="0" applyNumberFormat="1" applyFont="1" applyFill="1" applyBorder="1" applyAlignment="1">
      <alignment horizontal="center" vertical="center"/>
    </xf>
    <xf numFmtId="0" fontId="7" fillId="5" borderId="2" xfId="12" applyFill="1">
      <alignment horizontal="left" vertical="center" indent="2"/>
    </xf>
    <xf numFmtId="168" fontId="7" fillId="5" borderId="2" xfId="10" applyFill="1">
      <alignment horizontal="center" vertical="center"/>
    </xf>
    <xf numFmtId="9" fontId="4" fillId="39" borderId="2" xfId="2" applyFont="1" applyFill="1" applyBorder="1" applyAlignment="1">
      <alignment horizontal="center" vertical="center"/>
    </xf>
    <xf numFmtId="9" fontId="7" fillId="44" borderId="2" xfId="2" applyFont="1" applyFill="1" applyBorder="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61">
    <dxf>
      <fill>
        <patternFill>
          <bgColor theme="0" tint="-0.34998626667073579"/>
        </patternFill>
      </fill>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60"/>
      <tableStyleElement type="headerRow" dxfId="59"/>
      <tableStyleElement type="totalRow" dxfId="58"/>
      <tableStyleElement type="firstColumn" dxfId="57"/>
      <tableStyleElement type="lastColumn" dxfId="56"/>
      <tableStyleElement type="firstRowStripe" dxfId="55"/>
      <tableStyleElement type="secondRowStripe" dxfId="54"/>
      <tableStyleElement type="firstColumnStripe" dxfId="53"/>
      <tableStyleElement type="secondColumnStripe" dxfId="5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4678E"/>
      <color rgb="FF215881"/>
      <color rgb="FF42648A"/>
      <color rgb="FF969696"/>
      <color rgb="FFC0C0C0"/>
      <color rgb="FF427FC2"/>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I22"/>
  <sheetViews>
    <sheetView showGridLines="0" tabSelected="1" showRuler="0" zoomScale="70" zoomScaleNormal="70" zoomScalePageLayoutView="70" workbookViewId="0">
      <pane ySplit="6" topLeftCell="A8" activePane="bottomLeft" state="frozen"/>
      <selection pane="bottomLeft" activeCell="I4" sqref="I4:O4"/>
    </sheetView>
  </sheetViews>
  <sheetFormatPr baseColWidth="10" defaultColWidth="9.109375" defaultRowHeight="30" customHeight="1" x14ac:dyDescent="0.3"/>
  <cols>
    <col min="1" max="1" width="2.6640625" style="29" customWidth="1"/>
    <col min="2" max="2" width="29.44140625" customWidth="1"/>
    <col min="3" max="3" width="30.6640625" customWidth="1"/>
    <col min="4" max="4" width="10.6640625" customWidth="1"/>
    <col min="5" max="5" width="10.44140625" style="5" customWidth="1"/>
    <col min="6" max="6" width="10.44140625" customWidth="1"/>
    <col min="7" max="7" width="2.6640625" customWidth="1"/>
    <col min="8" max="8" width="9.44140625" hidden="1" customWidth="1"/>
    <col min="9" max="64" width="3.33203125" customWidth="1"/>
    <col min="65" max="113" width="3.77734375" customWidth="1"/>
  </cols>
  <sheetData>
    <row r="1" spans="1:113" ht="30" customHeight="1" x14ac:dyDescent="0.55000000000000004">
      <c r="A1" s="30" t="s">
        <v>0</v>
      </c>
      <c r="B1" s="33" t="s">
        <v>69</v>
      </c>
      <c r="C1" s="1"/>
      <c r="D1" s="2"/>
      <c r="E1" s="4"/>
      <c r="F1" s="18"/>
      <c r="H1" s="2"/>
      <c r="I1" s="41"/>
    </row>
    <row r="2" spans="1:113" ht="30" customHeight="1" x14ac:dyDescent="0.35">
      <c r="A2" s="29" t="s">
        <v>1</v>
      </c>
      <c r="B2" s="34" t="s">
        <v>70</v>
      </c>
      <c r="I2" s="42"/>
    </row>
    <row r="3" spans="1:113" ht="30" customHeight="1" x14ac:dyDescent="0.3">
      <c r="A3" s="29" t="s">
        <v>2</v>
      </c>
      <c r="B3" s="35" t="s">
        <v>71</v>
      </c>
      <c r="C3" s="61" t="s">
        <v>13</v>
      </c>
      <c r="D3" s="62"/>
      <c r="E3" s="60">
        <v>45369</v>
      </c>
      <c r="F3" s="60"/>
    </row>
    <row r="4" spans="1:113" ht="30" customHeight="1" x14ac:dyDescent="0.3">
      <c r="A4" s="30" t="s">
        <v>3</v>
      </c>
      <c r="C4" s="61" t="s">
        <v>14</v>
      </c>
      <c r="D4" s="62"/>
      <c r="E4" s="7">
        <v>16</v>
      </c>
      <c r="I4" s="57" t="s">
        <v>40</v>
      </c>
      <c r="J4" s="58"/>
      <c r="K4" s="58"/>
      <c r="L4" s="58"/>
      <c r="M4" s="58"/>
      <c r="N4" s="58"/>
      <c r="O4" s="59"/>
      <c r="P4" s="57" t="s">
        <v>41</v>
      </c>
      <c r="Q4" s="58"/>
      <c r="R4" s="58"/>
      <c r="S4" s="58"/>
      <c r="T4" s="58"/>
      <c r="U4" s="58"/>
      <c r="V4" s="59"/>
      <c r="W4" s="57" t="s">
        <v>42</v>
      </c>
      <c r="X4" s="58"/>
      <c r="Y4" s="58"/>
      <c r="Z4" s="58"/>
      <c r="AA4" s="58"/>
      <c r="AB4" s="58"/>
      <c r="AC4" s="59"/>
      <c r="AD4" s="57" t="s">
        <v>50</v>
      </c>
      <c r="AE4" s="58"/>
      <c r="AF4" s="58"/>
      <c r="AG4" s="58"/>
      <c r="AH4" s="58"/>
      <c r="AI4" s="58"/>
      <c r="AJ4" s="59"/>
      <c r="AK4" s="57" t="s">
        <v>51</v>
      </c>
      <c r="AL4" s="58"/>
      <c r="AM4" s="58"/>
      <c r="AN4" s="58"/>
      <c r="AO4" s="58"/>
      <c r="AP4" s="58"/>
      <c r="AQ4" s="59"/>
      <c r="AR4" s="57" t="s">
        <v>52</v>
      </c>
      <c r="AS4" s="58"/>
      <c r="AT4" s="58"/>
      <c r="AU4" s="58"/>
      <c r="AV4" s="58"/>
      <c r="AW4" s="58"/>
      <c r="AX4" s="59"/>
      <c r="AY4" s="57" t="s">
        <v>53</v>
      </c>
      <c r="AZ4" s="58"/>
      <c r="BA4" s="58"/>
      <c r="BB4" s="58"/>
      <c r="BC4" s="58"/>
      <c r="BD4" s="58"/>
      <c r="BE4" s="59"/>
      <c r="BF4" s="57" t="s">
        <v>54</v>
      </c>
      <c r="BG4" s="58"/>
      <c r="BH4" s="58"/>
      <c r="BI4" s="58"/>
      <c r="BJ4" s="58"/>
      <c r="BK4" s="58"/>
      <c r="BL4" s="59"/>
      <c r="BM4" s="57" t="s">
        <v>55</v>
      </c>
      <c r="BN4" s="58"/>
      <c r="BO4" s="58"/>
      <c r="BP4" s="58"/>
      <c r="BQ4" s="58"/>
      <c r="BR4" s="58"/>
      <c r="BS4" s="59"/>
      <c r="BT4" s="57" t="s">
        <v>56</v>
      </c>
      <c r="BU4" s="58"/>
      <c r="BV4" s="58"/>
      <c r="BW4" s="58"/>
      <c r="BX4" s="58"/>
      <c r="BY4" s="58"/>
      <c r="BZ4" s="59"/>
      <c r="CA4" s="57" t="s">
        <v>57</v>
      </c>
      <c r="CB4" s="58"/>
      <c r="CC4" s="58"/>
      <c r="CD4" s="58"/>
      <c r="CE4" s="58"/>
      <c r="CF4" s="58"/>
      <c r="CG4" s="59"/>
      <c r="CH4" s="57" t="s">
        <v>62</v>
      </c>
      <c r="CI4" s="58"/>
      <c r="CJ4" s="58"/>
      <c r="CK4" s="58"/>
      <c r="CL4" s="58"/>
      <c r="CM4" s="58"/>
      <c r="CN4" s="59"/>
      <c r="CO4" s="57" t="s">
        <v>63</v>
      </c>
      <c r="CP4" s="58"/>
      <c r="CQ4" s="58"/>
      <c r="CR4" s="58"/>
      <c r="CS4" s="58"/>
      <c r="CT4" s="58"/>
      <c r="CU4" s="59"/>
      <c r="CV4" s="57" t="s">
        <v>64</v>
      </c>
      <c r="CW4" s="58"/>
      <c r="CX4" s="58"/>
      <c r="CY4" s="58"/>
      <c r="CZ4" s="58"/>
      <c r="DA4" s="58"/>
      <c r="DB4" s="59"/>
      <c r="DC4" s="57" t="s">
        <v>65</v>
      </c>
      <c r="DD4" s="58"/>
      <c r="DE4" s="58"/>
      <c r="DF4" s="58"/>
      <c r="DG4" s="58"/>
      <c r="DH4" s="58"/>
      <c r="DI4" s="59"/>
    </row>
    <row r="5" spans="1:113" ht="15" customHeight="1" x14ac:dyDescent="0.3">
      <c r="A5" s="30" t="s">
        <v>4</v>
      </c>
      <c r="B5" s="40"/>
      <c r="C5" s="40"/>
      <c r="D5" s="40"/>
      <c r="E5" s="40"/>
      <c r="F5" s="40"/>
      <c r="G5" s="40"/>
      <c r="I5" s="46">
        <v>18</v>
      </c>
      <c r="J5" s="47">
        <f>I5+1</f>
        <v>19</v>
      </c>
      <c r="K5" s="47">
        <f t="shared" ref="K5:AX5" si="0">J5+1</f>
        <v>20</v>
      </c>
      <c r="L5" s="47">
        <f t="shared" si="0"/>
        <v>21</v>
      </c>
      <c r="M5" s="47">
        <f t="shared" si="0"/>
        <v>22</v>
      </c>
      <c r="N5" s="47">
        <f t="shared" si="0"/>
        <v>23</v>
      </c>
      <c r="O5" s="48">
        <f t="shared" si="0"/>
        <v>24</v>
      </c>
      <c r="P5" s="46">
        <f>O5+1</f>
        <v>25</v>
      </c>
      <c r="Q5" s="47">
        <f>P5+1</f>
        <v>26</v>
      </c>
      <c r="R5" s="47">
        <f t="shared" si="0"/>
        <v>27</v>
      </c>
      <c r="S5" s="47">
        <f t="shared" si="0"/>
        <v>28</v>
      </c>
      <c r="T5" s="47">
        <f t="shared" si="0"/>
        <v>29</v>
      </c>
      <c r="U5" s="47">
        <f t="shared" si="0"/>
        <v>30</v>
      </c>
      <c r="V5" s="48">
        <f t="shared" si="0"/>
        <v>31</v>
      </c>
      <c r="W5" s="46">
        <f>V5+1</f>
        <v>32</v>
      </c>
      <c r="X5" s="47">
        <f>W5+1</f>
        <v>33</v>
      </c>
      <c r="Y5" s="47">
        <f t="shared" si="0"/>
        <v>34</v>
      </c>
      <c r="Z5" s="47">
        <f t="shared" si="0"/>
        <v>35</v>
      </c>
      <c r="AA5" s="47">
        <f t="shared" si="0"/>
        <v>36</v>
      </c>
      <c r="AB5" s="47">
        <f t="shared" si="0"/>
        <v>37</v>
      </c>
      <c r="AC5" s="48">
        <f t="shared" si="0"/>
        <v>38</v>
      </c>
      <c r="AD5" s="46">
        <f>AC5+1</f>
        <v>39</v>
      </c>
      <c r="AE5" s="47">
        <f>AD5+1</f>
        <v>40</v>
      </c>
      <c r="AF5" s="47">
        <f t="shared" si="0"/>
        <v>41</v>
      </c>
      <c r="AG5" s="47">
        <f t="shared" si="0"/>
        <v>42</v>
      </c>
      <c r="AH5" s="47">
        <f t="shared" si="0"/>
        <v>43</v>
      </c>
      <c r="AI5" s="47">
        <f t="shared" si="0"/>
        <v>44</v>
      </c>
      <c r="AJ5" s="48">
        <f t="shared" si="0"/>
        <v>45</v>
      </c>
      <c r="AK5" s="46">
        <f>AJ5+1</f>
        <v>46</v>
      </c>
      <c r="AL5" s="47">
        <f>AK5+1</f>
        <v>47</v>
      </c>
      <c r="AM5" s="47">
        <f t="shared" si="0"/>
        <v>48</v>
      </c>
      <c r="AN5" s="47">
        <f t="shared" si="0"/>
        <v>49</v>
      </c>
      <c r="AO5" s="47">
        <f t="shared" si="0"/>
        <v>50</v>
      </c>
      <c r="AP5" s="47">
        <f t="shared" si="0"/>
        <v>51</v>
      </c>
      <c r="AQ5" s="48">
        <f t="shared" si="0"/>
        <v>52</v>
      </c>
      <c r="AR5" s="46">
        <f>AQ5+1</f>
        <v>53</v>
      </c>
      <c r="AS5" s="47">
        <f>AR5+1</f>
        <v>54</v>
      </c>
      <c r="AT5" s="47">
        <f t="shared" si="0"/>
        <v>55</v>
      </c>
      <c r="AU5" s="47">
        <f t="shared" si="0"/>
        <v>56</v>
      </c>
      <c r="AV5" s="47">
        <f t="shared" si="0"/>
        <v>57</v>
      </c>
      <c r="AW5" s="47">
        <f t="shared" si="0"/>
        <v>58</v>
      </c>
      <c r="AX5" s="48">
        <f t="shared" si="0"/>
        <v>59</v>
      </c>
      <c r="AY5" s="46">
        <f>AX5+1</f>
        <v>60</v>
      </c>
      <c r="AZ5" s="46">
        <f>29+1</f>
        <v>30</v>
      </c>
      <c r="BA5" s="47">
        <f>0+1</f>
        <v>1</v>
      </c>
      <c r="BB5" s="47">
        <f t="shared" ref="BB5:BE5" si="1">BA5+1</f>
        <v>2</v>
      </c>
      <c r="BC5" s="47">
        <f t="shared" si="1"/>
        <v>3</v>
      </c>
      <c r="BD5" s="47">
        <f t="shared" si="1"/>
        <v>4</v>
      </c>
      <c r="BE5" s="48">
        <f t="shared" si="1"/>
        <v>5</v>
      </c>
      <c r="BF5" s="46">
        <f>BE5+1</f>
        <v>6</v>
      </c>
      <c r="BG5" s="47">
        <f>BF5+1</f>
        <v>7</v>
      </c>
      <c r="BH5" s="47">
        <f t="shared" ref="BH5:BL5" si="2">BG5+1</f>
        <v>8</v>
      </c>
      <c r="BI5" s="47">
        <f t="shared" si="2"/>
        <v>9</v>
      </c>
      <c r="BJ5" s="47">
        <f t="shared" si="2"/>
        <v>10</v>
      </c>
      <c r="BK5" s="47">
        <f t="shared" si="2"/>
        <v>11</v>
      </c>
      <c r="BL5" s="48">
        <f t="shared" si="2"/>
        <v>12</v>
      </c>
      <c r="BM5" s="46">
        <f>BL5+1</f>
        <v>13</v>
      </c>
      <c r="BN5" s="47">
        <f>BM5+1</f>
        <v>14</v>
      </c>
      <c r="BO5" s="47">
        <f t="shared" ref="BO5" si="3">BN5+1</f>
        <v>15</v>
      </c>
      <c r="BP5" s="47">
        <f t="shared" ref="BP5" si="4">BO5+1</f>
        <v>16</v>
      </c>
      <c r="BQ5" s="47">
        <f t="shared" ref="BQ5" si="5">BP5+1</f>
        <v>17</v>
      </c>
      <c r="BR5" s="47">
        <f t="shared" ref="BR5" si="6">BQ5+1</f>
        <v>18</v>
      </c>
      <c r="BS5" s="48">
        <f t="shared" ref="BS5" si="7">BR5+1</f>
        <v>19</v>
      </c>
      <c r="BT5" s="46">
        <f>BS5+1</f>
        <v>20</v>
      </c>
      <c r="BU5" s="47">
        <f>BT5+1</f>
        <v>21</v>
      </c>
      <c r="BV5" s="47">
        <f t="shared" ref="BV5" si="8">BU5+1</f>
        <v>22</v>
      </c>
      <c r="BW5" s="47">
        <f t="shared" ref="BW5" si="9">BV5+1</f>
        <v>23</v>
      </c>
      <c r="BX5" s="47">
        <f t="shared" ref="BX5" si="10">BW5+1</f>
        <v>24</v>
      </c>
      <c r="BY5" s="47">
        <f t="shared" ref="BY5" si="11">BX5+1</f>
        <v>25</v>
      </c>
      <c r="BZ5" s="48">
        <f t="shared" ref="BZ5" si="12">BY5+1</f>
        <v>26</v>
      </c>
      <c r="CA5" s="46">
        <f>BZ5+1</f>
        <v>27</v>
      </c>
      <c r="CB5" s="47">
        <f>CA5+1</f>
        <v>28</v>
      </c>
      <c r="CC5" s="47">
        <f t="shared" ref="CC5" si="13">CB5+1</f>
        <v>29</v>
      </c>
      <c r="CD5" s="47">
        <f t="shared" ref="CD5" si="14">CC5+1</f>
        <v>30</v>
      </c>
      <c r="CE5" s="47">
        <f t="shared" ref="CE5" si="15">CD5+1</f>
        <v>31</v>
      </c>
      <c r="CF5" s="47">
        <f t="shared" ref="CF5" si="16">CE5+1</f>
        <v>32</v>
      </c>
      <c r="CG5" s="48">
        <f t="shared" ref="CG5" si="17">CF5+1</f>
        <v>33</v>
      </c>
      <c r="CH5" s="46">
        <f>CG5+1</f>
        <v>34</v>
      </c>
      <c r="CI5" s="47">
        <f>CH5+1</f>
        <v>35</v>
      </c>
      <c r="CJ5" s="47">
        <f t="shared" ref="CJ5" si="18">CI5+1</f>
        <v>36</v>
      </c>
      <c r="CK5" s="47">
        <f t="shared" ref="CK5" si="19">CJ5+1</f>
        <v>37</v>
      </c>
      <c r="CL5" s="47">
        <f t="shared" ref="CL5" si="20">CK5+1</f>
        <v>38</v>
      </c>
      <c r="CM5" s="47">
        <f t="shared" ref="CM5" si="21">CL5+1</f>
        <v>39</v>
      </c>
      <c r="CN5" s="48">
        <f t="shared" ref="CN5" si="22">CM5+1</f>
        <v>40</v>
      </c>
      <c r="CO5" s="46">
        <f>CN5+1</f>
        <v>41</v>
      </c>
      <c r="CP5" s="47">
        <f>CO5+1</f>
        <v>42</v>
      </c>
      <c r="CQ5" s="47">
        <f t="shared" ref="CQ5" si="23">CP5+1</f>
        <v>43</v>
      </c>
      <c r="CR5" s="47">
        <f t="shared" ref="CR5" si="24">CQ5+1</f>
        <v>44</v>
      </c>
      <c r="CS5" s="47">
        <f t="shared" ref="CS5" si="25">CR5+1</f>
        <v>45</v>
      </c>
      <c r="CT5" s="47">
        <f t="shared" ref="CT5" si="26">CS5+1</f>
        <v>46</v>
      </c>
      <c r="CU5" s="48">
        <f t="shared" ref="CU5" si="27">CT5+1</f>
        <v>47</v>
      </c>
      <c r="CV5" s="46">
        <f>CU5+1</f>
        <v>48</v>
      </c>
      <c r="CW5" s="47">
        <f>CV5+1</f>
        <v>49</v>
      </c>
      <c r="CX5" s="47">
        <f t="shared" ref="CX5" si="28">CW5+1</f>
        <v>50</v>
      </c>
      <c r="CY5" s="47">
        <f t="shared" ref="CY5" si="29">CX5+1</f>
        <v>51</v>
      </c>
      <c r="CZ5" s="47">
        <f t="shared" ref="CZ5" si="30">CY5+1</f>
        <v>52</v>
      </c>
      <c r="DA5" s="47">
        <f t="shared" ref="DA5" si="31">CZ5+1</f>
        <v>53</v>
      </c>
      <c r="DB5" s="48">
        <f t="shared" ref="DB5" si="32">DA5+1</f>
        <v>54</v>
      </c>
      <c r="DC5" s="46">
        <f>DB5+1</f>
        <v>55</v>
      </c>
      <c r="DD5" s="47">
        <f>DC5+1</f>
        <v>56</v>
      </c>
      <c r="DE5" s="47">
        <f t="shared" ref="DE5" si="33">DD5+1</f>
        <v>57</v>
      </c>
      <c r="DF5" s="47">
        <f t="shared" ref="DF5" si="34">DE5+1</f>
        <v>58</v>
      </c>
      <c r="DG5" s="47">
        <f t="shared" ref="DG5" si="35">DF5+1</f>
        <v>59</v>
      </c>
      <c r="DH5" s="47">
        <f t="shared" ref="DH5" si="36">DG5+1</f>
        <v>60</v>
      </c>
      <c r="DI5" s="48">
        <f t="shared" ref="DI5" si="37">DH5+1</f>
        <v>61</v>
      </c>
    </row>
    <row r="6" spans="1:113" ht="30" customHeight="1" thickBot="1" x14ac:dyDescent="0.35">
      <c r="A6" s="30" t="s">
        <v>5</v>
      </c>
      <c r="B6" s="8" t="s">
        <v>12</v>
      </c>
      <c r="C6" s="9" t="s">
        <v>15</v>
      </c>
      <c r="D6" s="9" t="s">
        <v>16</v>
      </c>
      <c r="E6" s="9" t="s">
        <v>17</v>
      </c>
      <c r="F6" s="9" t="s">
        <v>18</v>
      </c>
      <c r="G6" s="9"/>
      <c r="H6" s="9" t="s">
        <v>19</v>
      </c>
      <c r="I6" s="10" t="s">
        <v>43</v>
      </c>
      <c r="J6" s="10" t="s">
        <v>44</v>
      </c>
      <c r="K6" s="10" t="s">
        <v>45</v>
      </c>
      <c r="L6" s="10" t="s">
        <v>46</v>
      </c>
      <c r="M6" s="10" t="s">
        <v>47</v>
      </c>
      <c r="N6" s="10" t="s">
        <v>48</v>
      </c>
      <c r="O6" s="10" t="s">
        <v>49</v>
      </c>
      <c r="P6" s="10" t="s">
        <v>43</v>
      </c>
      <c r="Q6" s="10" t="s">
        <v>44</v>
      </c>
      <c r="R6" s="10" t="s">
        <v>45</v>
      </c>
      <c r="S6" s="10" t="s">
        <v>46</v>
      </c>
      <c r="T6" s="10" t="s">
        <v>47</v>
      </c>
      <c r="U6" s="10" t="s">
        <v>48</v>
      </c>
      <c r="V6" s="10" t="s">
        <v>49</v>
      </c>
      <c r="W6" s="10" t="s">
        <v>43</v>
      </c>
      <c r="X6" s="10" t="s">
        <v>44</v>
      </c>
      <c r="Y6" s="10" t="s">
        <v>45</v>
      </c>
      <c r="Z6" s="10" t="s">
        <v>46</v>
      </c>
      <c r="AA6" s="10" t="s">
        <v>47</v>
      </c>
      <c r="AB6" s="10" t="s">
        <v>48</v>
      </c>
      <c r="AC6" s="10" t="s">
        <v>49</v>
      </c>
      <c r="AD6" s="10" t="s">
        <v>43</v>
      </c>
      <c r="AE6" s="10" t="s">
        <v>44</v>
      </c>
      <c r="AF6" s="10" t="s">
        <v>45</v>
      </c>
      <c r="AG6" s="10" t="s">
        <v>46</v>
      </c>
      <c r="AH6" s="10" t="s">
        <v>47</v>
      </c>
      <c r="AI6" s="10" t="s">
        <v>48</v>
      </c>
      <c r="AJ6" s="10" t="s">
        <v>49</v>
      </c>
      <c r="AK6" s="10" t="s">
        <v>43</v>
      </c>
      <c r="AL6" s="10" t="s">
        <v>44</v>
      </c>
      <c r="AM6" s="10" t="s">
        <v>45</v>
      </c>
      <c r="AN6" s="10" t="s">
        <v>46</v>
      </c>
      <c r="AO6" s="10" t="s">
        <v>47</v>
      </c>
      <c r="AP6" s="10" t="s">
        <v>48</v>
      </c>
      <c r="AQ6" s="10" t="s">
        <v>49</v>
      </c>
      <c r="AR6" s="10" t="s">
        <v>43</v>
      </c>
      <c r="AS6" s="10" t="s">
        <v>44</v>
      </c>
      <c r="AT6" s="10" t="s">
        <v>45</v>
      </c>
      <c r="AU6" s="10" t="s">
        <v>46</v>
      </c>
      <c r="AV6" s="10" t="s">
        <v>47</v>
      </c>
      <c r="AW6" s="10" t="s">
        <v>48</v>
      </c>
      <c r="AX6" s="10" t="s">
        <v>49</v>
      </c>
      <c r="AY6" s="10" t="s">
        <v>43</v>
      </c>
      <c r="AZ6" s="10" t="s">
        <v>44</v>
      </c>
      <c r="BA6" s="10" t="s">
        <v>45</v>
      </c>
      <c r="BB6" s="10" t="s">
        <v>46</v>
      </c>
      <c r="BC6" s="10" t="s">
        <v>47</v>
      </c>
      <c r="BD6" s="10" t="s">
        <v>48</v>
      </c>
      <c r="BE6" s="10" t="s">
        <v>49</v>
      </c>
      <c r="BF6" s="10" t="s">
        <v>43</v>
      </c>
      <c r="BG6" s="10" t="s">
        <v>44</v>
      </c>
      <c r="BH6" s="10" t="s">
        <v>45</v>
      </c>
      <c r="BI6" s="10" t="s">
        <v>46</v>
      </c>
      <c r="BJ6" s="10" t="s">
        <v>47</v>
      </c>
      <c r="BK6" s="10" t="s">
        <v>48</v>
      </c>
      <c r="BL6" s="10" t="s">
        <v>49</v>
      </c>
      <c r="BM6" s="10" t="s">
        <v>43</v>
      </c>
      <c r="BN6" s="10" t="s">
        <v>44</v>
      </c>
      <c r="BO6" s="10" t="s">
        <v>45</v>
      </c>
      <c r="BP6" s="10" t="s">
        <v>46</v>
      </c>
      <c r="BQ6" s="10" t="s">
        <v>47</v>
      </c>
      <c r="BR6" s="10" t="s">
        <v>48</v>
      </c>
      <c r="BS6" s="10" t="s">
        <v>49</v>
      </c>
      <c r="BT6" s="10" t="s">
        <v>43</v>
      </c>
      <c r="BU6" s="10" t="s">
        <v>44</v>
      </c>
      <c r="BV6" s="10" t="s">
        <v>45</v>
      </c>
      <c r="BW6" s="10" t="s">
        <v>46</v>
      </c>
      <c r="BX6" s="10" t="s">
        <v>47</v>
      </c>
      <c r="BY6" s="10" t="s">
        <v>48</v>
      </c>
      <c r="BZ6" s="10" t="s">
        <v>49</v>
      </c>
      <c r="CA6" s="10" t="s">
        <v>43</v>
      </c>
      <c r="CB6" s="10" t="s">
        <v>44</v>
      </c>
      <c r="CC6" s="10" t="s">
        <v>45</v>
      </c>
      <c r="CD6" s="10" t="s">
        <v>46</v>
      </c>
      <c r="CE6" s="10" t="s">
        <v>47</v>
      </c>
      <c r="CF6" s="10" t="s">
        <v>48</v>
      </c>
      <c r="CG6" s="10" t="s">
        <v>49</v>
      </c>
      <c r="CH6" s="10" t="s">
        <v>43</v>
      </c>
      <c r="CI6" s="10" t="s">
        <v>44</v>
      </c>
      <c r="CJ6" s="10" t="s">
        <v>45</v>
      </c>
      <c r="CK6" s="10" t="s">
        <v>46</v>
      </c>
      <c r="CL6" s="10" t="s">
        <v>47</v>
      </c>
      <c r="CM6" s="10" t="s">
        <v>48</v>
      </c>
      <c r="CN6" s="10" t="s">
        <v>49</v>
      </c>
      <c r="CO6" s="10" t="s">
        <v>43</v>
      </c>
      <c r="CP6" s="10" t="s">
        <v>44</v>
      </c>
      <c r="CQ6" s="10" t="s">
        <v>45</v>
      </c>
      <c r="CR6" s="10" t="s">
        <v>46</v>
      </c>
      <c r="CS6" s="10" t="s">
        <v>47</v>
      </c>
      <c r="CT6" s="10" t="s">
        <v>48</v>
      </c>
      <c r="CU6" s="10" t="s">
        <v>49</v>
      </c>
      <c r="CV6" s="10" t="s">
        <v>43</v>
      </c>
      <c r="CW6" s="10" t="s">
        <v>44</v>
      </c>
      <c r="CX6" s="10" t="s">
        <v>45</v>
      </c>
      <c r="CY6" s="10" t="s">
        <v>46</v>
      </c>
      <c r="CZ6" s="10" t="s">
        <v>47</v>
      </c>
      <c r="DA6" s="10" t="s">
        <v>48</v>
      </c>
      <c r="DB6" s="10" t="s">
        <v>49</v>
      </c>
      <c r="DC6" s="10" t="s">
        <v>43</v>
      </c>
      <c r="DD6" s="10" t="s">
        <v>44</v>
      </c>
      <c r="DE6" s="10" t="s">
        <v>45</v>
      </c>
      <c r="DF6" s="10" t="s">
        <v>46</v>
      </c>
      <c r="DG6" s="10" t="s">
        <v>47</v>
      </c>
      <c r="DH6" s="10" t="s">
        <v>48</v>
      </c>
      <c r="DI6" s="10" t="s">
        <v>49</v>
      </c>
    </row>
    <row r="7" spans="1:113" ht="30" hidden="1" customHeight="1" thickBot="1" x14ac:dyDescent="0.35">
      <c r="A7" s="29" t="s">
        <v>6</v>
      </c>
      <c r="C7" s="32"/>
      <c r="E7"/>
      <c r="H7" t="str">
        <f>IF(OR(ISBLANK(task_start),ISBLANK(task_end)),"",task_end-task_start+1)</f>
        <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row>
    <row r="8" spans="1:113" s="3" customFormat="1" ht="30" customHeight="1" thickBot="1" x14ac:dyDescent="0.35">
      <c r="A8" s="30" t="s">
        <v>7</v>
      </c>
      <c r="B8" s="14" t="s">
        <v>36</v>
      </c>
      <c r="C8" s="36" t="s">
        <v>35</v>
      </c>
      <c r="D8" s="79">
        <v>1</v>
      </c>
      <c r="E8" s="44">
        <v>45369</v>
      </c>
      <c r="F8" s="45">
        <v>45391</v>
      </c>
      <c r="G8" s="52"/>
      <c r="H8" s="13">
        <f t="shared" ref="H8:H18" si="38">IF(OR(ISBLANK(task_start),ISBLANK(task_end)),"",task_end-task_start+1)</f>
        <v>23</v>
      </c>
      <c r="I8" s="50"/>
      <c r="J8" s="50"/>
      <c r="K8" s="50"/>
      <c r="L8" s="50"/>
      <c r="M8" s="50"/>
      <c r="N8" s="50"/>
      <c r="O8" s="50"/>
      <c r="P8" s="50"/>
      <c r="Q8" s="53"/>
      <c r="R8" s="50"/>
      <c r="S8" s="50"/>
      <c r="T8" s="50"/>
      <c r="U8" s="50"/>
      <c r="V8" s="50"/>
      <c r="W8" s="50"/>
      <c r="X8" s="50"/>
      <c r="Y8" s="50"/>
      <c r="Z8" s="50"/>
      <c r="AA8" s="50"/>
      <c r="AB8" s="50"/>
      <c r="AC8" s="55"/>
      <c r="AD8" s="51"/>
      <c r="AE8" s="51"/>
      <c r="AF8" s="51"/>
      <c r="AG8" s="51"/>
      <c r="AH8" s="51"/>
      <c r="AI8" s="51"/>
      <c r="AJ8" s="51"/>
      <c r="AK8" s="51"/>
      <c r="AL8" s="51"/>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row>
    <row r="9" spans="1:113" s="3" customFormat="1" ht="30" customHeight="1" thickBot="1" x14ac:dyDescent="0.35">
      <c r="A9" s="30" t="s">
        <v>8</v>
      </c>
      <c r="B9" s="39" t="s">
        <v>39</v>
      </c>
      <c r="C9" s="37" t="s">
        <v>35</v>
      </c>
      <c r="D9" s="79">
        <v>1</v>
      </c>
      <c r="E9" s="49">
        <v>45369</v>
      </c>
      <c r="F9" s="49">
        <v>45375</v>
      </c>
      <c r="G9" s="13"/>
      <c r="H9" s="13">
        <f t="shared" si="38"/>
        <v>7</v>
      </c>
      <c r="I9" s="16"/>
      <c r="J9" s="54"/>
      <c r="K9" s="54"/>
      <c r="L9" s="54"/>
      <c r="M9" s="54"/>
      <c r="N9" s="54"/>
      <c r="O9" s="54"/>
      <c r="P9" s="16"/>
      <c r="Q9" s="16"/>
      <c r="R9" s="16"/>
      <c r="S9" s="16"/>
      <c r="T9" s="16"/>
      <c r="U9" s="16"/>
      <c r="V9" s="16"/>
      <c r="W9" s="16"/>
      <c r="X9" s="16"/>
      <c r="Y9" s="16"/>
      <c r="Z9" s="16"/>
      <c r="AA9" s="16"/>
      <c r="AB9" s="16"/>
      <c r="AC9" s="55"/>
      <c r="AD9" s="51"/>
      <c r="AE9" s="51"/>
      <c r="AF9" s="51"/>
      <c r="AG9" s="51"/>
      <c r="AH9" s="51"/>
      <c r="AI9" s="51"/>
      <c r="AJ9" s="51"/>
      <c r="AK9" s="51"/>
      <c r="AL9" s="51"/>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row>
    <row r="10" spans="1:113" s="3" customFormat="1" ht="30" customHeight="1" thickBot="1" x14ac:dyDescent="0.35">
      <c r="A10" s="30" t="s">
        <v>9</v>
      </c>
      <c r="B10" s="39" t="s">
        <v>37</v>
      </c>
      <c r="C10" s="37" t="s">
        <v>35</v>
      </c>
      <c r="D10" s="79">
        <v>1</v>
      </c>
      <c r="E10" s="49">
        <v>45376</v>
      </c>
      <c r="F10" s="49">
        <v>45398</v>
      </c>
      <c r="G10" s="13"/>
      <c r="H10" s="13">
        <f t="shared" si="38"/>
        <v>23</v>
      </c>
      <c r="I10" s="16"/>
      <c r="J10" s="16"/>
      <c r="K10" s="16"/>
      <c r="L10" s="51"/>
      <c r="M10" s="16"/>
      <c r="N10" s="16"/>
      <c r="O10" s="16"/>
      <c r="P10" s="54"/>
      <c r="Q10" s="54"/>
      <c r="R10" s="54"/>
      <c r="S10" s="54"/>
      <c r="T10" s="54"/>
      <c r="U10" s="54"/>
      <c r="V10" s="54"/>
      <c r="W10" s="54"/>
      <c r="X10" s="54"/>
      <c r="Y10" s="16"/>
      <c r="Z10" s="54"/>
      <c r="AA10" s="16"/>
      <c r="AB10" s="16"/>
      <c r="AC10" s="55"/>
      <c r="AD10" s="51"/>
      <c r="AE10" s="51"/>
      <c r="AF10" s="51"/>
      <c r="AG10" s="51"/>
      <c r="AH10" s="51"/>
      <c r="AI10" s="51"/>
      <c r="AJ10" s="51"/>
      <c r="AK10" s="51"/>
      <c r="AL10" s="51"/>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row>
    <row r="11" spans="1:113" s="3" customFormat="1" ht="30" customHeight="1" thickBot="1" x14ac:dyDescent="0.35">
      <c r="A11" s="29"/>
      <c r="B11" s="39" t="s">
        <v>38</v>
      </c>
      <c r="C11" s="37" t="s">
        <v>35</v>
      </c>
      <c r="D11" s="79">
        <v>1</v>
      </c>
      <c r="E11" s="49">
        <v>45383</v>
      </c>
      <c r="F11" s="49">
        <v>45398</v>
      </c>
      <c r="G11" s="13"/>
      <c r="H11" s="13">
        <f t="shared" si="38"/>
        <v>16</v>
      </c>
      <c r="I11" s="16"/>
      <c r="J11" s="16"/>
      <c r="K11" s="16"/>
      <c r="L11" s="16"/>
      <c r="M11" s="16"/>
      <c r="N11" s="16"/>
      <c r="O11" s="16"/>
      <c r="P11" s="16"/>
      <c r="Q11" s="16"/>
      <c r="R11" s="16"/>
      <c r="S11" s="51"/>
      <c r="T11" s="16"/>
      <c r="U11" s="51"/>
      <c r="V11" s="16"/>
      <c r="W11" s="51"/>
      <c r="X11" s="16"/>
      <c r="Y11" s="54"/>
      <c r="Z11" s="16"/>
      <c r="AA11" s="54"/>
      <c r="AB11" s="54"/>
      <c r="AC11" s="55"/>
      <c r="AD11" s="51"/>
      <c r="AE11" s="51"/>
      <c r="AF11" s="51"/>
      <c r="AG11" s="51"/>
      <c r="AH11" s="51"/>
      <c r="AI11" s="51"/>
      <c r="AJ11" s="51"/>
      <c r="AK11" s="51"/>
      <c r="AL11" s="51"/>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row>
    <row r="12" spans="1:113" s="3" customFormat="1" ht="30" customHeight="1" thickBot="1" x14ac:dyDescent="0.35">
      <c r="A12" s="30" t="s">
        <v>10</v>
      </c>
      <c r="B12" s="63" t="s">
        <v>58</v>
      </c>
      <c r="C12" s="64"/>
      <c r="D12" s="79">
        <v>1</v>
      </c>
      <c r="E12" s="65">
        <v>45400</v>
      </c>
      <c r="F12" s="66">
        <v>45435</v>
      </c>
      <c r="G12" s="16"/>
      <c r="H12" s="13">
        <f t="shared" si="38"/>
        <v>36</v>
      </c>
      <c r="I12" s="16"/>
      <c r="J12" s="16"/>
      <c r="K12" s="16"/>
      <c r="L12" s="16"/>
      <c r="M12" s="16"/>
      <c r="N12" s="16"/>
      <c r="O12" s="16"/>
      <c r="P12" s="16"/>
      <c r="Q12" s="16"/>
      <c r="R12" s="16"/>
      <c r="S12" s="16"/>
      <c r="T12" s="16"/>
      <c r="U12" s="16"/>
      <c r="V12" s="16"/>
      <c r="W12" s="16"/>
      <c r="X12" s="16"/>
      <c r="Y12" s="16"/>
      <c r="Z12" s="16"/>
      <c r="AA12" s="16"/>
      <c r="AB12" s="16"/>
      <c r="AC12" s="16"/>
      <c r="AD12" s="70"/>
      <c r="AE12" s="70"/>
      <c r="AF12" s="70"/>
      <c r="AG12" s="70"/>
      <c r="AH12" s="70"/>
      <c r="AI12" s="70"/>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55"/>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row>
    <row r="13" spans="1:113" s="3" customFormat="1" ht="30" customHeight="1" thickBot="1" x14ac:dyDescent="0.35">
      <c r="A13" s="30"/>
      <c r="B13" s="67" t="s">
        <v>59</v>
      </c>
      <c r="C13" s="68"/>
      <c r="D13" s="79">
        <v>1</v>
      </c>
      <c r="E13" s="69">
        <v>45400</v>
      </c>
      <c r="F13" s="69">
        <v>45435</v>
      </c>
      <c r="G13" s="13"/>
      <c r="H13" s="13">
        <f t="shared" si="38"/>
        <v>36</v>
      </c>
      <c r="I13" s="16"/>
      <c r="J13" s="16"/>
      <c r="K13" s="16"/>
      <c r="L13" s="16"/>
      <c r="M13" s="16"/>
      <c r="N13" s="16"/>
      <c r="O13" s="16"/>
      <c r="P13" s="16"/>
      <c r="Q13" s="16"/>
      <c r="R13" s="16"/>
      <c r="S13" s="16"/>
      <c r="T13" s="16"/>
      <c r="U13" s="16"/>
      <c r="V13" s="16"/>
      <c r="W13" s="16"/>
      <c r="X13" s="16"/>
      <c r="Y13" s="16"/>
      <c r="Z13" s="16"/>
      <c r="AA13" s="16"/>
      <c r="AB13" s="16"/>
      <c r="AC13" s="16"/>
      <c r="AD13" s="71"/>
      <c r="AE13" s="71"/>
      <c r="AF13" s="71"/>
      <c r="AG13" s="71"/>
      <c r="AH13" s="71"/>
      <c r="AI13" s="71"/>
      <c r="AJ13" s="71"/>
      <c r="AK13" s="71"/>
      <c r="AL13" s="71"/>
      <c r="AM13" s="71"/>
      <c r="AN13" s="71"/>
      <c r="AO13" s="71"/>
      <c r="AP13" s="71"/>
      <c r="AQ13" s="71"/>
      <c r="AR13" s="71"/>
      <c r="AS13" s="71"/>
      <c r="AT13" s="71"/>
      <c r="AU13" s="71"/>
      <c r="AV13" s="71"/>
      <c r="AW13" s="71"/>
      <c r="AX13" s="71"/>
      <c r="AY13" s="16"/>
      <c r="AZ13" s="16"/>
      <c r="BA13" s="16"/>
      <c r="BB13" s="71"/>
      <c r="BC13" s="71"/>
      <c r="BD13" s="71"/>
      <c r="BE13" s="71"/>
      <c r="BF13" s="71"/>
      <c r="BG13" s="71"/>
      <c r="BH13" s="71"/>
      <c r="BI13" s="16"/>
      <c r="BJ13" s="16"/>
      <c r="BK13" s="16"/>
      <c r="BL13" s="16"/>
      <c r="BM13" s="16"/>
      <c r="BN13" s="16"/>
      <c r="BO13" s="16"/>
      <c r="BP13" s="51"/>
      <c r="BQ13" s="51"/>
      <c r="BR13" s="51"/>
      <c r="BS13" s="51"/>
      <c r="BT13" s="51"/>
      <c r="BU13" s="51"/>
      <c r="BV13" s="51"/>
      <c r="BW13" s="55"/>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row>
    <row r="14" spans="1:113" s="3" customFormat="1" ht="30" customHeight="1" thickBot="1" x14ac:dyDescent="0.35">
      <c r="A14" s="29"/>
      <c r="B14" s="67" t="s">
        <v>68</v>
      </c>
      <c r="C14" s="68"/>
      <c r="D14" s="79">
        <v>1</v>
      </c>
      <c r="E14" s="69">
        <v>45407</v>
      </c>
      <c r="F14" s="69">
        <v>45435</v>
      </c>
      <c r="G14" s="13"/>
      <c r="H14" s="13">
        <f t="shared" si="38"/>
        <v>29</v>
      </c>
      <c r="I14" s="16"/>
      <c r="J14" s="16"/>
      <c r="K14" s="16"/>
      <c r="L14" s="16"/>
      <c r="M14" s="16"/>
      <c r="N14" s="16"/>
      <c r="O14" s="16"/>
      <c r="P14" s="16"/>
      <c r="Q14" s="16"/>
      <c r="R14" s="16"/>
      <c r="S14" s="16"/>
      <c r="T14" s="16"/>
      <c r="U14" s="17"/>
      <c r="V14" s="17"/>
      <c r="W14" s="16"/>
      <c r="X14" s="16"/>
      <c r="Y14" s="16"/>
      <c r="Z14" s="16"/>
      <c r="AA14" s="16"/>
      <c r="AB14" s="16"/>
      <c r="AC14" s="16"/>
      <c r="AD14" s="16"/>
      <c r="AE14" s="16"/>
      <c r="AF14" s="16"/>
      <c r="AG14" s="16"/>
      <c r="AH14" s="16"/>
      <c r="AI14" s="16"/>
      <c r="AJ14" s="16"/>
      <c r="AK14" s="16"/>
      <c r="AL14" s="16"/>
      <c r="AM14" s="16"/>
      <c r="AN14" s="71"/>
      <c r="AO14" s="71"/>
      <c r="AP14" s="71"/>
      <c r="AQ14" s="71"/>
      <c r="AR14" s="71"/>
      <c r="AS14" s="71"/>
      <c r="AT14" s="71"/>
      <c r="AU14" s="71"/>
      <c r="AV14" s="71"/>
      <c r="AW14" s="71"/>
      <c r="AX14" s="71"/>
      <c r="AY14" s="71"/>
      <c r="AZ14" s="71"/>
      <c r="BA14" s="71"/>
      <c r="BB14" s="71"/>
      <c r="BC14" s="71"/>
      <c r="BD14" s="71"/>
      <c r="BE14" s="71"/>
      <c r="BF14" s="71"/>
      <c r="BG14" s="71"/>
      <c r="BH14" s="71"/>
      <c r="BI14" s="16"/>
      <c r="BJ14" s="16"/>
      <c r="BK14" s="16"/>
      <c r="BL14" s="16"/>
      <c r="BM14" s="16"/>
      <c r="BN14" s="16"/>
      <c r="BO14" s="16"/>
      <c r="BP14" s="51"/>
      <c r="BQ14" s="51"/>
      <c r="BR14" s="51"/>
      <c r="BS14" s="51"/>
      <c r="BT14" s="51"/>
      <c r="BU14" s="51"/>
      <c r="BV14" s="51"/>
      <c r="BW14" s="55"/>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row>
    <row r="15" spans="1:113" s="3" customFormat="1" ht="30" customHeight="1" thickBot="1" x14ac:dyDescent="0.35">
      <c r="A15" s="29"/>
      <c r="B15" s="67" t="s">
        <v>60</v>
      </c>
      <c r="C15" s="68"/>
      <c r="D15" s="79">
        <v>1</v>
      </c>
      <c r="E15" s="69">
        <v>45421</v>
      </c>
      <c r="F15" s="69">
        <v>45435</v>
      </c>
      <c r="G15" s="13"/>
      <c r="H15" s="13">
        <f t="shared" si="38"/>
        <v>15</v>
      </c>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71"/>
      <c r="BJ15" s="71"/>
      <c r="BK15" s="71"/>
      <c r="BL15" s="71"/>
      <c r="BM15" s="71"/>
      <c r="BN15" s="71"/>
      <c r="BO15" s="71"/>
      <c r="BP15" s="71"/>
      <c r="BQ15" s="71"/>
      <c r="BR15" s="71"/>
      <c r="BS15" s="71"/>
      <c r="BT15" s="71"/>
      <c r="BU15" s="71"/>
      <c r="BV15" s="71"/>
      <c r="BW15" s="55"/>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row>
    <row r="16" spans="1:113" s="3" customFormat="1" ht="30" customHeight="1" thickBot="1" x14ac:dyDescent="0.35">
      <c r="A16" s="29" t="s">
        <v>11</v>
      </c>
      <c r="B16" s="72" t="s">
        <v>61</v>
      </c>
      <c r="C16" s="73"/>
      <c r="D16" s="79">
        <v>1</v>
      </c>
      <c r="E16" s="74">
        <v>45440</v>
      </c>
      <c r="F16" s="75">
        <v>45468</v>
      </c>
      <c r="G16" s="13"/>
      <c r="H16" s="13">
        <f t="shared" si="38"/>
        <v>29</v>
      </c>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73"/>
      <c r="BY16" s="73"/>
      <c r="BZ16" s="73"/>
      <c r="CA16" s="73"/>
      <c r="CB16" s="73"/>
      <c r="CC16" s="73"/>
      <c r="CD16" s="73"/>
      <c r="CE16" s="73"/>
      <c r="CF16" s="73"/>
      <c r="CG16" s="73"/>
      <c r="CH16" s="73"/>
      <c r="CI16" s="73"/>
      <c r="CJ16" s="73"/>
      <c r="CK16" s="73"/>
      <c r="CL16" s="73"/>
      <c r="CM16" s="73"/>
      <c r="CN16" s="73"/>
      <c r="CO16" s="73"/>
      <c r="CP16" s="73"/>
      <c r="CQ16" s="73"/>
      <c r="CR16" s="73"/>
      <c r="CS16" s="73"/>
      <c r="CT16" s="73"/>
      <c r="CU16" s="73"/>
      <c r="CV16" s="73"/>
      <c r="CW16" s="73"/>
      <c r="CX16" s="73"/>
      <c r="CY16" s="73"/>
      <c r="CZ16" s="73"/>
      <c r="DA16" s="73"/>
      <c r="DB16" s="73"/>
      <c r="DC16" s="73"/>
      <c r="DD16" s="55"/>
      <c r="DE16" s="16"/>
      <c r="DF16" s="16"/>
      <c r="DG16" s="16"/>
      <c r="DH16" s="16"/>
      <c r="DI16" s="16"/>
    </row>
    <row r="17" spans="1:113" s="3" customFormat="1" ht="30" customHeight="1" thickBot="1" x14ac:dyDescent="0.35">
      <c r="A17" s="29"/>
      <c r="B17" s="76" t="s">
        <v>66</v>
      </c>
      <c r="C17" s="38"/>
      <c r="D17" s="79">
        <v>1</v>
      </c>
      <c r="E17" s="77">
        <v>45440</v>
      </c>
      <c r="F17" s="77">
        <v>45468</v>
      </c>
      <c r="G17" s="13"/>
      <c r="H17" s="13">
        <f t="shared" si="38"/>
        <v>29</v>
      </c>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56"/>
      <c r="BY17" s="56"/>
      <c r="BZ17" s="56"/>
      <c r="CA17" s="56"/>
      <c r="CB17" s="15"/>
      <c r="CC17" s="15"/>
      <c r="CD17" s="15"/>
      <c r="CE17" s="15"/>
      <c r="CF17" s="15"/>
      <c r="CG17" s="15"/>
      <c r="CH17" s="15"/>
      <c r="CI17" s="15"/>
      <c r="CJ17" s="15"/>
      <c r="CK17" s="15"/>
      <c r="CL17" s="16"/>
      <c r="CM17" s="16"/>
      <c r="CN17" s="16"/>
      <c r="CO17" s="16"/>
      <c r="CP17" s="16"/>
      <c r="CQ17" s="16"/>
      <c r="CR17" s="16"/>
      <c r="CS17" s="16"/>
      <c r="CT17" s="16"/>
      <c r="CU17" s="16"/>
      <c r="CV17" s="16"/>
      <c r="CW17" s="16"/>
      <c r="CX17" s="16"/>
      <c r="CY17" s="16"/>
      <c r="CZ17" s="78"/>
      <c r="DA17" s="78"/>
      <c r="DB17" s="78"/>
      <c r="DC17" s="78"/>
      <c r="DD17" s="55"/>
      <c r="DE17" s="16"/>
      <c r="DF17" s="16"/>
      <c r="DG17" s="16"/>
      <c r="DH17" s="16"/>
      <c r="DI17" s="16"/>
    </row>
    <row r="18" spans="1:113" s="3" customFormat="1" ht="30" customHeight="1" thickBot="1" x14ac:dyDescent="0.35">
      <c r="A18" s="29"/>
      <c r="B18" s="76" t="s">
        <v>67</v>
      </c>
      <c r="C18" s="38"/>
      <c r="D18" s="79">
        <v>1</v>
      </c>
      <c r="E18" s="77">
        <v>45449</v>
      </c>
      <c r="F18" s="77">
        <v>45468</v>
      </c>
      <c r="G18" s="13"/>
      <c r="H18" s="13">
        <f t="shared" si="38"/>
        <v>20</v>
      </c>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5"/>
      <c r="CL18" s="15"/>
      <c r="CM18" s="15"/>
      <c r="CN18" s="15"/>
      <c r="CO18" s="15"/>
      <c r="CP18" s="15"/>
      <c r="CQ18" s="15"/>
      <c r="CR18" s="15"/>
      <c r="CS18" s="56"/>
      <c r="CT18" s="56"/>
      <c r="CU18" s="56"/>
      <c r="CV18" s="15"/>
      <c r="CW18" s="56"/>
      <c r="CX18" s="56"/>
      <c r="CY18" s="56"/>
      <c r="CZ18" s="56"/>
      <c r="DA18" s="56"/>
      <c r="DB18" s="56"/>
      <c r="DC18" s="15"/>
      <c r="DD18" s="55"/>
      <c r="DE18" s="16"/>
      <c r="DF18" s="16"/>
      <c r="DG18" s="16"/>
      <c r="DH18" s="16"/>
      <c r="DI18" s="16"/>
    </row>
    <row r="19" spans="1:113" s="3" customFormat="1" ht="30" customHeight="1" x14ac:dyDescent="0.3">
      <c r="A19" s="29"/>
    </row>
    <row r="20" spans="1:113" ht="30" customHeight="1" x14ac:dyDescent="0.3">
      <c r="G20" s="6"/>
    </row>
    <row r="21" spans="1:113" ht="30" customHeight="1" x14ac:dyDescent="0.3">
      <c r="C21" s="11"/>
      <c r="F21" s="31"/>
    </row>
    <row r="22" spans="1:113" ht="30" customHeight="1" x14ac:dyDescent="0.3">
      <c r="C22" s="12"/>
    </row>
  </sheetData>
  <mergeCells count="18">
    <mergeCell ref="C3:D3"/>
    <mergeCell ref="C4:D4"/>
    <mergeCell ref="AK4:AQ4"/>
    <mergeCell ref="AR4:AX4"/>
    <mergeCell ref="AY4:BE4"/>
    <mergeCell ref="BF4:BL4"/>
    <mergeCell ref="E3:F3"/>
    <mergeCell ref="I4:O4"/>
    <mergeCell ref="P4:V4"/>
    <mergeCell ref="W4:AC4"/>
    <mergeCell ref="AD4:AJ4"/>
    <mergeCell ref="CV4:DB4"/>
    <mergeCell ref="DC4:DI4"/>
    <mergeCell ref="BM4:BS4"/>
    <mergeCell ref="BT4:BZ4"/>
    <mergeCell ref="CA4:CG4"/>
    <mergeCell ref="CH4:CN4"/>
    <mergeCell ref="CO4:CU4"/>
  </mergeCells>
  <conditionalFormatting sqref="D7:D18">
    <cfRule type="dataBar" priority="25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G12">
    <cfRule type="expression" dxfId="51" priority="215">
      <formula>AND(task_start&lt;=G$5,ROUNDDOWN((task_end-task_start+1)*task_progress,0)+task_start-1&gt;=G$5)</formula>
    </cfRule>
    <cfRule type="expression" dxfId="50" priority="216" stopIfTrue="1">
      <formula>AND(task_end&gt;=G$5,task_start&lt;H$5)</formula>
    </cfRule>
    <cfRule type="expression" dxfId="49" priority="217">
      <formula>AND(TODAY()&gt;=G$5,TODAY()&lt;H$5)</formula>
    </cfRule>
  </conditionalFormatting>
  <conditionalFormatting sqref="BM5:BR11 BT5:BY11 I12:AL13 AM13:AY13 I14:AY15 BT16:BW16 I16:BK18 BM16:BR18 DD16:DH18 CA17 CL17:CM17 CO17:CT17 CV17:DA17 BT17:BY18 CH18:CJ18 CS18:CT18 CW18:DA18 CA18:CF18 I5:BK11">
    <cfRule type="expression" dxfId="48" priority="277">
      <formula>AND(TODAY()&gt;=I$5,TODAY()&lt;J$5)</formula>
    </cfRule>
  </conditionalFormatting>
  <conditionalFormatting sqref="BM7:BR11 BT7:BY11 I12:AL13 AM13:AY13 I14:AY15 BT16:BW16 I16:BK18 BM16:BR18 DD16:DH18 CA17 CL17:CM17 CO17:CT17 CV17:DA17 BT17:BY18 CH18:CJ18 CS18:CT18 CW18:DA18 CA18:CF18 I7:BK11">
    <cfRule type="expression" dxfId="47" priority="272" stopIfTrue="1">
      <formula>AND(task_end&gt;=I$5,task_start&lt;J$5)</formula>
    </cfRule>
  </conditionalFormatting>
  <conditionalFormatting sqref="I12:AL13 AM13:AY13 I14:AY15 BT16:BW16 I16:BS18 DD16:DH18 CA17 CL17:CT17 CV17:DA17 BT17:BZ18 CS18:CT18 CW18:DB18 CA18:CJ18 I7:BY11">
    <cfRule type="expression" dxfId="46" priority="271">
      <formula>AND(task_start&lt;=I$5,ROUNDDOWN((task_end-task_start+1)*task_progress,0)+task_start-1&gt;=I$5)</formula>
    </cfRule>
  </conditionalFormatting>
  <conditionalFormatting sqref="AM12:BV12">
    <cfRule type="expression" dxfId="45" priority="158">
      <formula>AND(TODAY()&gt;=AN$5,TODAY()&lt;AO$5)</formula>
    </cfRule>
    <cfRule type="expression" dxfId="44" priority="159">
      <formula>AND(task_start&lt;=AN$5,ROUNDDOWN((task_end-task_start+1)*task_progress,0)+task_start-1&gt;=AN$5)</formula>
    </cfRule>
    <cfRule type="expression" dxfId="43" priority="160" stopIfTrue="1">
      <formula>AND(task_end&gt;=AN$5,task_start&lt;AO$5)</formula>
    </cfRule>
  </conditionalFormatting>
  <conditionalFormatting sqref="AZ13 BB13:BG13 BI13:BN14 BQ13:BU14 AZ15 BB15:BG15">
    <cfRule type="expression" dxfId="42" priority="285">
      <formula>AND(TODAY()&gt;=BK$5,TODAY()&lt;BL$5)</formula>
    </cfRule>
    <cfRule type="expression" dxfId="41" priority="289" stopIfTrue="1">
      <formula>AND(task_end&gt;=BK$5,task_start&lt;BL$5)</formula>
    </cfRule>
  </conditionalFormatting>
  <conditionalFormatting sqref="AZ14:BD14">
    <cfRule type="expression" dxfId="40" priority="131">
      <formula>AND(task_start&lt;=AZ$5,ROUNDDOWN((task_end-task_start+1)*task_progress,0)+task_start-1&gt;=AZ$5)</formula>
    </cfRule>
    <cfRule type="expression" dxfId="39" priority="132" stopIfTrue="1">
      <formula>AND(task_end&gt;=AZ$5,task_start&lt;BA$5)</formula>
    </cfRule>
    <cfRule type="expression" dxfId="38" priority="133">
      <formula>AND(TODAY()&gt;=AZ$5,TODAY()&lt;BA$5)</formula>
    </cfRule>
  </conditionalFormatting>
  <conditionalFormatting sqref="AZ13:BG13 BI13:BO14 BQ13:BU14 AZ15:BH15">
    <cfRule type="expression" dxfId="37" priority="288">
      <formula>AND(task_start&lt;=BK$5,ROUNDDOWN((task_end-task_start+1)*task_progress,0)+task_start-1&gt;=BK$5)</formula>
    </cfRule>
  </conditionalFormatting>
  <conditionalFormatting sqref="BA13 BO13:BO14 BA15 BH15">
    <cfRule type="expression" dxfId="36" priority="291">
      <formula>AND(TODAY()&gt;=BL$5,TODAY()&lt;#REF!)</formula>
    </cfRule>
    <cfRule type="expression" dxfId="35" priority="295" stopIfTrue="1">
      <formula>AND(task_end&gt;=BL$5,task_start&lt;#REF!)</formula>
    </cfRule>
  </conditionalFormatting>
  <conditionalFormatting sqref="BE14">
    <cfRule type="expression" dxfId="34" priority="128">
      <formula>AND(task_start&lt;=BF$5,ROUNDDOWN((task_end-task_start+1)*task_progress,0)+task_start-1&gt;=BF$5)</formula>
    </cfRule>
    <cfRule type="expression" dxfId="33" priority="129" stopIfTrue="1">
      <formula>AND(task_end&gt;=BF$5,task_start&lt;BG$5)</formula>
    </cfRule>
    <cfRule type="expression" dxfId="32" priority="130">
      <formula>AND(TODAY()&gt;=BF$5,TODAY()&lt;BG$5)</formula>
    </cfRule>
  </conditionalFormatting>
  <conditionalFormatting sqref="BF14:BG14">
    <cfRule type="expression" dxfId="31" priority="122">
      <formula>AND(task_start&lt;=BF$5,ROUNDDOWN((task_end-task_start+1)*task_progress,0)+task_start-1&gt;=BF$5)</formula>
    </cfRule>
    <cfRule type="expression" dxfId="30" priority="123" stopIfTrue="1">
      <formula>AND(task_end&gt;=BF$5,task_start&lt;BG$5)</formula>
    </cfRule>
    <cfRule type="expression" dxfId="29" priority="124">
      <formula>AND(TODAY()&gt;=BF$5,TODAY()&lt;BG$5)</formula>
    </cfRule>
  </conditionalFormatting>
  <conditionalFormatting sqref="BH13:BH14">
    <cfRule type="expression" dxfId="28" priority="107">
      <formula>AND(task_start&lt;=BH$5,ROUNDDOWN((task_end-task_start+1)*task_progress,0)+task_start-1&gt;=BH$5)</formula>
    </cfRule>
    <cfRule type="expression" dxfId="27" priority="108" stopIfTrue="1">
      <formula>AND(task_end&gt;=BH$5,task_start&lt;BI$5)</formula>
    </cfRule>
    <cfRule type="expression" dxfId="26" priority="109">
      <formula>AND(TODAY()&gt;=BH$5,TODAY()&lt;BI$5)</formula>
    </cfRule>
  </conditionalFormatting>
  <conditionalFormatting sqref="BI15:BU15">
    <cfRule type="expression" dxfId="25" priority="62">
      <formula>AND(task_start&lt;=BI$5,ROUNDDOWN((task_end-task_start+1)*task_progress,0)+task_start-1&gt;=BI$5)</formula>
    </cfRule>
    <cfRule type="expression" dxfId="24" priority="63" stopIfTrue="1">
      <formula>AND(task_end&gt;=BI$5,task_start&lt;BJ$5)</formula>
    </cfRule>
    <cfRule type="expression" dxfId="23" priority="64">
      <formula>AND(TODAY()&gt;=BI$5,TODAY()&lt;BJ$5)</formula>
    </cfRule>
  </conditionalFormatting>
  <conditionalFormatting sqref="BL5:BL11 BS5:BS11 BZ5:BZ15 CG5:CG15 CN5:CN15 CU5:CU15 DB5:DB15 DI5:DI18 BL16:BL18 BS16:BS18 CN17 CU17:CU18 BZ17:BZ18 DB18 CG18">
    <cfRule type="expression" dxfId="22" priority="279">
      <formula>AND(TODAY()&gt;=BL$5,TODAY()&lt;#REF!)</formula>
    </cfRule>
  </conditionalFormatting>
  <conditionalFormatting sqref="BP13:BP14">
    <cfRule type="expression" dxfId="21" priority="86">
      <formula>AND(task_start&lt;=BP$5,ROUNDDOWN((task_end-task_start+1)*task_progress,0)+task_start-1&gt;=BP$5)</formula>
    </cfRule>
    <cfRule type="expression" dxfId="20" priority="87" stopIfTrue="1">
      <formula>AND(task_end&gt;=BP$5,task_start&lt;BQ$5)</formula>
    </cfRule>
    <cfRule type="expression" dxfId="19" priority="88">
      <formula>AND(TODAY()&gt;=BP$5,TODAY()&lt;BQ$5)</formula>
    </cfRule>
  </conditionalFormatting>
  <conditionalFormatting sqref="BV13:BV15">
    <cfRule type="expression" dxfId="18" priority="77">
      <formula>AND(task_start&lt;=BV$5,ROUNDDOWN((task_end-task_start+1)*task_progress,0)+task_start-1&gt;=BV$5)</formula>
    </cfRule>
    <cfRule type="expression" dxfId="17" priority="78" stopIfTrue="1">
      <formula>AND(task_end&gt;=BV$5,task_start&lt;BW$5)</formula>
    </cfRule>
    <cfRule type="expression" dxfId="16" priority="79">
      <formula>AND(TODAY()&gt;=BV$5,TODAY()&lt;BW$5)</formula>
    </cfRule>
  </conditionalFormatting>
  <conditionalFormatting sqref="BW12:BY15">
    <cfRule type="expression" dxfId="15" priority="146">
      <formula>AND(task_start&lt;=BW$5,ROUNDDOWN((task_end-task_start+1)*task_progress,0)+task_start-1&gt;=BW$5)</formula>
    </cfRule>
    <cfRule type="expression" dxfId="14" priority="147" stopIfTrue="1">
      <formula>AND(task_end&gt;=BW$5,task_start&lt;BX$5)</formula>
    </cfRule>
    <cfRule type="expression" dxfId="13" priority="148">
      <formula>AND(TODAY()&gt;=BW$5,TODAY()&lt;BX$5)</formula>
    </cfRule>
  </conditionalFormatting>
  <conditionalFormatting sqref="BZ7:DH15">
    <cfRule type="expression" dxfId="12" priority="26">
      <formula>AND(task_start&lt;=BZ$5,ROUNDDOWN((task_end-task_start+1)*task_progress,0)+task_start-1&gt;=BZ$5)</formula>
    </cfRule>
  </conditionalFormatting>
  <conditionalFormatting sqref="CA5:CF15">
    <cfRule type="expression" dxfId="11" priority="226">
      <formula>AND(TODAY()&gt;=CA$5,TODAY()&lt;CB$5)</formula>
    </cfRule>
  </conditionalFormatting>
  <conditionalFormatting sqref="CA7:CF15">
    <cfRule type="expression" dxfId="10" priority="225" stopIfTrue="1">
      <formula>AND(task_end&gt;=CA$5,task_start&lt;CB$5)</formula>
    </cfRule>
  </conditionalFormatting>
  <conditionalFormatting sqref="CB17">
    <cfRule type="dataBar" priority="25">
      <dataBar>
        <cfvo type="num" val="0"/>
        <cfvo type="num" val="1"/>
        <color theme="0" tint="-0.249977111117893"/>
      </dataBar>
      <extLst>
        <ext xmlns:x14="http://schemas.microsoft.com/office/spreadsheetml/2009/9/main" uri="{B025F937-C7B1-47D3-B67F-A62EFF666E3E}">
          <x14:id>{442E12DA-F84B-4BD4-8ED8-0D339859A53D}</x14:id>
        </ext>
      </extLst>
    </cfRule>
  </conditionalFormatting>
  <conditionalFormatting sqref="CC17">
    <cfRule type="dataBar" priority="24">
      <dataBar>
        <cfvo type="num" val="0"/>
        <cfvo type="num" val="1"/>
        <color theme="0" tint="-0.249977111117893"/>
      </dataBar>
      <extLst>
        <ext xmlns:x14="http://schemas.microsoft.com/office/spreadsheetml/2009/9/main" uri="{B025F937-C7B1-47D3-B67F-A62EFF666E3E}">
          <x14:id>{73FDB4E8-0024-4C5D-A089-BBC703312F1C}</x14:id>
        </ext>
      </extLst>
    </cfRule>
  </conditionalFormatting>
  <conditionalFormatting sqref="CD17">
    <cfRule type="dataBar" priority="23">
      <dataBar>
        <cfvo type="num" val="0"/>
        <cfvo type="num" val="1"/>
        <color theme="0" tint="-0.249977111117893"/>
      </dataBar>
      <extLst>
        <ext xmlns:x14="http://schemas.microsoft.com/office/spreadsheetml/2009/9/main" uri="{B025F937-C7B1-47D3-B67F-A62EFF666E3E}">
          <x14:id>{4D878ADA-565E-41F5-8BA9-B530F579EFE3}</x14:id>
        </ext>
      </extLst>
    </cfRule>
  </conditionalFormatting>
  <conditionalFormatting sqref="CE17">
    <cfRule type="dataBar" priority="22">
      <dataBar>
        <cfvo type="num" val="0"/>
        <cfvo type="num" val="1"/>
        <color theme="0" tint="-0.249977111117893"/>
      </dataBar>
      <extLst>
        <ext xmlns:x14="http://schemas.microsoft.com/office/spreadsheetml/2009/9/main" uri="{B025F937-C7B1-47D3-B67F-A62EFF666E3E}">
          <x14:id>{FC2C0872-77E5-492B-8B67-41548ECB2F44}</x14:id>
        </ext>
      </extLst>
    </cfRule>
  </conditionalFormatting>
  <conditionalFormatting sqref="CF17">
    <cfRule type="dataBar" priority="21">
      <dataBar>
        <cfvo type="num" val="0"/>
        <cfvo type="num" val="1"/>
        <color theme="0" tint="-0.249977111117893"/>
      </dataBar>
      <extLst>
        <ext xmlns:x14="http://schemas.microsoft.com/office/spreadsheetml/2009/9/main" uri="{B025F937-C7B1-47D3-B67F-A62EFF666E3E}">
          <x14:id>{9DE2D208-6379-427B-BB8F-4CAB49714788}</x14:id>
        </ext>
      </extLst>
    </cfRule>
  </conditionalFormatting>
  <conditionalFormatting sqref="CG17">
    <cfRule type="dataBar" priority="20">
      <dataBar>
        <cfvo type="num" val="0"/>
        <cfvo type="num" val="1"/>
        <color theme="0" tint="-0.249977111117893"/>
      </dataBar>
      <extLst>
        <ext xmlns:x14="http://schemas.microsoft.com/office/spreadsheetml/2009/9/main" uri="{B025F937-C7B1-47D3-B67F-A62EFF666E3E}">
          <x14:id>{CB33F3B7-9B27-43B7-84B2-5C396AAF37B5}</x14:id>
        </ext>
      </extLst>
    </cfRule>
  </conditionalFormatting>
  <conditionalFormatting sqref="CH17">
    <cfRule type="dataBar" priority="19">
      <dataBar>
        <cfvo type="num" val="0"/>
        <cfvo type="num" val="1"/>
        <color theme="0" tint="-0.249977111117893"/>
      </dataBar>
      <extLst>
        <ext xmlns:x14="http://schemas.microsoft.com/office/spreadsheetml/2009/9/main" uri="{B025F937-C7B1-47D3-B67F-A62EFF666E3E}">
          <x14:id>{1BD0EDE0-BABA-4CD3-B631-3457EF19723F}</x14:id>
        </ext>
      </extLst>
    </cfRule>
  </conditionalFormatting>
  <conditionalFormatting sqref="CH5:CM15">
    <cfRule type="expression" dxfId="9" priority="55">
      <formula>AND(TODAY()&gt;=CH$5,TODAY()&lt;CI$5)</formula>
    </cfRule>
  </conditionalFormatting>
  <conditionalFormatting sqref="CH7:CM15">
    <cfRule type="expression" dxfId="8" priority="54" stopIfTrue="1">
      <formula>AND(task_end&gt;=CH$5,task_start&lt;CI$5)</formula>
    </cfRule>
  </conditionalFormatting>
  <conditionalFormatting sqref="CI17">
    <cfRule type="dataBar" priority="18">
      <dataBar>
        <cfvo type="num" val="0"/>
        <cfvo type="num" val="1"/>
        <color theme="0" tint="-0.249977111117893"/>
      </dataBar>
      <extLst>
        <ext xmlns:x14="http://schemas.microsoft.com/office/spreadsheetml/2009/9/main" uri="{B025F937-C7B1-47D3-B67F-A62EFF666E3E}">
          <x14:id>{A5BBB734-36A4-4E58-91D2-B5D7558C5E76}</x14:id>
        </ext>
      </extLst>
    </cfRule>
  </conditionalFormatting>
  <conditionalFormatting sqref="CJ17">
    <cfRule type="dataBar" priority="17">
      <dataBar>
        <cfvo type="num" val="0"/>
        <cfvo type="num" val="1"/>
        <color theme="0" tint="-0.249977111117893"/>
      </dataBar>
      <extLst>
        <ext xmlns:x14="http://schemas.microsoft.com/office/spreadsheetml/2009/9/main" uri="{B025F937-C7B1-47D3-B67F-A62EFF666E3E}">
          <x14:id>{128896E7-A858-4A45-AE01-69B21300EB08}</x14:id>
        </ext>
      </extLst>
    </cfRule>
  </conditionalFormatting>
  <conditionalFormatting sqref="CK17">
    <cfRule type="dataBar" priority="16">
      <dataBar>
        <cfvo type="num" val="0"/>
        <cfvo type="num" val="1"/>
        <color theme="0" tint="-0.249977111117893"/>
      </dataBar>
      <extLst>
        <ext xmlns:x14="http://schemas.microsoft.com/office/spreadsheetml/2009/9/main" uri="{B025F937-C7B1-47D3-B67F-A62EFF666E3E}">
          <x14:id>{E33FC65B-6954-4BD2-837E-CA33F51789F5}</x14:id>
        </ext>
      </extLst>
    </cfRule>
  </conditionalFormatting>
  <conditionalFormatting sqref="CK18:CR18">
    <cfRule type="dataBar" priority="15">
      <dataBar>
        <cfvo type="num" val="0"/>
        <cfvo type="num" val="1"/>
        <color theme="0" tint="-0.249977111117893"/>
      </dataBar>
      <extLst>
        <ext xmlns:x14="http://schemas.microsoft.com/office/spreadsheetml/2009/9/main" uri="{B025F937-C7B1-47D3-B67F-A62EFF666E3E}">
          <x14:id>{861D13F6-8554-441A-B8BF-2FFD3FF7B1C2}</x14:id>
        </ext>
      </extLst>
    </cfRule>
  </conditionalFormatting>
  <conditionalFormatting sqref="CO5:CT15">
    <cfRule type="expression" dxfId="7" priority="46">
      <formula>AND(TODAY()&gt;=CO$5,TODAY()&lt;CP$5)</formula>
    </cfRule>
  </conditionalFormatting>
  <conditionalFormatting sqref="CO7:CT15">
    <cfRule type="expression" dxfId="6" priority="45" stopIfTrue="1">
      <formula>AND(task_end&gt;=CO$5,task_start&lt;CP$5)</formula>
    </cfRule>
  </conditionalFormatting>
  <conditionalFormatting sqref="CV18">
    <cfRule type="dataBar" priority="9">
      <dataBar>
        <cfvo type="num" val="0"/>
        <cfvo type="num" val="1"/>
        <color theme="0" tint="-0.249977111117893"/>
      </dataBar>
      <extLst>
        <ext xmlns:x14="http://schemas.microsoft.com/office/spreadsheetml/2009/9/main" uri="{B025F937-C7B1-47D3-B67F-A62EFF666E3E}">
          <x14:id>{CE7B966D-7954-4F32-A6A5-3AF98E794D48}</x14:id>
        </ext>
      </extLst>
    </cfRule>
  </conditionalFormatting>
  <conditionalFormatting sqref="CV5:DA15">
    <cfRule type="expression" dxfId="5" priority="37">
      <formula>AND(TODAY()&gt;=CV$5,TODAY()&lt;CW$5)</formula>
    </cfRule>
  </conditionalFormatting>
  <conditionalFormatting sqref="CV7:DA15">
    <cfRule type="expression" dxfId="4" priority="36" stopIfTrue="1">
      <formula>AND(task_end&gt;=CV$5,task_start&lt;CW$5)</formula>
    </cfRule>
  </conditionalFormatting>
  <conditionalFormatting sqref="CZ17:DA17">
    <cfRule type="dataBar" priority="1">
      <dataBar>
        <cfvo type="num" val="0"/>
        <cfvo type="num" val="1"/>
        <color theme="0" tint="-0.249977111117893"/>
      </dataBar>
      <extLst>
        <ext xmlns:x14="http://schemas.microsoft.com/office/spreadsheetml/2009/9/main" uri="{B025F937-C7B1-47D3-B67F-A62EFF666E3E}">
          <x14:id>{A208C4A3-30FD-48C4-92DE-8F60C9DDC600}</x14:id>
        </ext>
      </extLst>
    </cfRule>
  </conditionalFormatting>
  <conditionalFormatting sqref="DB17">
    <cfRule type="dataBar" priority="2">
      <dataBar>
        <cfvo type="num" val="0"/>
        <cfvo type="num" val="1"/>
        <color theme="0" tint="-0.249977111117893"/>
      </dataBar>
      <extLst>
        <ext xmlns:x14="http://schemas.microsoft.com/office/spreadsheetml/2009/9/main" uri="{B025F937-C7B1-47D3-B67F-A62EFF666E3E}">
          <x14:id>{7523B511-7C28-415B-836C-84B3650997A6}</x14:id>
        </ext>
      </extLst>
    </cfRule>
  </conditionalFormatting>
  <conditionalFormatting sqref="DC17">
    <cfRule type="dataBar" priority="3">
      <dataBar>
        <cfvo type="num" val="0"/>
        <cfvo type="num" val="1"/>
        <color theme="0" tint="-0.249977111117893"/>
      </dataBar>
      <extLst>
        <ext xmlns:x14="http://schemas.microsoft.com/office/spreadsheetml/2009/9/main" uri="{B025F937-C7B1-47D3-B67F-A62EFF666E3E}">
          <x14:id>{731AE51E-1FA1-456A-84FE-75A906390E88}</x14:id>
        </ext>
      </extLst>
    </cfRule>
  </conditionalFormatting>
  <conditionalFormatting sqref="DC18">
    <cfRule type="dataBar" priority="4">
      <dataBar>
        <cfvo type="num" val="0"/>
        <cfvo type="num" val="1"/>
        <color theme="0" tint="-0.249977111117893"/>
      </dataBar>
      <extLst>
        <ext xmlns:x14="http://schemas.microsoft.com/office/spreadsheetml/2009/9/main" uri="{B025F937-C7B1-47D3-B67F-A62EFF666E3E}">
          <x14:id>{83F782A3-1F9C-45A2-8A3A-C103C5B0D9FC}</x14:id>
        </ext>
      </extLst>
    </cfRule>
  </conditionalFormatting>
  <conditionalFormatting sqref="DC5:DH15">
    <cfRule type="expression" dxfId="3" priority="28">
      <formula>AND(TODAY()&gt;=DC$5,TODAY()&lt;DD$5)</formula>
    </cfRule>
  </conditionalFormatting>
  <conditionalFormatting sqref="DC7:DH15">
    <cfRule type="expression" dxfId="2" priority="27" stopIfTrue="1">
      <formula>AND(task_end&gt;=DC$5,task_start&lt;DD$5)</formula>
    </cfRule>
  </conditionalFormatting>
  <conditionalFormatting sqref="DI7:DI18 CU17:CU18 BL7:BL11 BS7:BS11 BZ7:BZ15 CG7:CG15 CN7:CN15 CU7:CU15 DB7:DB15 BL16:BL18 BS16:BS18 CN17 BZ17:BZ18 DB18 CG18">
    <cfRule type="expression" dxfId="1" priority="283" stopIfTrue="1">
      <formula>AND(task_end&gt;=BL$5,task_start&lt;#REF!)</formula>
    </cfRule>
  </conditionalFormatting>
  <conditionalFormatting sqref="DI7:DI18 CU17:CU18">
    <cfRule type="expression" dxfId="0" priority="282">
      <formula>AND(task_start&lt;=CU$5,ROUNDDOWN((task_end-task_start+1)*task_progress,0)+task_start-1&gt;=CU$5)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D7:D18</xm:sqref>
        </x14:conditionalFormatting>
        <x14:conditionalFormatting xmlns:xm="http://schemas.microsoft.com/office/excel/2006/main">
          <x14:cfRule type="dataBar" id="{442E12DA-F84B-4BD4-8ED8-0D339859A53D}">
            <x14:dataBar minLength="0" maxLength="100" gradient="0">
              <x14:cfvo type="num">
                <xm:f>0</xm:f>
              </x14:cfvo>
              <x14:cfvo type="num">
                <xm:f>1</xm:f>
              </x14:cfvo>
              <x14:negativeFillColor rgb="FFFF0000"/>
              <x14:axisColor rgb="FF000000"/>
            </x14:dataBar>
          </x14:cfRule>
          <xm:sqref>CB17</xm:sqref>
        </x14:conditionalFormatting>
        <x14:conditionalFormatting xmlns:xm="http://schemas.microsoft.com/office/excel/2006/main">
          <x14:cfRule type="dataBar" id="{73FDB4E8-0024-4C5D-A089-BBC703312F1C}">
            <x14:dataBar minLength="0" maxLength="100" gradient="0">
              <x14:cfvo type="num">
                <xm:f>0</xm:f>
              </x14:cfvo>
              <x14:cfvo type="num">
                <xm:f>1</xm:f>
              </x14:cfvo>
              <x14:negativeFillColor rgb="FFFF0000"/>
              <x14:axisColor rgb="FF000000"/>
            </x14:dataBar>
          </x14:cfRule>
          <xm:sqref>CC17</xm:sqref>
        </x14:conditionalFormatting>
        <x14:conditionalFormatting xmlns:xm="http://schemas.microsoft.com/office/excel/2006/main">
          <x14:cfRule type="dataBar" id="{4D878ADA-565E-41F5-8BA9-B530F579EFE3}">
            <x14:dataBar minLength="0" maxLength="100" gradient="0">
              <x14:cfvo type="num">
                <xm:f>0</xm:f>
              </x14:cfvo>
              <x14:cfvo type="num">
                <xm:f>1</xm:f>
              </x14:cfvo>
              <x14:negativeFillColor rgb="FFFF0000"/>
              <x14:axisColor rgb="FF000000"/>
            </x14:dataBar>
          </x14:cfRule>
          <xm:sqref>CD17</xm:sqref>
        </x14:conditionalFormatting>
        <x14:conditionalFormatting xmlns:xm="http://schemas.microsoft.com/office/excel/2006/main">
          <x14:cfRule type="dataBar" id="{FC2C0872-77E5-492B-8B67-41548ECB2F44}">
            <x14:dataBar minLength="0" maxLength="100" gradient="0">
              <x14:cfvo type="num">
                <xm:f>0</xm:f>
              </x14:cfvo>
              <x14:cfvo type="num">
                <xm:f>1</xm:f>
              </x14:cfvo>
              <x14:negativeFillColor rgb="FFFF0000"/>
              <x14:axisColor rgb="FF000000"/>
            </x14:dataBar>
          </x14:cfRule>
          <xm:sqref>CE17</xm:sqref>
        </x14:conditionalFormatting>
        <x14:conditionalFormatting xmlns:xm="http://schemas.microsoft.com/office/excel/2006/main">
          <x14:cfRule type="dataBar" id="{9DE2D208-6379-427B-BB8F-4CAB49714788}">
            <x14:dataBar minLength="0" maxLength="100" gradient="0">
              <x14:cfvo type="num">
                <xm:f>0</xm:f>
              </x14:cfvo>
              <x14:cfvo type="num">
                <xm:f>1</xm:f>
              </x14:cfvo>
              <x14:negativeFillColor rgb="FFFF0000"/>
              <x14:axisColor rgb="FF000000"/>
            </x14:dataBar>
          </x14:cfRule>
          <xm:sqref>CF17</xm:sqref>
        </x14:conditionalFormatting>
        <x14:conditionalFormatting xmlns:xm="http://schemas.microsoft.com/office/excel/2006/main">
          <x14:cfRule type="dataBar" id="{CB33F3B7-9B27-43B7-84B2-5C396AAF37B5}">
            <x14:dataBar minLength="0" maxLength="100" gradient="0">
              <x14:cfvo type="num">
                <xm:f>0</xm:f>
              </x14:cfvo>
              <x14:cfvo type="num">
                <xm:f>1</xm:f>
              </x14:cfvo>
              <x14:negativeFillColor rgb="FFFF0000"/>
              <x14:axisColor rgb="FF000000"/>
            </x14:dataBar>
          </x14:cfRule>
          <xm:sqref>CG17</xm:sqref>
        </x14:conditionalFormatting>
        <x14:conditionalFormatting xmlns:xm="http://schemas.microsoft.com/office/excel/2006/main">
          <x14:cfRule type="dataBar" id="{1BD0EDE0-BABA-4CD3-B631-3457EF19723F}">
            <x14:dataBar minLength="0" maxLength="100" gradient="0">
              <x14:cfvo type="num">
                <xm:f>0</xm:f>
              </x14:cfvo>
              <x14:cfvo type="num">
                <xm:f>1</xm:f>
              </x14:cfvo>
              <x14:negativeFillColor rgb="FFFF0000"/>
              <x14:axisColor rgb="FF000000"/>
            </x14:dataBar>
          </x14:cfRule>
          <xm:sqref>CH17</xm:sqref>
        </x14:conditionalFormatting>
        <x14:conditionalFormatting xmlns:xm="http://schemas.microsoft.com/office/excel/2006/main">
          <x14:cfRule type="dataBar" id="{A5BBB734-36A4-4E58-91D2-B5D7558C5E76}">
            <x14:dataBar minLength="0" maxLength="100" gradient="0">
              <x14:cfvo type="num">
                <xm:f>0</xm:f>
              </x14:cfvo>
              <x14:cfvo type="num">
                <xm:f>1</xm:f>
              </x14:cfvo>
              <x14:negativeFillColor rgb="FFFF0000"/>
              <x14:axisColor rgb="FF000000"/>
            </x14:dataBar>
          </x14:cfRule>
          <xm:sqref>CI17</xm:sqref>
        </x14:conditionalFormatting>
        <x14:conditionalFormatting xmlns:xm="http://schemas.microsoft.com/office/excel/2006/main">
          <x14:cfRule type="dataBar" id="{128896E7-A858-4A45-AE01-69B21300EB08}">
            <x14:dataBar minLength="0" maxLength="100" gradient="0">
              <x14:cfvo type="num">
                <xm:f>0</xm:f>
              </x14:cfvo>
              <x14:cfvo type="num">
                <xm:f>1</xm:f>
              </x14:cfvo>
              <x14:negativeFillColor rgb="FFFF0000"/>
              <x14:axisColor rgb="FF000000"/>
            </x14:dataBar>
          </x14:cfRule>
          <xm:sqref>CJ17</xm:sqref>
        </x14:conditionalFormatting>
        <x14:conditionalFormatting xmlns:xm="http://schemas.microsoft.com/office/excel/2006/main">
          <x14:cfRule type="dataBar" id="{E33FC65B-6954-4BD2-837E-CA33F51789F5}">
            <x14:dataBar minLength="0" maxLength="100" gradient="0">
              <x14:cfvo type="num">
                <xm:f>0</xm:f>
              </x14:cfvo>
              <x14:cfvo type="num">
                <xm:f>1</xm:f>
              </x14:cfvo>
              <x14:negativeFillColor rgb="FFFF0000"/>
              <x14:axisColor rgb="FF000000"/>
            </x14:dataBar>
          </x14:cfRule>
          <xm:sqref>CK17</xm:sqref>
        </x14:conditionalFormatting>
        <x14:conditionalFormatting xmlns:xm="http://schemas.microsoft.com/office/excel/2006/main">
          <x14:cfRule type="dataBar" id="{861D13F6-8554-441A-B8BF-2FFD3FF7B1C2}">
            <x14:dataBar minLength="0" maxLength="100" gradient="0">
              <x14:cfvo type="num">
                <xm:f>0</xm:f>
              </x14:cfvo>
              <x14:cfvo type="num">
                <xm:f>1</xm:f>
              </x14:cfvo>
              <x14:negativeFillColor rgb="FFFF0000"/>
              <x14:axisColor rgb="FF000000"/>
            </x14:dataBar>
          </x14:cfRule>
          <xm:sqref>CK18:CR18</xm:sqref>
        </x14:conditionalFormatting>
        <x14:conditionalFormatting xmlns:xm="http://schemas.microsoft.com/office/excel/2006/main">
          <x14:cfRule type="dataBar" id="{CE7B966D-7954-4F32-A6A5-3AF98E794D48}">
            <x14:dataBar minLength="0" maxLength="100" gradient="0">
              <x14:cfvo type="num">
                <xm:f>0</xm:f>
              </x14:cfvo>
              <x14:cfvo type="num">
                <xm:f>1</xm:f>
              </x14:cfvo>
              <x14:negativeFillColor rgb="FFFF0000"/>
              <x14:axisColor rgb="FF000000"/>
            </x14:dataBar>
          </x14:cfRule>
          <xm:sqref>CV18</xm:sqref>
        </x14:conditionalFormatting>
        <x14:conditionalFormatting xmlns:xm="http://schemas.microsoft.com/office/excel/2006/main">
          <x14:cfRule type="dataBar" id="{A208C4A3-30FD-48C4-92DE-8F60C9DDC600}">
            <x14:dataBar minLength="0" maxLength="100" gradient="0">
              <x14:cfvo type="num">
                <xm:f>0</xm:f>
              </x14:cfvo>
              <x14:cfvo type="num">
                <xm:f>1</xm:f>
              </x14:cfvo>
              <x14:negativeFillColor rgb="FFFF0000"/>
              <x14:axisColor rgb="FF000000"/>
            </x14:dataBar>
          </x14:cfRule>
          <xm:sqref>CZ17:DA17</xm:sqref>
        </x14:conditionalFormatting>
        <x14:conditionalFormatting xmlns:xm="http://schemas.microsoft.com/office/excel/2006/main">
          <x14:cfRule type="dataBar" id="{7523B511-7C28-415B-836C-84B3650997A6}">
            <x14:dataBar minLength="0" maxLength="100" gradient="0">
              <x14:cfvo type="num">
                <xm:f>0</xm:f>
              </x14:cfvo>
              <x14:cfvo type="num">
                <xm:f>1</xm:f>
              </x14:cfvo>
              <x14:negativeFillColor rgb="FFFF0000"/>
              <x14:axisColor rgb="FF000000"/>
            </x14:dataBar>
          </x14:cfRule>
          <xm:sqref>DB17</xm:sqref>
        </x14:conditionalFormatting>
        <x14:conditionalFormatting xmlns:xm="http://schemas.microsoft.com/office/excel/2006/main">
          <x14:cfRule type="dataBar" id="{731AE51E-1FA1-456A-84FE-75A906390E88}">
            <x14:dataBar minLength="0" maxLength="100" gradient="0">
              <x14:cfvo type="num">
                <xm:f>0</xm:f>
              </x14:cfvo>
              <x14:cfvo type="num">
                <xm:f>1</xm:f>
              </x14:cfvo>
              <x14:negativeFillColor rgb="FFFF0000"/>
              <x14:axisColor rgb="FF000000"/>
            </x14:dataBar>
          </x14:cfRule>
          <xm:sqref>DC17</xm:sqref>
        </x14:conditionalFormatting>
        <x14:conditionalFormatting xmlns:xm="http://schemas.microsoft.com/office/excel/2006/main">
          <x14:cfRule type="dataBar" id="{83F782A3-1F9C-45A2-8A3A-C103C5B0D9FC}">
            <x14:dataBar minLength="0" maxLength="100" gradient="0">
              <x14:cfvo type="num">
                <xm:f>0</xm:f>
              </x14:cfvo>
              <x14:cfvo type="num">
                <xm:f>1</xm:f>
              </x14:cfvo>
              <x14:negativeFillColor rgb="FFFF0000"/>
              <x14:axisColor rgb="FF000000"/>
            </x14:dataBar>
          </x14:cfRule>
          <xm:sqref>DC18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19" customWidth="1"/>
    <col min="2" max="16384" width="9.109375" style="2"/>
  </cols>
  <sheetData>
    <row r="1" spans="1:2" ht="46.5" customHeight="1" x14ac:dyDescent="0.3"/>
    <row r="2" spans="1:2" s="21" customFormat="1" ht="15.6" x14ac:dyDescent="0.3">
      <c r="A2" s="20" t="s">
        <v>20</v>
      </c>
      <c r="B2" s="20"/>
    </row>
    <row r="3" spans="1:2" s="25" customFormat="1" ht="27" customHeight="1" x14ac:dyDescent="0.3">
      <c r="A3" s="43" t="s">
        <v>21</v>
      </c>
      <c r="B3" s="26"/>
    </row>
    <row r="4" spans="1:2" s="22" customFormat="1" ht="25.8" x14ac:dyDescent="0.5">
      <c r="A4" s="23" t="s">
        <v>22</v>
      </c>
    </row>
    <row r="5" spans="1:2" ht="74.099999999999994" customHeight="1" x14ac:dyDescent="0.3">
      <c r="A5" s="24" t="s">
        <v>23</v>
      </c>
    </row>
    <row r="6" spans="1:2" ht="26.25" customHeight="1" x14ac:dyDescent="0.3">
      <c r="A6" s="23" t="s">
        <v>24</v>
      </c>
    </row>
    <row r="7" spans="1:2" s="19" customFormat="1" ht="215.25" customHeight="1" x14ac:dyDescent="0.3">
      <c r="A7" s="28" t="s">
        <v>25</v>
      </c>
    </row>
    <row r="8" spans="1:2" s="22" customFormat="1" ht="25.8" x14ac:dyDescent="0.5">
      <c r="A8" s="23" t="s">
        <v>26</v>
      </c>
    </row>
    <row r="9" spans="1:2" ht="57.6" x14ac:dyDescent="0.3">
      <c r="A9" s="24" t="s">
        <v>27</v>
      </c>
    </row>
    <row r="10" spans="1:2" s="19" customFormat="1" ht="27.9" customHeight="1" x14ac:dyDescent="0.3">
      <c r="A10" s="27" t="s">
        <v>28</v>
      </c>
    </row>
    <row r="11" spans="1:2" s="22" customFormat="1" ht="25.8" x14ac:dyDescent="0.5">
      <c r="A11" s="23" t="s">
        <v>29</v>
      </c>
    </row>
    <row r="12" spans="1:2" ht="28.8" x14ac:dyDescent="0.3">
      <c r="A12" s="24" t="s">
        <v>30</v>
      </c>
    </row>
    <row r="13" spans="1:2" s="19" customFormat="1" ht="27.9" customHeight="1" x14ac:dyDescent="0.3">
      <c r="A13" s="27" t="s">
        <v>31</v>
      </c>
    </row>
    <row r="14" spans="1:2" s="22" customFormat="1" ht="25.8" x14ac:dyDescent="0.5">
      <c r="A14" s="23" t="s">
        <v>32</v>
      </c>
    </row>
    <row r="15" spans="1:2" ht="96.75" customHeight="1" x14ac:dyDescent="0.3">
      <c r="A15" s="24" t="s">
        <v>33</v>
      </c>
    </row>
    <row r="16" spans="1:2" ht="86.4" x14ac:dyDescent="0.3">
      <c r="A16" s="24"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2024-06-26T05:14:37Z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