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.sharepoint.com/sites/Hexanax/Documents partages/General/ALIA/"/>
    </mc:Choice>
  </mc:AlternateContent>
  <xr:revisionPtr revIDLastSave="198" documentId="8_{AC4FC53D-32BD-4CC6-AA6A-B3D54C114903}" xr6:coauthVersionLast="47" xr6:coauthVersionMax="47" xr10:uidLastSave="{43534A84-A2C3-44BC-9CC1-561B12C93CA4}"/>
  <bookViews>
    <workbookView xWindow="3465" yWindow="3465" windowWidth="28800" windowHeight="15345" xr2:uid="{3F085F8F-562E-4737-B007-ACA27B9D11C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4" i="1" l="1"/>
  <c r="AR23" i="1"/>
  <c r="AR22" i="1"/>
  <c r="AR21" i="1"/>
  <c r="AR20" i="1"/>
  <c r="AR8" i="1"/>
  <c r="AR9" i="1"/>
  <c r="AR10" i="1"/>
  <c r="AR11" i="1"/>
  <c r="AR7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G39" i="1"/>
  <c r="H39" i="1"/>
  <c r="I39" i="1"/>
  <c r="F3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C5" i="1"/>
  <c r="D5" i="1"/>
  <c r="E5" i="1"/>
  <c r="C6" i="1"/>
  <c r="D6" i="1"/>
  <c r="E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H7" i="1"/>
  <c r="I7" i="1"/>
  <c r="H8" i="1"/>
  <c r="I8" i="1"/>
  <c r="H9" i="1"/>
  <c r="I9" i="1"/>
  <c r="H10" i="1"/>
  <c r="I10" i="1"/>
  <c r="G8" i="1"/>
  <c r="G9" i="1"/>
  <c r="G10" i="1"/>
  <c r="G5" i="1"/>
  <c r="H5" i="1"/>
  <c r="I5" i="1"/>
  <c r="G6" i="1"/>
  <c r="H6" i="1"/>
  <c r="I6" i="1"/>
  <c r="G7" i="1"/>
  <c r="F5" i="1"/>
  <c r="F6" i="1"/>
</calcChain>
</file>

<file path=xl/sharedStrings.xml><?xml version="1.0" encoding="utf-8"?>
<sst xmlns="http://schemas.openxmlformats.org/spreadsheetml/2006/main" count="24" uniqueCount="13">
  <si>
    <t>PonderationJoueur</t>
  </si>
  <si>
    <t>Default</t>
  </si>
  <si>
    <t>AbsX</t>
  </si>
  <si>
    <t>AbsY</t>
  </si>
  <si>
    <t xml:space="preserve"> </t>
  </si>
  <si>
    <t>D</t>
  </si>
  <si>
    <t>µ</t>
  </si>
  <si>
    <t>S1: Plus bas = meilleur</t>
  </si>
  <si>
    <t>S2: Plus haut = meilleur</t>
  </si>
  <si>
    <t>X</t>
  </si>
  <si>
    <t>Y</t>
  </si>
  <si>
    <t>S3: Dénominateur carré</t>
  </si>
  <si>
    <t>S4: Dénominateur racine carré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</si>
</sst>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" fontId="0" fillId="2" borderId="8" xfId="0" applyNumberFormat="1" applyFill="1" applyBorder="1"/>
    <xf numFmtId="0" fontId="3" fillId="3" borderId="0" xfId="0" applyFont="1" applyFill="1"/>
    <xf numFmtId="0" fontId="3" fillId="3" borderId="7" xfId="0" applyFont="1" applyFill="1" applyBorder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0" xfId="0" applyFont="1" applyFill="1" applyBorder="1"/>
    <xf numFmtId="0" fontId="3" fillId="3" borderId="9" xfId="0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18AF-3009-489B-B59F-569DF156987C}">
  <dimension ref="A1:AU47"/>
  <sheetViews>
    <sheetView tabSelected="1" topLeftCell="W8" zoomScale="160" zoomScaleNormal="160" workbookViewId="0">
      <selection activeCell="AU26" sqref="AU26"/>
    </sheetView>
  </sheetViews>
  <sheetFormatPr defaultColWidth="4" defaultRowHeight="23.45" customHeight="1"/>
  <cols>
    <col min="1" max="37" width="4" style="1"/>
    <col min="38" max="38" width="3.140625" style="1" bestFit="1" customWidth="1"/>
    <col min="39" max="42" width="5.28515625" style="1" bestFit="1" customWidth="1"/>
    <col min="43" max="43" width="5.5703125" style="1" customWidth="1"/>
    <col min="44" max="44" width="6.28515625" style="1" customWidth="1"/>
    <col min="45" max="16384" width="4" style="1"/>
  </cols>
  <sheetData>
    <row r="1" spans="1:44" ht="23.4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44" ht="23.4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4" t="s">
        <v>0</v>
      </c>
      <c r="U2" s="25"/>
      <c r="V2" s="25"/>
      <c r="W2" s="25"/>
      <c r="X2" s="25"/>
      <c r="Y2" s="25"/>
      <c r="Z2" s="25"/>
      <c r="AA2" s="26"/>
      <c r="AB2" s="9"/>
      <c r="AC2" s="9"/>
    </row>
    <row r="3" spans="1:44" ht="23.45" customHeight="1" thickBo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6"/>
      <c r="U3" s="27">
        <v>1</v>
      </c>
      <c r="V3" s="27"/>
      <c r="W3" s="27"/>
      <c r="X3" s="27"/>
      <c r="Y3" s="27"/>
      <c r="Z3" s="28"/>
      <c r="AA3" s="10"/>
      <c r="AB3" s="9"/>
      <c r="AC3" s="9"/>
    </row>
    <row r="4" spans="1:44" ht="23.45" customHeight="1">
      <c r="A4" s="9"/>
      <c r="B4" s="9"/>
      <c r="C4" s="23" t="s">
        <v>1</v>
      </c>
      <c r="D4" s="23"/>
      <c r="E4" s="23"/>
      <c r="F4" s="23"/>
      <c r="G4" s="23"/>
      <c r="H4" s="23"/>
      <c r="I4" s="23"/>
      <c r="J4" s="11"/>
      <c r="K4" s="23" t="s">
        <v>2</v>
      </c>
      <c r="L4" s="23"/>
      <c r="M4" s="23"/>
      <c r="N4" s="23"/>
      <c r="O4" s="23"/>
      <c r="P4" s="23"/>
      <c r="Q4" s="23"/>
      <c r="R4" s="15"/>
      <c r="S4" s="23" t="s">
        <v>3</v>
      </c>
      <c r="T4" s="23"/>
      <c r="U4" s="23"/>
      <c r="V4" s="23"/>
      <c r="W4" s="23"/>
      <c r="X4" s="23"/>
      <c r="Y4" s="23"/>
      <c r="Z4" s="9"/>
      <c r="AA4" s="9"/>
      <c r="AB4" s="9"/>
      <c r="AC4" s="9"/>
    </row>
    <row r="5" spans="1:44" ht="23.45" customHeight="1">
      <c r="A5" s="9"/>
      <c r="B5" s="9"/>
      <c r="C5" s="14">
        <f t="shared" ref="C5:C6" si="0">(200/(K5+1) + 200/(S5+1) )*$U$3</f>
        <v>107.14285714285714</v>
      </c>
      <c r="D5" s="14">
        <f t="shared" ref="D5:D6" si="1">(200/(L5+1) + 200/(T5+1) )*$U$3</f>
        <v>123.80952380952382</v>
      </c>
      <c r="E5" s="14">
        <f t="shared" ref="E5:E6" si="2">(200/(M5+1) + 200/(U5+1) )*$U$3</f>
        <v>157.14285714285714</v>
      </c>
      <c r="F5" s="14">
        <f t="shared" ref="F5:F10" si="3">(200/(N5+1) + 200/(V5+1) )*$U$3</f>
        <v>257.14285714285717</v>
      </c>
      <c r="G5" s="14">
        <f t="shared" ref="G5:G10" si="4">(200/(O5+1) + 200/(W5+1) )*$U$3</f>
        <v>157.14285714285714</v>
      </c>
      <c r="H5" s="14">
        <f t="shared" ref="H5:I10" si="5">(200/(P5+1) + 200/(X5+1) )*$U$3</f>
        <v>123.80952380952382</v>
      </c>
      <c r="I5" s="14">
        <f t="shared" si="5"/>
        <v>107.14285714285714</v>
      </c>
      <c r="J5" s="12"/>
      <c r="K5" s="14">
        <v>2.5</v>
      </c>
      <c r="L5" s="14">
        <v>2.5</v>
      </c>
      <c r="M5" s="14">
        <v>2.5</v>
      </c>
      <c r="N5" s="14">
        <v>2.5</v>
      </c>
      <c r="O5" s="14">
        <v>2.5</v>
      </c>
      <c r="P5" s="14">
        <v>2.5</v>
      </c>
      <c r="Q5" s="14">
        <v>2.5</v>
      </c>
      <c r="R5" s="12"/>
      <c r="S5" s="14">
        <v>3</v>
      </c>
      <c r="T5" s="14">
        <v>2</v>
      </c>
      <c r="U5" s="14">
        <v>1</v>
      </c>
      <c r="V5" s="14">
        <v>0</v>
      </c>
      <c r="W5" s="14">
        <v>1</v>
      </c>
      <c r="X5" s="14">
        <v>2</v>
      </c>
      <c r="Y5" s="14">
        <v>3</v>
      </c>
      <c r="Z5" s="9"/>
      <c r="AA5" s="9"/>
      <c r="AB5" s="9"/>
      <c r="AC5" s="9"/>
    </row>
    <row r="6" spans="1:44" ht="23.45" customHeight="1">
      <c r="A6" s="9"/>
      <c r="B6" s="9"/>
      <c r="C6" s="14">
        <f t="shared" si="0"/>
        <v>130</v>
      </c>
      <c r="D6" s="14">
        <f t="shared" si="1"/>
        <v>146.66666666666669</v>
      </c>
      <c r="E6" s="14">
        <f t="shared" si="2"/>
        <v>180</v>
      </c>
      <c r="F6" s="14">
        <f t="shared" si="3"/>
        <v>280</v>
      </c>
      <c r="G6" s="14">
        <f t="shared" si="4"/>
        <v>180</v>
      </c>
      <c r="H6" s="14">
        <f t="shared" si="5"/>
        <v>146.66666666666669</v>
      </c>
      <c r="I6" s="14">
        <f t="shared" si="5"/>
        <v>130</v>
      </c>
      <c r="J6" s="12"/>
      <c r="K6" s="14">
        <v>1.5</v>
      </c>
      <c r="L6" s="14">
        <v>1.5</v>
      </c>
      <c r="M6" s="14">
        <v>1.5</v>
      </c>
      <c r="N6" s="14">
        <v>1.5</v>
      </c>
      <c r="O6" s="14">
        <v>1.5</v>
      </c>
      <c r="P6" s="14">
        <v>1.5</v>
      </c>
      <c r="Q6" s="14">
        <v>1.5</v>
      </c>
      <c r="R6" s="12"/>
      <c r="S6" s="14">
        <v>3</v>
      </c>
      <c r="T6" s="14">
        <v>2</v>
      </c>
      <c r="U6" s="14">
        <v>1</v>
      </c>
      <c r="V6" s="14">
        <v>0</v>
      </c>
      <c r="W6" s="14">
        <v>1</v>
      </c>
      <c r="X6" s="14">
        <v>2</v>
      </c>
      <c r="Y6" s="14">
        <v>3</v>
      </c>
      <c r="Z6" s="9"/>
      <c r="AA6" s="9"/>
      <c r="AB6" s="9"/>
      <c r="AC6" s="9"/>
      <c r="AL6" s="2" t="s">
        <v>4</v>
      </c>
      <c r="AM6" s="3" t="s">
        <v>5</v>
      </c>
      <c r="AN6" s="3">
        <v>1</v>
      </c>
      <c r="AO6" s="3">
        <v>2</v>
      </c>
      <c r="AP6" s="3">
        <v>3</v>
      </c>
      <c r="AQ6" s="5">
        <v>4</v>
      </c>
      <c r="AR6" s="7" t="s">
        <v>6</v>
      </c>
    </row>
    <row r="7" spans="1:44" ht="23.45" customHeight="1">
      <c r="A7" s="9"/>
      <c r="B7" s="9"/>
      <c r="C7" s="14">
        <f t="shared" ref="C7:C10" si="6">(200/(K7+1) + 200/(S7+1) )*$U$3</f>
        <v>183.33333333333334</v>
      </c>
      <c r="D7" s="14">
        <f t="shared" ref="D7:D10" si="7">(200/(L7+1) + 200/(T7+1) )*$U$3</f>
        <v>200</v>
      </c>
      <c r="E7" s="14">
        <f t="shared" ref="E7:E10" si="8">(200/(M7+1) + 200/(U7+1) )*$U$3</f>
        <v>233.33333333333334</v>
      </c>
      <c r="F7" s="14">
        <f t="shared" si="3"/>
        <v>333.33333333333337</v>
      </c>
      <c r="G7" s="14">
        <f t="shared" si="4"/>
        <v>233.33333333333334</v>
      </c>
      <c r="H7" s="14">
        <f t="shared" si="5"/>
        <v>200</v>
      </c>
      <c r="I7" s="14">
        <f t="shared" si="5"/>
        <v>183.33333333333334</v>
      </c>
      <c r="J7" s="12"/>
      <c r="K7" s="14">
        <v>0.5</v>
      </c>
      <c r="L7" s="14">
        <v>0.5</v>
      </c>
      <c r="M7" s="14">
        <v>0.5</v>
      </c>
      <c r="N7" s="14">
        <v>0.5</v>
      </c>
      <c r="O7" s="14">
        <v>0.5</v>
      </c>
      <c r="P7" s="14">
        <v>0.5</v>
      </c>
      <c r="Q7" s="14">
        <v>0.5</v>
      </c>
      <c r="R7" s="12"/>
      <c r="S7" s="14">
        <v>3</v>
      </c>
      <c r="T7" s="14">
        <v>2</v>
      </c>
      <c r="U7" s="14">
        <v>1</v>
      </c>
      <c r="V7" s="14">
        <v>0</v>
      </c>
      <c r="W7" s="14">
        <v>1</v>
      </c>
      <c r="X7" s="14">
        <v>2</v>
      </c>
      <c r="Y7" s="14">
        <v>3</v>
      </c>
      <c r="Z7" s="9"/>
      <c r="AA7" s="9"/>
      <c r="AB7" s="9"/>
      <c r="AC7" s="9"/>
      <c r="AL7" s="3" t="s">
        <v>5</v>
      </c>
      <c r="AM7" s="4">
        <v>-0.04</v>
      </c>
      <c r="AN7" s="4">
        <v>-0.12</v>
      </c>
      <c r="AO7" s="4">
        <v>-0.12</v>
      </c>
      <c r="AP7" s="4">
        <v>0.1</v>
      </c>
      <c r="AQ7" s="6">
        <v>-0.14000000000000001</v>
      </c>
      <c r="AR7" s="8">
        <f>AVERAGE(AM7:AQ7)</f>
        <v>-6.4000000000000015E-2</v>
      </c>
    </row>
    <row r="8" spans="1:44" ht="23.45" customHeight="1">
      <c r="A8" s="9"/>
      <c r="B8" s="9"/>
      <c r="C8" s="14">
        <f t="shared" si="6"/>
        <v>183.33333333333334</v>
      </c>
      <c r="D8" s="14">
        <f t="shared" si="7"/>
        <v>200</v>
      </c>
      <c r="E8" s="14">
        <f t="shared" si="8"/>
        <v>233.33333333333334</v>
      </c>
      <c r="F8" s="14">
        <f t="shared" si="3"/>
        <v>333.33333333333337</v>
      </c>
      <c r="G8" s="14">
        <f t="shared" si="4"/>
        <v>233.33333333333334</v>
      </c>
      <c r="H8" s="14">
        <f t="shared" si="5"/>
        <v>200</v>
      </c>
      <c r="I8" s="14">
        <f t="shared" si="5"/>
        <v>183.33333333333334</v>
      </c>
      <c r="J8" s="12"/>
      <c r="K8" s="14">
        <v>0.5</v>
      </c>
      <c r="L8" s="14">
        <v>0.5</v>
      </c>
      <c r="M8" s="14">
        <v>0.5</v>
      </c>
      <c r="N8" s="14">
        <v>0.5</v>
      </c>
      <c r="O8" s="14">
        <v>0.5</v>
      </c>
      <c r="P8" s="14">
        <v>0.5</v>
      </c>
      <c r="Q8" s="14">
        <v>0.5</v>
      </c>
      <c r="R8" s="12"/>
      <c r="S8" s="14">
        <v>3</v>
      </c>
      <c r="T8" s="14">
        <v>2</v>
      </c>
      <c r="U8" s="14">
        <v>1</v>
      </c>
      <c r="V8" s="14">
        <v>0</v>
      </c>
      <c r="W8" s="14">
        <v>1</v>
      </c>
      <c r="X8" s="14">
        <v>2</v>
      </c>
      <c r="Y8" s="14">
        <v>3</v>
      </c>
      <c r="Z8" s="9"/>
      <c r="AA8" s="9"/>
      <c r="AB8" s="9"/>
      <c r="AC8" s="9"/>
      <c r="AL8" s="3">
        <v>1</v>
      </c>
      <c r="AM8" s="4">
        <v>-0.24</v>
      </c>
      <c r="AN8" s="4">
        <v>0.04</v>
      </c>
      <c r="AO8" s="4">
        <v>-0.2</v>
      </c>
      <c r="AP8" s="4">
        <v>-0.12</v>
      </c>
      <c r="AQ8" s="6">
        <v>-0.14000000000000001</v>
      </c>
      <c r="AR8" s="8">
        <f t="shared" ref="AR8:AR11" si="9">AVERAGE(AM8:AQ8)</f>
        <v>-0.13200000000000001</v>
      </c>
    </row>
    <row r="9" spans="1:44" ht="23.45" customHeight="1">
      <c r="A9" s="9"/>
      <c r="B9" s="9"/>
      <c r="C9" s="14">
        <f t="shared" si="6"/>
        <v>130</v>
      </c>
      <c r="D9" s="14">
        <f t="shared" si="7"/>
        <v>146.66666666666669</v>
      </c>
      <c r="E9" s="14">
        <f t="shared" si="8"/>
        <v>180</v>
      </c>
      <c r="F9" s="14">
        <f t="shared" si="3"/>
        <v>280</v>
      </c>
      <c r="G9" s="14">
        <f t="shared" si="4"/>
        <v>180</v>
      </c>
      <c r="H9" s="14">
        <f t="shared" si="5"/>
        <v>146.66666666666669</v>
      </c>
      <c r="I9" s="14">
        <f t="shared" si="5"/>
        <v>130</v>
      </c>
      <c r="J9" s="12"/>
      <c r="K9" s="14">
        <v>1.5</v>
      </c>
      <c r="L9" s="14">
        <v>1.5</v>
      </c>
      <c r="M9" s="14">
        <v>1.5</v>
      </c>
      <c r="N9" s="14">
        <v>1.5</v>
      </c>
      <c r="O9" s="14">
        <v>1.5</v>
      </c>
      <c r="P9" s="14">
        <v>1.5</v>
      </c>
      <c r="Q9" s="14">
        <v>1.5</v>
      </c>
      <c r="R9" s="12"/>
      <c r="S9" s="14">
        <v>3</v>
      </c>
      <c r="T9" s="14">
        <v>2</v>
      </c>
      <c r="U9" s="14">
        <v>1</v>
      </c>
      <c r="V9" s="14">
        <v>0</v>
      </c>
      <c r="W9" s="14">
        <v>1</v>
      </c>
      <c r="X9" s="14">
        <v>2</v>
      </c>
      <c r="Y9" s="14">
        <v>3</v>
      </c>
      <c r="Z9" s="9"/>
      <c r="AA9" s="9"/>
      <c r="AB9" s="9"/>
      <c r="AC9" s="9"/>
      <c r="AL9" s="3">
        <v>2</v>
      </c>
      <c r="AM9" s="4">
        <v>-0.04</v>
      </c>
      <c r="AN9" s="4">
        <v>0.06</v>
      </c>
      <c r="AO9" s="4">
        <v>-0.16</v>
      </c>
      <c r="AP9" s="4">
        <v>-0.06</v>
      </c>
      <c r="AQ9" s="6">
        <v>-0.06</v>
      </c>
      <c r="AR9" s="8">
        <f t="shared" si="9"/>
        <v>-5.2000000000000005E-2</v>
      </c>
    </row>
    <row r="10" spans="1:44" ht="23.45" customHeight="1">
      <c r="A10" s="9"/>
      <c r="B10" s="9"/>
      <c r="C10" s="14">
        <f t="shared" si="6"/>
        <v>107.14285714285714</v>
      </c>
      <c r="D10" s="14">
        <f t="shared" si="7"/>
        <v>123.80952380952382</v>
      </c>
      <c r="E10" s="14">
        <f t="shared" si="8"/>
        <v>157.14285714285714</v>
      </c>
      <c r="F10" s="14">
        <f t="shared" si="3"/>
        <v>257.14285714285717</v>
      </c>
      <c r="G10" s="14">
        <f t="shared" si="4"/>
        <v>157.14285714285714</v>
      </c>
      <c r="H10" s="14">
        <f t="shared" si="5"/>
        <v>123.80952380952382</v>
      </c>
      <c r="I10" s="14">
        <f t="shared" si="5"/>
        <v>107.14285714285714</v>
      </c>
      <c r="J10" s="12"/>
      <c r="K10" s="14">
        <v>2.5</v>
      </c>
      <c r="L10" s="14">
        <v>2.5</v>
      </c>
      <c r="M10" s="14">
        <v>2.5</v>
      </c>
      <c r="N10" s="14">
        <v>2.5</v>
      </c>
      <c r="O10" s="14">
        <v>2.5</v>
      </c>
      <c r="P10" s="14">
        <v>2.5</v>
      </c>
      <c r="Q10" s="14">
        <v>2.5</v>
      </c>
      <c r="R10" s="12"/>
      <c r="S10" s="14">
        <v>3</v>
      </c>
      <c r="T10" s="14">
        <v>2</v>
      </c>
      <c r="U10" s="14">
        <v>1</v>
      </c>
      <c r="V10" s="14">
        <v>0</v>
      </c>
      <c r="W10" s="14">
        <v>1</v>
      </c>
      <c r="X10" s="14">
        <v>2</v>
      </c>
      <c r="Y10" s="14">
        <v>3</v>
      </c>
      <c r="Z10" s="9"/>
      <c r="AA10" s="9"/>
      <c r="AB10" s="9"/>
      <c r="AC10" s="9"/>
      <c r="AL10" s="3">
        <v>3</v>
      </c>
      <c r="AM10" s="4">
        <v>-0.1</v>
      </c>
      <c r="AN10" s="4">
        <v>-0.18</v>
      </c>
      <c r="AO10" s="4">
        <v>-0.12</v>
      </c>
      <c r="AP10" s="4">
        <v>-0.06</v>
      </c>
      <c r="AQ10" s="6">
        <v>-0.2</v>
      </c>
      <c r="AR10" s="8">
        <f t="shared" si="9"/>
        <v>-0.13200000000000001</v>
      </c>
    </row>
    <row r="11" spans="1:44" ht="23.4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L11" s="3">
        <v>4</v>
      </c>
      <c r="AM11" s="4">
        <v>-0.06</v>
      </c>
      <c r="AN11" s="4">
        <v>-0.16</v>
      </c>
      <c r="AO11" s="4">
        <v>-0.1</v>
      </c>
      <c r="AP11" s="4">
        <v>-0.2</v>
      </c>
      <c r="AQ11" s="6">
        <v>-0.24</v>
      </c>
      <c r="AR11" s="8">
        <f t="shared" si="9"/>
        <v>-0.152</v>
      </c>
    </row>
    <row r="12" spans="1:44" ht="23.45" customHeight="1">
      <c r="A12" s="9"/>
      <c r="B12" s="9"/>
      <c r="C12" s="23" t="s">
        <v>7</v>
      </c>
      <c r="D12" s="23"/>
      <c r="E12" s="23"/>
      <c r="F12" s="23"/>
      <c r="G12" s="23"/>
      <c r="H12" s="23"/>
      <c r="I12" s="23"/>
      <c r="J12" s="11"/>
      <c r="K12" s="23" t="s">
        <v>2</v>
      </c>
      <c r="L12" s="23"/>
      <c r="M12" s="23"/>
      <c r="N12" s="23"/>
      <c r="O12" s="23"/>
      <c r="P12" s="23"/>
      <c r="Q12" s="23"/>
      <c r="R12" s="15"/>
      <c r="S12" s="23" t="s">
        <v>3</v>
      </c>
      <c r="T12" s="23"/>
      <c r="U12" s="23"/>
      <c r="V12" s="23"/>
      <c r="W12" s="23"/>
      <c r="X12" s="23"/>
      <c r="Y12" s="23"/>
      <c r="Z12" s="9"/>
      <c r="AA12" s="9"/>
      <c r="AB12" s="9"/>
      <c r="AC12" s="9"/>
    </row>
    <row r="13" spans="1:44" ht="23.45" customHeight="1">
      <c r="A13" s="9"/>
      <c r="B13" s="9"/>
      <c r="C13" s="14">
        <f t="shared" ref="C13:C18" si="10">(200/(K13+1) + 200/(S13+1) )*$U$3</f>
        <v>83.333333333333343</v>
      </c>
      <c r="D13" s="14">
        <f t="shared" ref="D13:D18" si="11">(200/(L13+1) + 200/(T13+1) )*$U$3</f>
        <v>100</v>
      </c>
      <c r="E13" s="14">
        <f t="shared" ref="E13:E18" si="12">(200/(M13+1) + 200/(U13+1) )*$U$3</f>
        <v>133.33333333333334</v>
      </c>
      <c r="F13" s="14">
        <f t="shared" ref="F13:F18" si="13">(200/(N13+1) + 200/(V13+1) )*$U$3</f>
        <v>233.33333333333334</v>
      </c>
      <c r="G13" s="14">
        <f t="shared" ref="G13:G18" si="14">(200/(O13+1) + 200/(W13+1) )*$U$3</f>
        <v>133.33333333333334</v>
      </c>
      <c r="H13" s="14">
        <f t="shared" ref="H13:I18" si="15">(200/(P13+1) + 200/(X13+1) )*$U$3</f>
        <v>100</v>
      </c>
      <c r="I13" s="14">
        <f t="shared" si="15"/>
        <v>83.333333333333343</v>
      </c>
      <c r="J13" s="12"/>
      <c r="K13" s="14">
        <v>5</v>
      </c>
      <c r="L13" s="14">
        <v>5</v>
      </c>
      <c r="M13" s="14">
        <v>5</v>
      </c>
      <c r="N13" s="14">
        <v>5</v>
      </c>
      <c r="O13" s="14">
        <v>5</v>
      </c>
      <c r="P13" s="14">
        <v>5</v>
      </c>
      <c r="Q13" s="14">
        <v>5</v>
      </c>
      <c r="R13" s="12"/>
      <c r="S13" s="14">
        <v>3</v>
      </c>
      <c r="T13" s="14">
        <v>2</v>
      </c>
      <c r="U13" s="14">
        <v>1</v>
      </c>
      <c r="V13" s="14">
        <v>0</v>
      </c>
      <c r="W13" s="14">
        <v>1</v>
      </c>
      <c r="X13" s="14">
        <v>2</v>
      </c>
      <c r="Y13" s="14">
        <v>3</v>
      </c>
      <c r="Z13" s="9"/>
      <c r="AA13" s="9"/>
      <c r="AB13" s="9"/>
      <c r="AC13" s="9"/>
    </row>
    <row r="14" spans="1:44" ht="23.45" customHeight="1">
      <c r="A14" s="9"/>
      <c r="B14" s="9"/>
      <c r="C14" s="14">
        <f t="shared" si="10"/>
        <v>90</v>
      </c>
      <c r="D14" s="14">
        <f t="shared" si="11"/>
        <v>106.66666666666667</v>
      </c>
      <c r="E14" s="14">
        <f t="shared" si="12"/>
        <v>140</v>
      </c>
      <c r="F14" s="14">
        <f t="shared" si="13"/>
        <v>240</v>
      </c>
      <c r="G14" s="14">
        <f t="shared" si="14"/>
        <v>140</v>
      </c>
      <c r="H14" s="14">
        <f t="shared" si="15"/>
        <v>106.66666666666667</v>
      </c>
      <c r="I14" s="14">
        <f t="shared" si="15"/>
        <v>90</v>
      </c>
      <c r="J14" s="12"/>
      <c r="K14" s="14">
        <v>4</v>
      </c>
      <c r="L14" s="14">
        <v>4</v>
      </c>
      <c r="M14" s="14">
        <v>4</v>
      </c>
      <c r="N14" s="14">
        <v>4</v>
      </c>
      <c r="O14" s="14">
        <v>4</v>
      </c>
      <c r="P14" s="14">
        <v>4</v>
      </c>
      <c r="Q14" s="14">
        <v>4</v>
      </c>
      <c r="R14" s="12"/>
      <c r="S14" s="14">
        <v>3</v>
      </c>
      <c r="T14" s="14">
        <v>2</v>
      </c>
      <c r="U14" s="14">
        <v>1</v>
      </c>
      <c r="V14" s="14">
        <v>0</v>
      </c>
      <c r="W14" s="14">
        <v>1</v>
      </c>
      <c r="X14" s="14">
        <v>2</v>
      </c>
      <c r="Y14" s="14">
        <v>3</v>
      </c>
      <c r="Z14" s="9"/>
      <c r="AA14" s="9"/>
      <c r="AB14" s="9"/>
      <c r="AC14" s="9"/>
    </row>
    <row r="15" spans="1:44" ht="23.45" customHeight="1">
      <c r="A15" s="9"/>
      <c r="B15" s="9"/>
      <c r="C15" s="14">
        <f t="shared" si="10"/>
        <v>100</v>
      </c>
      <c r="D15" s="14">
        <f t="shared" si="11"/>
        <v>116.66666666666667</v>
      </c>
      <c r="E15" s="14">
        <f t="shared" si="12"/>
        <v>150</v>
      </c>
      <c r="F15" s="14">
        <f t="shared" si="13"/>
        <v>250</v>
      </c>
      <c r="G15" s="14">
        <f t="shared" si="14"/>
        <v>150</v>
      </c>
      <c r="H15" s="14">
        <f t="shared" si="15"/>
        <v>116.66666666666667</v>
      </c>
      <c r="I15" s="14">
        <f t="shared" si="15"/>
        <v>100</v>
      </c>
      <c r="J15" s="12"/>
      <c r="K15" s="14">
        <v>3</v>
      </c>
      <c r="L15" s="14">
        <v>3</v>
      </c>
      <c r="M15" s="14">
        <v>3</v>
      </c>
      <c r="N15" s="14">
        <v>3</v>
      </c>
      <c r="O15" s="14">
        <v>3</v>
      </c>
      <c r="P15" s="14">
        <v>3</v>
      </c>
      <c r="Q15" s="14">
        <v>3</v>
      </c>
      <c r="R15" s="12"/>
      <c r="S15" s="14">
        <v>3</v>
      </c>
      <c r="T15" s="14">
        <v>2</v>
      </c>
      <c r="U15" s="14">
        <v>1</v>
      </c>
      <c r="V15" s="14">
        <v>0</v>
      </c>
      <c r="W15" s="14">
        <v>1</v>
      </c>
      <c r="X15" s="14">
        <v>2</v>
      </c>
      <c r="Y15" s="14">
        <v>3</v>
      </c>
      <c r="Z15" s="9"/>
      <c r="AA15" s="9"/>
      <c r="AB15" s="9"/>
      <c r="AC15" s="9"/>
    </row>
    <row r="16" spans="1:44" ht="23.45" customHeight="1">
      <c r="A16" s="9"/>
      <c r="B16" s="9"/>
      <c r="C16" s="14">
        <f t="shared" si="10"/>
        <v>116.66666666666667</v>
      </c>
      <c r="D16" s="14">
        <f t="shared" si="11"/>
        <v>133.33333333333334</v>
      </c>
      <c r="E16" s="14">
        <f t="shared" si="12"/>
        <v>166.66666666666669</v>
      </c>
      <c r="F16" s="14">
        <f t="shared" si="13"/>
        <v>266.66666666666669</v>
      </c>
      <c r="G16" s="14">
        <f t="shared" si="14"/>
        <v>166.66666666666669</v>
      </c>
      <c r="H16" s="14">
        <f t="shared" si="15"/>
        <v>133.33333333333334</v>
      </c>
      <c r="I16" s="14">
        <f t="shared" si="15"/>
        <v>116.66666666666667</v>
      </c>
      <c r="J16" s="12"/>
      <c r="K16" s="14">
        <v>2</v>
      </c>
      <c r="L16" s="14">
        <v>2</v>
      </c>
      <c r="M16" s="14">
        <v>2</v>
      </c>
      <c r="N16" s="14">
        <v>2</v>
      </c>
      <c r="O16" s="14">
        <v>2</v>
      </c>
      <c r="P16" s="14">
        <v>2</v>
      </c>
      <c r="Q16" s="14">
        <v>2</v>
      </c>
      <c r="R16" s="12"/>
      <c r="S16" s="14">
        <v>3</v>
      </c>
      <c r="T16" s="14">
        <v>2</v>
      </c>
      <c r="U16" s="14">
        <v>1</v>
      </c>
      <c r="V16" s="14">
        <v>0</v>
      </c>
      <c r="W16" s="14">
        <v>1</v>
      </c>
      <c r="X16" s="14">
        <v>2</v>
      </c>
      <c r="Y16" s="14">
        <v>3</v>
      </c>
      <c r="Z16" s="9"/>
      <c r="AA16" s="9"/>
      <c r="AB16" s="9"/>
      <c r="AC16" s="9"/>
    </row>
    <row r="17" spans="1:47" ht="23.45" customHeight="1">
      <c r="A17" s="9"/>
      <c r="B17" s="9"/>
      <c r="C17" s="14">
        <f t="shared" si="10"/>
        <v>150</v>
      </c>
      <c r="D17" s="14">
        <f t="shared" si="11"/>
        <v>166.66666666666669</v>
      </c>
      <c r="E17" s="14">
        <f t="shared" si="12"/>
        <v>200</v>
      </c>
      <c r="F17" s="14">
        <f t="shared" si="13"/>
        <v>300</v>
      </c>
      <c r="G17" s="14">
        <f t="shared" si="14"/>
        <v>200</v>
      </c>
      <c r="H17" s="14">
        <f t="shared" si="15"/>
        <v>166.66666666666669</v>
      </c>
      <c r="I17" s="14">
        <f t="shared" si="15"/>
        <v>150</v>
      </c>
      <c r="J17" s="12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2"/>
      <c r="S17" s="14">
        <v>3</v>
      </c>
      <c r="T17" s="14">
        <v>2</v>
      </c>
      <c r="U17" s="14">
        <v>1</v>
      </c>
      <c r="V17" s="14">
        <v>0</v>
      </c>
      <c r="W17" s="14">
        <v>1</v>
      </c>
      <c r="X17" s="14">
        <v>2</v>
      </c>
      <c r="Y17" s="14">
        <v>3</v>
      </c>
      <c r="Z17" s="9"/>
      <c r="AA17" s="9"/>
      <c r="AB17" s="9"/>
      <c r="AC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23.45" customHeight="1">
      <c r="A18" s="9"/>
      <c r="B18" s="9"/>
      <c r="C18" s="14">
        <f t="shared" si="10"/>
        <v>250</v>
      </c>
      <c r="D18" s="14">
        <f t="shared" si="11"/>
        <v>266.66666666666669</v>
      </c>
      <c r="E18" s="14">
        <f t="shared" si="12"/>
        <v>300</v>
      </c>
      <c r="F18" s="14">
        <f t="shared" si="13"/>
        <v>400</v>
      </c>
      <c r="G18" s="14">
        <f t="shared" si="14"/>
        <v>300</v>
      </c>
      <c r="H18" s="14">
        <f t="shared" si="15"/>
        <v>266.66666666666669</v>
      </c>
      <c r="I18" s="14">
        <f t="shared" si="15"/>
        <v>250</v>
      </c>
      <c r="J18" s="12"/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2"/>
      <c r="S18" s="14">
        <v>3</v>
      </c>
      <c r="T18" s="14">
        <v>2</v>
      </c>
      <c r="U18" s="14">
        <v>1</v>
      </c>
      <c r="V18" s="14">
        <v>0</v>
      </c>
      <c r="W18" s="14">
        <v>1</v>
      </c>
      <c r="X18" s="14">
        <v>2</v>
      </c>
      <c r="Y18" s="14">
        <v>3</v>
      </c>
      <c r="Z18" s="9"/>
      <c r="AA18" s="9"/>
      <c r="AB18" s="9"/>
      <c r="AC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ht="23.4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J19" s="9"/>
      <c r="AK19" s="9"/>
      <c r="AL19" s="17" t="s">
        <v>4</v>
      </c>
      <c r="AM19" s="13" t="s">
        <v>5</v>
      </c>
      <c r="AN19" s="13">
        <v>1</v>
      </c>
      <c r="AO19" s="13">
        <v>2</v>
      </c>
      <c r="AP19" s="13">
        <v>3</v>
      </c>
      <c r="AQ19" s="21">
        <v>4</v>
      </c>
      <c r="AR19" s="19" t="s">
        <v>6</v>
      </c>
      <c r="AS19" s="9"/>
      <c r="AT19" s="9"/>
      <c r="AU19" s="9"/>
    </row>
    <row r="20" spans="1:47" ht="23.45" customHeight="1">
      <c r="A20" s="9"/>
      <c r="B20" s="9"/>
      <c r="C20" s="23" t="s">
        <v>8</v>
      </c>
      <c r="D20" s="23"/>
      <c r="E20" s="23"/>
      <c r="F20" s="23"/>
      <c r="G20" s="23"/>
      <c r="H20" s="23"/>
      <c r="I20" s="23"/>
      <c r="J20" s="11"/>
      <c r="K20" s="23" t="s">
        <v>9</v>
      </c>
      <c r="L20" s="23"/>
      <c r="M20" s="23"/>
      <c r="N20" s="23"/>
      <c r="O20" s="23"/>
      <c r="P20" s="23"/>
      <c r="Q20" s="23"/>
      <c r="R20" s="15"/>
      <c r="S20" s="23" t="s">
        <v>10</v>
      </c>
      <c r="T20" s="23"/>
      <c r="U20" s="23"/>
      <c r="V20" s="23"/>
      <c r="W20" s="23"/>
      <c r="X20" s="23"/>
      <c r="Y20" s="23"/>
      <c r="Z20" s="9"/>
      <c r="AA20" s="9"/>
      <c r="AB20" s="9"/>
      <c r="AC20" s="9"/>
      <c r="AJ20" s="9"/>
      <c r="AK20" s="9"/>
      <c r="AL20" s="13" t="s">
        <v>5</v>
      </c>
      <c r="AM20" s="18">
        <v>-0.04</v>
      </c>
      <c r="AN20" s="18">
        <v>-0.12</v>
      </c>
      <c r="AO20" s="18">
        <v>-0.12</v>
      </c>
      <c r="AP20" s="18">
        <v>0.1</v>
      </c>
      <c r="AQ20" s="22">
        <v>-0.14000000000000001</v>
      </c>
      <c r="AR20" s="20">
        <f>AVERAGE(AM20:AQ20)</f>
        <v>-6.4000000000000015E-2</v>
      </c>
      <c r="AS20" s="9"/>
      <c r="AT20" s="9"/>
      <c r="AU20" s="9"/>
    </row>
    <row r="21" spans="1:47" ht="23.45" customHeight="1">
      <c r="A21" s="9"/>
      <c r="B21" s="9"/>
      <c r="C21" s="14">
        <f t="shared" ref="C21:C26" si="16">(200/(K21+1) + 200/(S21+1) )*$U$3</f>
        <v>250</v>
      </c>
      <c r="D21" s="14">
        <f t="shared" ref="D21:D26" si="17">(200/(L21+1) + 200/(T21+1) )*$U$3</f>
        <v>266.66666666666669</v>
      </c>
      <c r="E21" s="14">
        <f t="shared" ref="E21:E26" si="18">(200/(M21+1) + 200/(U21+1) )*$U$3</f>
        <v>300</v>
      </c>
      <c r="F21" s="14">
        <f t="shared" ref="F21:F26" si="19">(200/(N21+1) + 200/(V21+1) )*$U$3</f>
        <v>400</v>
      </c>
      <c r="G21" s="14">
        <f t="shared" ref="G21:G26" si="20">(200/(O21+1) + 200/(W21+1) )*$U$3</f>
        <v>300</v>
      </c>
      <c r="H21" s="14">
        <f t="shared" ref="H21:I26" si="21">(200/(P21+1) + 200/(X21+1) )*$U$3</f>
        <v>266.66666666666669</v>
      </c>
      <c r="I21" s="14">
        <f t="shared" si="21"/>
        <v>250</v>
      </c>
      <c r="J21" s="12"/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2"/>
      <c r="S21" s="14">
        <v>3</v>
      </c>
      <c r="T21" s="14">
        <v>2</v>
      </c>
      <c r="U21" s="14">
        <v>1</v>
      </c>
      <c r="V21" s="14">
        <v>0</v>
      </c>
      <c r="W21" s="14">
        <v>1</v>
      </c>
      <c r="X21" s="14">
        <v>2</v>
      </c>
      <c r="Y21" s="14">
        <v>3</v>
      </c>
      <c r="Z21" s="9"/>
      <c r="AA21" s="9"/>
      <c r="AB21" s="9"/>
      <c r="AC21" s="9"/>
      <c r="AJ21" s="9"/>
      <c r="AK21" s="9"/>
      <c r="AL21" s="13">
        <v>1</v>
      </c>
      <c r="AM21" s="18">
        <v>-0.24</v>
      </c>
      <c r="AN21" s="18">
        <v>0.04</v>
      </c>
      <c r="AO21" s="18">
        <v>-0.2</v>
      </c>
      <c r="AP21" s="18">
        <v>-0.12</v>
      </c>
      <c r="AQ21" s="22">
        <v>-0.14000000000000001</v>
      </c>
      <c r="AR21" s="20">
        <f t="shared" ref="AR21:AR24" si="22">AVERAGE(AM21:AQ21)</f>
        <v>-0.13200000000000001</v>
      </c>
      <c r="AS21" s="9"/>
      <c r="AT21" s="9"/>
      <c r="AU21" s="9"/>
    </row>
    <row r="22" spans="1:47" ht="23.45" customHeight="1">
      <c r="A22" s="9"/>
      <c r="B22" s="9"/>
      <c r="C22" s="14">
        <f t="shared" si="16"/>
        <v>150</v>
      </c>
      <c r="D22" s="14">
        <f t="shared" si="17"/>
        <v>166.66666666666669</v>
      </c>
      <c r="E22" s="14">
        <f t="shared" si="18"/>
        <v>200</v>
      </c>
      <c r="F22" s="14">
        <f t="shared" si="19"/>
        <v>300</v>
      </c>
      <c r="G22" s="14">
        <f t="shared" si="20"/>
        <v>200</v>
      </c>
      <c r="H22" s="14">
        <f t="shared" si="21"/>
        <v>166.66666666666669</v>
      </c>
      <c r="I22" s="14">
        <f t="shared" si="21"/>
        <v>150</v>
      </c>
      <c r="J22" s="12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2"/>
      <c r="S22" s="14">
        <v>3</v>
      </c>
      <c r="T22" s="14">
        <v>2</v>
      </c>
      <c r="U22" s="14">
        <v>1</v>
      </c>
      <c r="V22" s="14">
        <v>0</v>
      </c>
      <c r="W22" s="14">
        <v>1</v>
      </c>
      <c r="X22" s="14">
        <v>2</v>
      </c>
      <c r="Y22" s="14">
        <v>3</v>
      </c>
      <c r="Z22" s="9"/>
      <c r="AA22" s="9"/>
      <c r="AB22" s="9"/>
      <c r="AC22" s="9"/>
      <c r="AJ22" s="9"/>
      <c r="AK22" s="9"/>
      <c r="AL22" s="13">
        <v>2</v>
      </c>
      <c r="AM22" s="18">
        <v>-0.04</v>
      </c>
      <c r="AN22" s="18">
        <v>0.06</v>
      </c>
      <c r="AO22" s="18">
        <v>-0.16</v>
      </c>
      <c r="AP22" s="18">
        <v>-0.06</v>
      </c>
      <c r="AQ22" s="22">
        <v>-0.06</v>
      </c>
      <c r="AR22" s="20">
        <f t="shared" si="22"/>
        <v>-5.2000000000000005E-2</v>
      </c>
      <c r="AS22" s="9"/>
      <c r="AT22" s="9"/>
      <c r="AU22" s="9"/>
    </row>
    <row r="23" spans="1:47" ht="23.45" customHeight="1">
      <c r="A23" s="9"/>
      <c r="B23" s="9"/>
      <c r="C23" s="14">
        <f t="shared" si="16"/>
        <v>116.66666666666667</v>
      </c>
      <c r="D23" s="14">
        <f t="shared" si="17"/>
        <v>133.33333333333334</v>
      </c>
      <c r="E23" s="14">
        <f t="shared" si="18"/>
        <v>166.66666666666669</v>
      </c>
      <c r="F23" s="14">
        <f t="shared" si="19"/>
        <v>266.66666666666669</v>
      </c>
      <c r="G23" s="14">
        <f t="shared" si="20"/>
        <v>166.66666666666669</v>
      </c>
      <c r="H23" s="14">
        <f t="shared" si="21"/>
        <v>133.33333333333334</v>
      </c>
      <c r="I23" s="14">
        <f t="shared" si="21"/>
        <v>116.66666666666667</v>
      </c>
      <c r="J23" s="12"/>
      <c r="K23" s="14">
        <v>2</v>
      </c>
      <c r="L23" s="14">
        <v>2</v>
      </c>
      <c r="M23" s="14">
        <v>2</v>
      </c>
      <c r="N23" s="14">
        <v>2</v>
      </c>
      <c r="O23" s="14">
        <v>2</v>
      </c>
      <c r="P23" s="14">
        <v>2</v>
      </c>
      <c r="Q23" s="14">
        <v>2</v>
      </c>
      <c r="R23" s="12"/>
      <c r="S23" s="14">
        <v>3</v>
      </c>
      <c r="T23" s="14">
        <v>2</v>
      </c>
      <c r="U23" s="14">
        <v>1</v>
      </c>
      <c r="V23" s="14">
        <v>0</v>
      </c>
      <c r="W23" s="14">
        <v>1</v>
      </c>
      <c r="X23" s="14">
        <v>2</v>
      </c>
      <c r="Y23" s="14">
        <v>3</v>
      </c>
      <c r="Z23" s="9"/>
      <c r="AA23" s="9"/>
      <c r="AB23" s="9"/>
      <c r="AC23" s="9"/>
      <c r="AJ23" s="9"/>
      <c r="AK23" s="9"/>
      <c r="AL23" s="13">
        <v>3</v>
      </c>
      <c r="AM23" s="18">
        <v>-0.1</v>
      </c>
      <c r="AN23" s="18">
        <v>-0.18</v>
      </c>
      <c r="AO23" s="18">
        <v>-0.12</v>
      </c>
      <c r="AP23" s="18">
        <v>-0.06</v>
      </c>
      <c r="AQ23" s="22">
        <v>-0.2</v>
      </c>
      <c r="AR23" s="20">
        <f t="shared" si="22"/>
        <v>-0.13200000000000001</v>
      </c>
      <c r="AS23" s="9"/>
      <c r="AT23" s="9"/>
      <c r="AU23" s="9"/>
    </row>
    <row r="24" spans="1:47" ht="23.45" customHeight="1">
      <c r="A24" s="9"/>
      <c r="B24" s="9"/>
      <c r="C24" s="14">
        <f t="shared" si="16"/>
        <v>100</v>
      </c>
      <c r="D24" s="14">
        <f t="shared" si="17"/>
        <v>116.66666666666667</v>
      </c>
      <c r="E24" s="14">
        <f t="shared" si="18"/>
        <v>150</v>
      </c>
      <c r="F24" s="14">
        <f t="shared" si="19"/>
        <v>250</v>
      </c>
      <c r="G24" s="14">
        <f t="shared" si="20"/>
        <v>150</v>
      </c>
      <c r="H24" s="14">
        <f t="shared" si="21"/>
        <v>116.66666666666667</v>
      </c>
      <c r="I24" s="14">
        <f t="shared" si="21"/>
        <v>100</v>
      </c>
      <c r="J24" s="12"/>
      <c r="K24" s="14">
        <v>3</v>
      </c>
      <c r="L24" s="14">
        <v>3</v>
      </c>
      <c r="M24" s="14">
        <v>3</v>
      </c>
      <c r="N24" s="14">
        <v>3</v>
      </c>
      <c r="O24" s="14">
        <v>3</v>
      </c>
      <c r="P24" s="14">
        <v>3</v>
      </c>
      <c r="Q24" s="14">
        <v>3</v>
      </c>
      <c r="R24" s="12"/>
      <c r="S24" s="14">
        <v>3</v>
      </c>
      <c r="T24" s="14">
        <v>2</v>
      </c>
      <c r="U24" s="14">
        <v>1</v>
      </c>
      <c r="V24" s="14">
        <v>0</v>
      </c>
      <c r="W24" s="14">
        <v>1</v>
      </c>
      <c r="X24" s="14">
        <v>2</v>
      </c>
      <c r="Y24" s="14">
        <v>3</v>
      </c>
      <c r="Z24" s="9"/>
      <c r="AA24" s="9"/>
      <c r="AB24" s="9"/>
      <c r="AC24" s="9"/>
      <c r="AJ24" s="9"/>
      <c r="AK24" s="9"/>
      <c r="AL24" s="13">
        <v>4</v>
      </c>
      <c r="AM24" s="18">
        <v>-0.06</v>
      </c>
      <c r="AN24" s="18">
        <v>-0.16</v>
      </c>
      <c r="AO24" s="18">
        <v>-0.1</v>
      </c>
      <c r="AP24" s="18">
        <v>-0.2</v>
      </c>
      <c r="AQ24" s="22">
        <v>-0.24</v>
      </c>
      <c r="AR24" s="20">
        <f t="shared" si="22"/>
        <v>-0.152</v>
      </c>
      <c r="AS24" s="9"/>
      <c r="AT24" s="9"/>
      <c r="AU24" s="9"/>
    </row>
    <row r="25" spans="1:47" ht="23.45" customHeight="1">
      <c r="A25" s="9"/>
      <c r="B25" s="9"/>
      <c r="C25" s="14">
        <f t="shared" si="16"/>
        <v>90</v>
      </c>
      <c r="D25" s="14">
        <f t="shared" si="17"/>
        <v>106.66666666666667</v>
      </c>
      <c r="E25" s="14">
        <f t="shared" si="18"/>
        <v>140</v>
      </c>
      <c r="F25" s="14">
        <f t="shared" si="19"/>
        <v>240</v>
      </c>
      <c r="G25" s="14">
        <f t="shared" si="20"/>
        <v>140</v>
      </c>
      <c r="H25" s="14">
        <f t="shared" si="21"/>
        <v>106.66666666666667</v>
      </c>
      <c r="I25" s="14">
        <f t="shared" si="21"/>
        <v>90</v>
      </c>
      <c r="J25" s="12"/>
      <c r="K25" s="14">
        <v>4</v>
      </c>
      <c r="L25" s="14">
        <v>4</v>
      </c>
      <c r="M25" s="14">
        <v>4</v>
      </c>
      <c r="N25" s="14">
        <v>4</v>
      </c>
      <c r="O25" s="14">
        <v>4</v>
      </c>
      <c r="P25" s="14">
        <v>4</v>
      </c>
      <c r="Q25" s="14">
        <v>4</v>
      </c>
      <c r="R25" s="12"/>
      <c r="S25" s="14">
        <v>3</v>
      </c>
      <c r="T25" s="14">
        <v>2</v>
      </c>
      <c r="U25" s="14">
        <v>1</v>
      </c>
      <c r="V25" s="14">
        <v>0</v>
      </c>
      <c r="W25" s="14">
        <v>1</v>
      </c>
      <c r="X25" s="14">
        <v>2</v>
      </c>
      <c r="Y25" s="14">
        <v>3</v>
      </c>
      <c r="Z25" s="9"/>
      <c r="AA25" s="9"/>
      <c r="AB25" s="9"/>
      <c r="AC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ht="23.45" customHeight="1">
      <c r="A26" s="9"/>
      <c r="B26" s="9"/>
      <c r="C26" s="14">
        <f t="shared" si="16"/>
        <v>83.333333333333343</v>
      </c>
      <c r="D26" s="14">
        <f t="shared" si="17"/>
        <v>100</v>
      </c>
      <c r="E26" s="14">
        <f t="shared" si="18"/>
        <v>133.33333333333334</v>
      </c>
      <c r="F26" s="14">
        <f t="shared" si="19"/>
        <v>233.33333333333334</v>
      </c>
      <c r="G26" s="14">
        <f t="shared" si="20"/>
        <v>133.33333333333334</v>
      </c>
      <c r="H26" s="14">
        <f t="shared" si="21"/>
        <v>100</v>
      </c>
      <c r="I26" s="14">
        <f t="shared" si="21"/>
        <v>83.333333333333343</v>
      </c>
      <c r="J26" s="12"/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2"/>
      <c r="S26" s="14">
        <v>3</v>
      </c>
      <c r="T26" s="14">
        <v>2</v>
      </c>
      <c r="U26" s="14">
        <v>1</v>
      </c>
      <c r="V26" s="14">
        <v>0</v>
      </c>
      <c r="W26" s="14">
        <v>1</v>
      </c>
      <c r="X26" s="14">
        <v>2</v>
      </c>
      <c r="Y26" s="14">
        <v>3</v>
      </c>
      <c r="Z26" s="9"/>
      <c r="AA26" s="9"/>
      <c r="AB26" s="9"/>
      <c r="AC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ht="23.4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47" ht="23.45" customHeight="1">
      <c r="A28" s="9"/>
      <c r="B28" s="9"/>
      <c r="C28" s="23" t="s">
        <v>11</v>
      </c>
      <c r="D28" s="23"/>
      <c r="E28" s="23"/>
      <c r="F28" s="23"/>
      <c r="G28" s="23"/>
      <c r="H28" s="23"/>
      <c r="I28" s="23"/>
      <c r="J28" s="11"/>
      <c r="K28" s="23" t="s">
        <v>2</v>
      </c>
      <c r="L28" s="23"/>
      <c r="M28" s="23"/>
      <c r="N28" s="23"/>
      <c r="O28" s="23"/>
      <c r="P28" s="23"/>
      <c r="Q28" s="23"/>
      <c r="R28" s="12"/>
      <c r="S28" s="23" t="s">
        <v>3</v>
      </c>
      <c r="T28" s="23"/>
      <c r="U28" s="23"/>
      <c r="V28" s="23"/>
      <c r="W28" s="23"/>
      <c r="X28" s="23"/>
      <c r="Y28" s="23"/>
      <c r="Z28" s="9"/>
      <c r="AA28" s="9"/>
      <c r="AB28" s="9"/>
      <c r="AC28" s="9"/>
    </row>
    <row r="29" spans="1:47" ht="23.45" customHeight="1">
      <c r="A29" s="9"/>
      <c r="B29" s="9"/>
      <c r="C29" s="14">
        <f>(200/((K29+1)^2) + 200/((S29+1)^2) )*$U$3</f>
        <v>28.826530612244898</v>
      </c>
      <c r="D29" s="14">
        <f t="shared" ref="D29:D31" si="23">(200/((L29+1)^2) + 200/((T29+1)^2) )*$U$3</f>
        <v>38.548752834467123</v>
      </c>
      <c r="E29" s="14">
        <f t="shared" ref="E29:E31" si="24">(200/((M29+1)^2) + 200/((U29+1)^2) )*$U$3</f>
        <v>66.326530612244895</v>
      </c>
      <c r="F29" s="14">
        <f>(200/((N29+1)^2) + 200/((V29+1)^2) )*$U$3</f>
        <v>216.32653061224491</v>
      </c>
      <c r="G29" s="14">
        <f t="shared" ref="G29:G31" si="25">(200/((O29+1)^2) + 200/((W29+1)^2) )*$U$3</f>
        <v>66.326530612244895</v>
      </c>
      <c r="H29" s="14">
        <f t="shared" ref="H29:H31" si="26">(200/((P29+1)^2) + 200/((X29+1)^2) )*$U$3</f>
        <v>38.548752834467123</v>
      </c>
      <c r="I29" s="14">
        <f t="shared" ref="I29:I31" si="27">(200/((Q29+1)^2) + 200/((Y29+1)^2) )*$U$3</f>
        <v>28.826530612244898</v>
      </c>
      <c r="J29" s="12"/>
      <c r="K29" s="14">
        <v>2.5</v>
      </c>
      <c r="L29" s="14">
        <v>2.5</v>
      </c>
      <c r="M29" s="14">
        <v>2.5</v>
      </c>
      <c r="N29" s="14">
        <v>2.5</v>
      </c>
      <c r="O29" s="14">
        <v>2.5</v>
      </c>
      <c r="P29" s="14">
        <v>2.5</v>
      </c>
      <c r="Q29" s="14">
        <v>2.5</v>
      </c>
      <c r="R29" s="12"/>
      <c r="S29" s="14">
        <v>3</v>
      </c>
      <c r="T29" s="14">
        <v>2</v>
      </c>
      <c r="U29" s="14">
        <v>1</v>
      </c>
      <c r="V29" s="14">
        <v>0</v>
      </c>
      <c r="W29" s="14">
        <v>1</v>
      </c>
      <c r="X29" s="14">
        <v>2</v>
      </c>
      <c r="Y29" s="14">
        <v>3</v>
      </c>
      <c r="Z29" s="9"/>
      <c r="AA29" s="9"/>
      <c r="AB29" s="9"/>
      <c r="AC29" s="9"/>
    </row>
    <row r="30" spans="1:47" ht="23.45" customHeight="1">
      <c r="A30" s="9"/>
      <c r="B30" s="9"/>
      <c r="C30" s="14">
        <f t="shared" ref="C30:C31" si="28">(200/((K30+1)^2) + 200/((S30+1)^2) )*$U$3</f>
        <v>44.5</v>
      </c>
      <c r="D30" s="14">
        <f t="shared" si="23"/>
        <v>54.222222222222221</v>
      </c>
      <c r="E30" s="14">
        <f t="shared" si="24"/>
        <v>82</v>
      </c>
      <c r="F30" s="14">
        <f t="shared" ref="F30:F31" si="29">(200/((N30+1)^2) + 200/((V30+1)^2) )*$U$3</f>
        <v>232</v>
      </c>
      <c r="G30" s="14">
        <f t="shared" si="25"/>
        <v>82</v>
      </c>
      <c r="H30" s="14">
        <f t="shared" si="26"/>
        <v>54.222222222222221</v>
      </c>
      <c r="I30" s="14">
        <f t="shared" si="27"/>
        <v>44.5</v>
      </c>
      <c r="J30" s="12"/>
      <c r="K30" s="14">
        <v>1.5</v>
      </c>
      <c r="L30" s="14">
        <v>1.5</v>
      </c>
      <c r="M30" s="14">
        <v>1.5</v>
      </c>
      <c r="N30" s="14">
        <v>1.5</v>
      </c>
      <c r="O30" s="14">
        <v>1.5</v>
      </c>
      <c r="P30" s="14">
        <v>1.5</v>
      </c>
      <c r="Q30" s="14">
        <v>1.5</v>
      </c>
      <c r="R30" s="12"/>
      <c r="S30" s="14">
        <v>3</v>
      </c>
      <c r="T30" s="14">
        <v>2</v>
      </c>
      <c r="U30" s="14">
        <v>1</v>
      </c>
      <c r="V30" s="14">
        <v>0</v>
      </c>
      <c r="W30" s="14">
        <v>1</v>
      </c>
      <c r="X30" s="14">
        <v>2</v>
      </c>
      <c r="Y30" s="14">
        <v>3</v>
      </c>
      <c r="Z30" s="9"/>
      <c r="AA30" s="9"/>
      <c r="AB30" s="9"/>
      <c r="AC30" s="9"/>
    </row>
    <row r="31" spans="1:47" ht="23.45" customHeight="1">
      <c r="A31" s="9"/>
      <c r="B31" s="9"/>
      <c r="C31" s="14">
        <f t="shared" si="28"/>
        <v>101.38888888888889</v>
      </c>
      <c r="D31" s="14">
        <f t="shared" si="23"/>
        <v>111.11111111111111</v>
      </c>
      <c r="E31" s="14">
        <f t="shared" si="24"/>
        <v>138.88888888888889</v>
      </c>
      <c r="F31" s="14">
        <f t="shared" si="29"/>
        <v>288.88888888888891</v>
      </c>
      <c r="G31" s="14">
        <f t="shared" si="25"/>
        <v>138.88888888888889</v>
      </c>
      <c r="H31" s="14">
        <f t="shared" si="26"/>
        <v>111.11111111111111</v>
      </c>
      <c r="I31" s="14">
        <f t="shared" si="27"/>
        <v>101.38888888888889</v>
      </c>
      <c r="J31" s="12"/>
      <c r="K31" s="14">
        <v>0.5</v>
      </c>
      <c r="L31" s="14">
        <v>0.5</v>
      </c>
      <c r="M31" s="14">
        <v>0.5</v>
      </c>
      <c r="N31" s="14">
        <v>0.5</v>
      </c>
      <c r="O31" s="14">
        <v>0.5</v>
      </c>
      <c r="P31" s="14">
        <v>0.5</v>
      </c>
      <c r="Q31" s="14">
        <v>0.5</v>
      </c>
      <c r="R31" s="12"/>
      <c r="S31" s="14">
        <v>3</v>
      </c>
      <c r="T31" s="14">
        <v>2</v>
      </c>
      <c r="U31" s="14">
        <v>1</v>
      </c>
      <c r="V31" s="14">
        <v>0</v>
      </c>
      <c r="W31" s="14">
        <v>1</v>
      </c>
      <c r="X31" s="14">
        <v>2</v>
      </c>
      <c r="Y31" s="14">
        <v>3</v>
      </c>
      <c r="Z31" s="9"/>
      <c r="AA31" s="9"/>
      <c r="AB31" s="9"/>
      <c r="AC31" s="9"/>
    </row>
    <row r="32" spans="1:47" ht="23.45" customHeight="1">
      <c r="A32" s="9"/>
      <c r="B32" s="9"/>
      <c r="C32" s="14">
        <f t="shared" ref="C32:I32" si="30">(200/((K32+1)^2) + 200/((S32+1)^2) )*$U$3</f>
        <v>101.38888888888889</v>
      </c>
      <c r="D32" s="14">
        <f t="shared" si="30"/>
        <v>111.11111111111111</v>
      </c>
      <c r="E32" s="14">
        <f t="shared" si="30"/>
        <v>138.88888888888889</v>
      </c>
      <c r="F32" s="14">
        <f t="shared" si="30"/>
        <v>288.88888888888891</v>
      </c>
      <c r="G32" s="14">
        <f t="shared" si="30"/>
        <v>138.88888888888889</v>
      </c>
      <c r="H32" s="14">
        <f t="shared" si="30"/>
        <v>111.11111111111111</v>
      </c>
      <c r="I32" s="14">
        <f t="shared" si="30"/>
        <v>101.38888888888889</v>
      </c>
      <c r="J32" s="12"/>
      <c r="K32" s="14">
        <v>0.5</v>
      </c>
      <c r="L32" s="14">
        <v>0.5</v>
      </c>
      <c r="M32" s="14">
        <v>0.5</v>
      </c>
      <c r="N32" s="14">
        <v>0.5</v>
      </c>
      <c r="O32" s="14">
        <v>0.5</v>
      </c>
      <c r="P32" s="14">
        <v>0.5</v>
      </c>
      <c r="Q32" s="14">
        <v>0.5</v>
      </c>
      <c r="R32" s="12"/>
      <c r="S32" s="14">
        <v>3</v>
      </c>
      <c r="T32" s="14">
        <v>2</v>
      </c>
      <c r="U32" s="14">
        <v>1</v>
      </c>
      <c r="V32" s="14">
        <v>0</v>
      </c>
      <c r="W32" s="14">
        <v>1</v>
      </c>
      <c r="X32" s="14">
        <v>2</v>
      </c>
      <c r="Y32" s="14">
        <v>3</v>
      </c>
      <c r="Z32" s="9"/>
      <c r="AA32" s="9"/>
      <c r="AB32" s="9"/>
      <c r="AC32" s="9"/>
    </row>
    <row r="33" spans="1:29" ht="23.45" customHeight="1">
      <c r="A33" s="9"/>
      <c r="B33" s="9"/>
      <c r="C33" s="14">
        <f t="shared" ref="C33:C34" si="31">(200/((K33+1)^2) + 200/((S33+1)^2) )*$U$3</f>
        <v>44.5</v>
      </c>
      <c r="D33" s="14">
        <f t="shared" ref="D33:D34" si="32">(200/((L33+1)^2) + 200/((T33+1)^2) )*$U$3</f>
        <v>54.222222222222221</v>
      </c>
      <c r="E33" s="14">
        <f t="shared" ref="E33:E34" si="33">(200/((M33+1)^2) + 200/((U33+1)^2) )*$U$3</f>
        <v>82</v>
      </c>
      <c r="F33" s="14">
        <f t="shared" ref="F33:F34" si="34">(200/((N33+1)^2) + 200/((V33+1)^2) )*$U$3</f>
        <v>232</v>
      </c>
      <c r="G33" s="14">
        <f t="shared" ref="G33:G34" si="35">(200/((O33+1)^2) + 200/((W33+1)^2) )*$U$3</f>
        <v>82</v>
      </c>
      <c r="H33" s="14">
        <f t="shared" ref="H33:H34" si="36">(200/((P33+1)^2) + 200/((X33+1)^2) )*$U$3</f>
        <v>54.222222222222221</v>
      </c>
      <c r="I33" s="14">
        <f t="shared" ref="I33:I34" si="37">(200/((Q33+1)^2) + 200/((Y33+1)^2) )*$U$3</f>
        <v>44.5</v>
      </c>
      <c r="J33" s="12"/>
      <c r="K33" s="14">
        <v>1.5</v>
      </c>
      <c r="L33" s="14">
        <v>1.5</v>
      </c>
      <c r="M33" s="14">
        <v>1.5</v>
      </c>
      <c r="N33" s="14">
        <v>1.5</v>
      </c>
      <c r="O33" s="14">
        <v>1.5</v>
      </c>
      <c r="P33" s="14">
        <v>1.5</v>
      </c>
      <c r="Q33" s="14">
        <v>1.5</v>
      </c>
      <c r="R33" s="12"/>
      <c r="S33" s="14">
        <v>3</v>
      </c>
      <c r="T33" s="14">
        <v>2</v>
      </c>
      <c r="U33" s="14">
        <v>1</v>
      </c>
      <c r="V33" s="14">
        <v>0</v>
      </c>
      <c r="W33" s="14">
        <v>1</v>
      </c>
      <c r="X33" s="14">
        <v>2</v>
      </c>
      <c r="Y33" s="14">
        <v>3</v>
      </c>
      <c r="Z33" s="9"/>
      <c r="AA33" s="9"/>
      <c r="AB33" s="9"/>
      <c r="AC33" s="9"/>
    </row>
    <row r="34" spans="1:29" ht="23.45" customHeight="1">
      <c r="A34" s="9"/>
      <c r="B34" s="9"/>
      <c r="C34" s="14">
        <f t="shared" si="31"/>
        <v>28.826530612244898</v>
      </c>
      <c r="D34" s="14">
        <f t="shared" si="32"/>
        <v>38.548752834467123</v>
      </c>
      <c r="E34" s="14">
        <f t="shared" si="33"/>
        <v>66.326530612244895</v>
      </c>
      <c r="F34" s="14">
        <f t="shared" si="34"/>
        <v>216.32653061224491</v>
      </c>
      <c r="G34" s="14">
        <f t="shared" si="35"/>
        <v>66.326530612244895</v>
      </c>
      <c r="H34" s="14">
        <f t="shared" si="36"/>
        <v>38.548752834467123</v>
      </c>
      <c r="I34" s="14">
        <f t="shared" si="37"/>
        <v>28.826530612244898</v>
      </c>
      <c r="J34" s="12"/>
      <c r="K34" s="14">
        <v>2.5</v>
      </c>
      <c r="L34" s="14">
        <v>2.5</v>
      </c>
      <c r="M34" s="14">
        <v>2.5</v>
      </c>
      <c r="N34" s="14">
        <v>2.5</v>
      </c>
      <c r="O34" s="14">
        <v>2.5</v>
      </c>
      <c r="P34" s="14">
        <v>2.5</v>
      </c>
      <c r="Q34" s="14">
        <v>2.5</v>
      </c>
      <c r="R34" s="12"/>
      <c r="S34" s="14">
        <v>3</v>
      </c>
      <c r="T34" s="14">
        <v>2</v>
      </c>
      <c r="U34" s="14">
        <v>1</v>
      </c>
      <c r="V34" s="14">
        <v>0</v>
      </c>
      <c r="W34" s="14">
        <v>1</v>
      </c>
      <c r="X34" s="14">
        <v>2</v>
      </c>
      <c r="Y34" s="14">
        <v>3</v>
      </c>
      <c r="Z34" s="9"/>
      <c r="AA34" s="9"/>
      <c r="AB34" s="9"/>
      <c r="AC34" s="9"/>
    </row>
    <row r="35" spans="1:29" ht="23.4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23.45" customHeight="1">
      <c r="A36" s="9"/>
      <c r="B36" s="9"/>
      <c r="C36" s="23" t="s">
        <v>12</v>
      </c>
      <c r="D36" s="23"/>
      <c r="E36" s="23"/>
      <c r="F36" s="23"/>
      <c r="G36" s="23"/>
      <c r="H36" s="23"/>
      <c r="I36" s="23"/>
      <c r="J36" s="11"/>
      <c r="K36" s="23" t="s">
        <v>2</v>
      </c>
      <c r="L36" s="23"/>
      <c r="M36" s="23"/>
      <c r="N36" s="23"/>
      <c r="O36" s="23"/>
      <c r="P36" s="23"/>
      <c r="Q36" s="23"/>
      <c r="R36" s="12"/>
      <c r="S36" s="23" t="s">
        <v>3</v>
      </c>
      <c r="T36" s="23"/>
      <c r="U36" s="23"/>
      <c r="V36" s="23"/>
      <c r="W36" s="23"/>
      <c r="X36" s="23"/>
      <c r="Y36" s="23"/>
      <c r="Z36" s="9"/>
      <c r="AA36" s="9"/>
      <c r="AB36" s="9"/>
      <c r="AC36" s="9"/>
    </row>
    <row r="37" spans="1:29" ht="23.45" customHeight="1">
      <c r="A37" s="9"/>
      <c r="B37" s="9"/>
      <c r="C37" s="14">
        <f t="shared" ref="C37:C38" si="38">(200/(SQRT(K37+1)) + 200/(SQRT(S37+1)) )*$U$3</f>
        <v>206.90449676496974</v>
      </c>
      <c r="D37" s="14">
        <f t="shared" ref="D37:D38" si="39">(200/(SQRT(L37+1)) + 200/(SQRT(T37+1)) )*$U$3</f>
        <v>222.37455060289491</v>
      </c>
      <c r="E37" s="14">
        <f t="shared" ref="E37:E38" si="40">(200/(SQRT(M37+1)) + 200/(SQRT(U37+1)) )*$U$3</f>
        <v>248.32585300227925</v>
      </c>
      <c r="F37" s="14">
        <f t="shared" ref="F37:F38" si="41">(200/(SQRT(N37+1)) + 200/(SQRT(V37+1)) )*$U$3</f>
        <v>306.90449676496974</v>
      </c>
      <c r="G37" s="14">
        <f t="shared" ref="G37:G38" si="42">(200/(SQRT(O37+1)) + 200/(SQRT(W37+1)) )*$U$3</f>
        <v>248.32585300227925</v>
      </c>
      <c r="H37" s="14">
        <f t="shared" ref="H37:H38" si="43">(200/(SQRT(P37+1)) + 200/(SQRT(X37+1)) )*$U$3</f>
        <v>222.37455060289491</v>
      </c>
      <c r="I37" s="14">
        <f t="shared" ref="I37:I38" si="44">(200/(SQRT(Q37+1)) + 200/(SQRT(Y37+1)) )*$U$3</f>
        <v>206.90449676496974</v>
      </c>
      <c r="J37" s="12"/>
      <c r="K37" s="14">
        <v>2.5</v>
      </c>
      <c r="L37" s="14">
        <v>2.5</v>
      </c>
      <c r="M37" s="14">
        <v>2.5</v>
      </c>
      <c r="N37" s="14">
        <v>2.5</v>
      </c>
      <c r="O37" s="14">
        <v>2.5</v>
      </c>
      <c r="P37" s="14">
        <v>2.5</v>
      </c>
      <c r="Q37" s="14">
        <v>2.5</v>
      </c>
      <c r="R37" s="12"/>
      <c r="S37" s="14">
        <v>3</v>
      </c>
      <c r="T37" s="14">
        <v>2</v>
      </c>
      <c r="U37" s="14">
        <v>1</v>
      </c>
      <c r="V37" s="14">
        <v>0</v>
      </c>
      <c r="W37" s="14">
        <v>1</v>
      </c>
      <c r="X37" s="14">
        <v>2</v>
      </c>
      <c r="Y37" s="14">
        <v>3</v>
      </c>
      <c r="Z37" s="9"/>
      <c r="AA37" s="9"/>
      <c r="AB37" s="9"/>
      <c r="AC37" s="9"/>
    </row>
    <row r="38" spans="1:29" ht="23.45" customHeight="1">
      <c r="A38" s="9"/>
      <c r="B38" s="9"/>
      <c r="C38" s="14">
        <f t="shared" si="38"/>
        <v>226.49110640673518</v>
      </c>
      <c r="D38" s="14">
        <f t="shared" si="39"/>
        <v>241.96116024466033</v>
      </c>
      <c r="E38" s="14">
        <f t="shared" si="40"/>
        <v>267.91246264404464</v>
      </c>
      <c r="F38" s="14">
        <f t="shared" si="41"/>
        <v>326.49110640673518</v>
      </c>
      <c r="G38" s="14">
        <f t="shared" si="42"/>
        <v>267.91246264404464</v>
      </c>
      <c r="H38" s="14">
        <f t="shared" si="43"/>
        <v>241.96116024466033</v>
      </c>
      <c r="I38" s="14">
        <f t="shared" si="44"/>
        <v>226.49110640673518</v>
      </c>
      <c r="J38" s="12"/>
      <c r="K38" s="14">
        <v>1.5</v>
      </c>
      <c r="L38" s="14">
        <v>1.5</v>
      </c>
      <c r="M38" s="14">
        <v>1.5</v>
      </c>
      <c r="N38" s="14">
        <v>1.5</v>
      </c>
      <c r="O38" s="14">
        <v>1.5</v>
      </c>
      <c r="P38" s="14">
        <v>1.5</v>
      </c>
      <c r="Q38" s="14">
        <v>1.5</v>
      </c>
      <c r="R38" s="12"/>
      <c r="S38" s="14">
        <v>3</v>
      </c>
      <c r="T38" s="14">
        <v>2</v>
      </c>
      <c r="U38" s="14">
        <v>1</v>
      </c>
      <c r="V38" s="14">
        <v>0</v>
      </c>
      <c r="W38" s="14">
        <v>1</v>
      </c>
      <c r="X38" s="14">
        <v>2</v>
      </c>
      <c r="Y38" s="14">
        <v>3</v>
      </c>
      <c r="Z38" s="9"/>
      <c r="AA38" s="9"/>
      <c r="AB38" s="9"/>
      <c r="AC38" s="9"/>
    </row>
    <row r="39" spans="1:29" ht="23.45" customHeight="1">
      <c r="A39" s="9"/>
      <c r="B39" s="9"/>
      <c r="C39" s="14">
        <f t="shared" ref="C39:C41" si="45">(200/(SQRT(K39+1)) + 200/(SQRT(S39+1)) )*$U$3</f>
        <v>263.29931618554519</v>
      </c>
      <c r="D39" s="14">
        <f t="shared" ref="D39:D41" si="46">(200/(SQRT(L39+1)) + 200/(SQRT(T39+1)) )*$U$3</f>
        <v>278.7693700234704</v>
      </c>
      <c r="E39" s="14">
        <f t="shared" ref="E39:E41" si="47">(200/(SQRT(M39+1)) + 200/(SQRT(U39+1)) )*$U$3</f>
        <v>304.7206724228547</v>
      </c>
      <c r="F39" s="14">
        <f>(200/(SQRT(N39+1)) + 200/(SQRT(V39+1)) )*$U$3</f>
        <v>363.29931618554519</v>
      </c>
      <c r="G39" s="14">
        <f t="shared" ref="G39:I41" si="48">(200/(SQRT(O39+1)) + 200/(SQRT(W39+1)) )*$U$3</f>
        <v>304.7206724228547</v>
      </c>
      <c r="H39" s="14">
        <f t="shared" si="48"/>
        <v>278.7693700234704</v>
      </c>
      <c r="I39" s="14">
        <f t="shared" si="48"/>
        <v>263.29931618554519</v>
      </c>
      <c r="J39" s="12"/>
      <c r="K39" s="14">
        <v>0.5</v>
      </c>
      <c r="L39" s="14">
        <v>0.5</v>
      </c>
      <c r="M39" s="14">
        <v>0.5</v>
      </c>
      <c r="N39" s="14">
        <v>0.5</v>
      </c>
      <c r="O39" s="14">
        <v>0.5</v>
      </c>
      <c r="P39" s="14">
        <v>0.5</v>
      </c>
      <c r="Q39" s="14">
        <v>0.5</v>
      </c>
      <c r="R39" s="12"/>
      <c r="S39" s="14">
        <v>3</v>
      </c>
      <c r="T39" s="14">
        <v>2</v>
      </c>
      <c r="U39" s="14">
        <v>1</v>
      </c>
      <c r="V39" s="14">
        <v>0</v>
      </c>
      <c r="W39" s="14">
        <v>1</v>
      </c>
      <c r="X39" s="14">
        <v>2</v>
      </c>
      <c r="Y39" s="14">
        <v>3</v>
      </c>
      <c r="Z39" s="9"/>
      <c r="AA39" s="9"/>
      <c r="AB39" s="9"/>
      <c r="AC39" s="9"/>
    </row>
    <row r="40" spans="1:29" ht="23.45" customHeight="1">
      <c r="A40" s="9"/>
      <c r="B40" s="9"/>
      <c r="C40" s="14">
        <f t="shared" si="45"/>
        <v>263.29931618554519</v>
      </c>
      <c r="D40" s="14">
        <f t="shared" si="46"/>
        <v>278.7693700234704</v>
      </c>
      <c r="E40" s="14">
        <f t="shared" si="47"/>
        <v>304.7206724228547</v>
      </c>
      <c r="F40" s="14">
        <f t="shared" ref="F40:F41" si="49">(200/(SQRT(N40+1)) + 200/(SQRT(V40+1)) )*$U$3</f>
        <v>363.29931618554519</v>
      </c>
      <c r="G40" s="14">
        <f t="shared" si="48"/>
        <v>304.7206724228547</v>
      </c>
      <c r="H40" s="14">
        <f t="shared" si="48"/>
        <v>278.7693700234704</v>
      </c>
      <c r="I40" s="14">
        <f t="shared" si="48"/>
        <v>263.29931618554519</v>
      </c>
      <c r="J40" s="12"/>
      <c r="K40" s="14">
        <v>0.5</v>
      </c>
      <c r="L40" s="14">
        <v>0.5</v>
      </c>
      <c r="M40" s="14">
        <v>0.5</v>
      </c>
      <c r="N40" s="14">
        <v>0.5</v>
      </c>
      <c r="O40" s="14">
        <v>0.5</v>
      </c>
      <c r="P40" s="14">
        <v>0.5</v>
      </c>
      <c r="Q40" s="14">
        <v>0.5</v>
      </c>
      <c r="R40" s="12"/>
      <c r="S40" s="14">
        <v>3</v>
      </c>
      <c r="T40" s="14">
        <v>2</v>
      </c>
      <c r="U40" s="14">
        <v>1</v>
      </c>
      <c r="V40" s="14">
        <v>0</v>
      </c>
      <c r="W40" s="14">
        <v>1</v>
      </c>
      <c r="X40" s="14">
        <v>2</v>
      </c>
      <c r="Y40" s="14">
        <v>3</v>
      </c>
      <c r="Z40" s="9"/>
      <c r="AA40" s="9"/>
      <c r="AB40" s="9"/>
      <c r="AC40" s="9"/>
    </row>
    <row r="41" spans="1:29" ht="23.45" customHeight="1">
      <c r="A41" s="9"/>
      <c r="B41" s="9"/>
      <c r="C41" s="14">
        <f t="shared" si="45"/>
        <v>226.49110640673518</v>
      </c>
      <c r="D41" s="14">
        <f t="shared" si="46"/>
        <v>241.96116024466033</v>
      </c>
      <c r="E41" s="14">
        <f t="shared" si="47"/>
        <v>267.91246264404464</v>
      </c>
      <c r="F41" s="14">
        <f t="shared" si="49"/>
        <v>326.49110640673518</v>
      </c>
      <c r="G41" s="14">
        <f t="shared" si="48"/>
        <v>267.91246264404464</v>
      </c>
      <c r="H41" s="14">
        <f t="shared" si="48"/>
        <v>241.96116024466033</v>
      </c>
      <c r="I41" s="14">
        <f t="shared" si="48"/>
        <v>226.49110640673518</v>
      </c>
      <c r="J41" s="12"/>
      <c r="K41" s="14">
        <v>1.5</v>
      </c>
      <c r="L41" s="14">
        <v>1.5</v>
      </c>
      <c r="M41" s="14">
        <v>1.5</v>
      </c>
      <c r="N41" s="14">
        <v>1.5</v>
      </c>
      <c r="O41" s="14">
        <v>1.5</v>
      </c>
      <c r="P41" s="14">
        <v>1.5</v>
      </c>
      <c r="Q41" s="14">
        <v>1.5</v>
      </c>
      <c r="R41" s="12"/>
      <c r="S41" s="14">
        <v>3</v>
      </c>
      <c r="T41" s="14">
        <v>2</v>
      </c>
      <c r="U41" s="14">
        <v>1</v>
      </c>
      <c r="V41" s="14">
        <v>0</v>
      </c>
      <c r="W41" s="14">
        <v>1</v>
      </c>
      <c r="X41" s="14">
        <v>2</v>
      </c>
      <c r="Y41" s="14">
        <v>3</v>
      </c>
      <c r="Z41" s="9"/>
      <c r="AA41" s="9"/>
      <c r="AB41" s="9"/>
      <c r="AC41" s="9"/>
    </row>
    <row r="42" spans="1:29" ht="23.45" customHeight="1">
      <c r="A42" s="9"/>
      <c r="B42" s="9"/>
      <c r="C42" s="14">
        <f t="shared" ref="C42" si="50">(200/(SQRT(K42+1)) + 200/(SQRT(S42+1)) )*$U$3</f>
        <v>206.90449676496974</v>
      </c>
      <c r="D42" s="14">
        <f t="shared" ref="D42" si="51">(200/(SQRT(L42+1)) + 200/(SQRT(T42+1)) )*$U$3</f>
        <v>222.37455060289491</v>
      </c>
      <c r="E42" s="14">
        <f t="shared" ref="E42" si="52">(200/(SQRT(M42+1)) + 200/(SQRT(U42+1)) )*$U$3</f>
        <v>248.32585300227925</v>
      </c>
      <c r="F42" s="14">
        <f>(200/(SQRT(N42+1)) + 200/(SQRT(V42+1)) )*$U$3</f>
        <v>306.90449676496974</v>
      </c>
      <c r="G42" s="14">
        <f t="shared" ref="G42" si="53">(200/(SQRT(O42+1)) + 200/(SQRT(W42+1)) )*$U$3</f>
        <v>248.32585300227925</v>
      </c>
      <c r="H42" s="14">
        <f t="shared" ref="H42" si="54">(200/(SQRT(P42+1)) + 200/(SQRT(X42+1)) )*$U$3</f>
        <v>222.37455060289491</v>
      </c>
      <c r="I42" s="14">
        <f t="shared" ref="I42" si="55">(200/(SQRT(Q42+1)) + 200/(SQRT(Y42+1)) )*$U$3</f>
        <v>206.90449676496974</v>
      </c>
      <c r="J42" s="12"/>
      <c r="K42" s="14">
        <v>2.5</v>
      </c>
      <c r="L42" s="14">
        <v>2.5</v>
      </c>
      <c r="M42" s="14">
        <v>2.5</v>
      </c>
      <c r="N42" s="14">
        <v>2.5</v>
      </c>
      <c r="O42" s="14">
        <v>2.5</v>
      </c>
      <c r="P42" s="14">
        <v>2.5</v>
      </c>
      <c r="Q42" s="14">
        <v>2.5</v>
      </c>
      <c r="R42" s="12"/>
      <c r="S42" s="14">
        <v>3</v>
      </c>
      <c r="T42" s="14">
        <v>2</v>
      </c>
      <c r="U42" s="14">
        <v>1</v>
      </c>
      <c r="V42" s="14">
        <v>0</v>
      </c>
      <c r="W42" s="14">
        <v>1</v>
      </c>
      <c r="X42" s="14">
        <v>2</v>
      </c>
      <c r="Y42" s="14">
        <v>3</v>
      </c>
      <c r="Z42" s="9"/>
      <c r="AA42" s="9"/>
      <c r="AB42" s="9"/>
      <c r="AC42" s="9"/>
    </row>
    <row r="43" spans="1:29" ht="23.4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23.4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23.4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23.4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23.4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</sheetData>
  <mergeCells count="17">
    <mergeCell ref="C36:I36"/>
    <mergeCell ref="K36:Q36"/>
    <mergeCell ref="S36:Y36"/>
    <mergeCell ref="C20:I20"/>
    <mergeCell ref="K20:Q20"/>
    <mergeCell ref="S20:Y20"/>
    <mergeCell ref="C28:I28"/>
    <mergeCell ref="K28:Q28"/>
    <mergeCell ref="S28:Y28"/>
    <mergeCell ref="C12:I12"/>
    <mergeCell ref="K12:Q12"/>
    <mergeCell ref="S12:Y12"/>
    <mergeCell ref="C4:I4"/>
    <mergeCell ref="T2:AA2"/>
    <mergeCell ref="U3:Z3"/>
    <mergeCell ref="K4:Q4"/>
    <mergeCell ref="S4:Y4"/>
  </mergeCells>
  <conditionalFormatting sqref="C5:I10">
    <cfRule type="colorScale" priority="23">
      <colorScale>
        <cfvo type="min"/>
        <cfvo type="max"/>
        <color rgb="FF000000"/>
        <color theme="7" tint="-0.249977111117893"/>
      </colorScale>
    </cfRule>
  </conditionalFormatting>
  <conditionalFormatting sqref="AM7:AQ1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AR7:AR1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:I34">
    <cfRule type="colorScale" priority="8">
      <colorScale>
        <cfvo type="min"/>
        <cfvo type="max"/>
        <color rgb="FF000000"/>
        <color theme="7"/>
      </colorScale>
    </cfRule>
  </conditionalFormatting>
  <conditionalFormatting sqref="C13:I18">
    <cfRule type="colorScale" priority="6">
      <colorScale>
        <cfvo type="min"/>
        <cfvo type="max"/>
        <color rgb="FF000000"/>
        <color theme="7" tint="-0.249977111117893"/>
      </colorScale>
    </cfRule>
  </conditionalFormatting>
  <conditionalFormatting sqref="C21:I26">
    <cfRule type="colorScale" priority="5">
      <colorScale>
        <cfvo type="min"/>
        <cfvo type="max"/>
        <color rgb="FF000000"/>
        <color theme="7" tint="-0.249977111117893"/>
      </colorScale>
    </cfRule>
  </conditionalFormatting>
  <conditionalFormatting sqref="C37:I42">
    <cfRule type="colorScale" priority="4">
      <colorScale>
        <cfvo type="min"/>
        <cfvo type="max"/>
        <color rgb="FF000000"/>
        <color theme="7" tint="-0.249977111117893"/>
      </colorScale>
    </cfRule>
  </conditionalFormatting>
  <conditionalFormatting sqref="AM20:AQ24">
    <cfRule type="colorScale" priority="1">
      <colorScale>
        <cfvo type="min"/>
        <cfvo type="percentile" val="50"/>
        <cfvo type="max"/>
        <color rgb="FFC00000"/>
        <color theme="1"/>
        <color theme="8" tint="-0.499984740745262"/>
      </colorScale>
    </cfRule>
    <cfRule type="colorScale" priority="3">
      <colorScale>
        <cfvo type="min"/>
        <cfvo type="max"/>
        <color rgb="FFC00000"/>
        <color theme="1"/>
      </colorScale>
    </cfRule>
  </conditionalFormatting>
  <conditionalFormatting sqref="AR20:AR24">
    <cfRule type="colorScale" priority="2">
      <colorScale>
        <cfvo type="min"/>
        <cfvo type="percentile" val="50"/>
        <cfvo type="max"/>
        <color rgb="FFC00000"/>
        <color theme="1"/>
        <color theme="8" tint="-0.499984740745262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585D6E1031341B5BF00C01C8BC3A7" ma:contentTypeVersion="9" ma:contentTypeDescription="Crée un document." ma:contentTypeScope="" ma:versionID="0727ca37825cec146b6748b521362b67">
  <xsd:schema xmlns:xsd="http://www.w3.org/2001/XMLSchema" xmlns:xs="http://www.w3.org/2001/XMLSchema" xmlns:p="http://schemas.microsoft.com/office/2006/metadata/properties" xmlns:ns2="bd8fcb04-dfc0-437b-9980-e008881158d1" targetNamespace="http://schemas.microsoft.com/office/2006/metadata/properties" ma:root="true" ma:fieldsID="6a152cd0fe0e83c5fefaf907be5913ad" ns2:_="">
    <xsd:import namespace="bd8fcb04-dfc0-437b-9980-e008881158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fcb04-dfc0-437b-9980-e00888115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8ABE02-FFD6-4FD6-9923-7C9CF454CB3F}"/>
</file>

<file path=customXml/itemProps2.xml><?xml version="1.0" encoding="utf-8"?>
<ds:datastoreItem xmlns:ds="http://schemas.openxmlformats.org/officeDocument/2006/customXml" ds:itemID="{353FBF71-A87A-4903-9B3C-B44FB9C77B3B}"/>
</file>

<file path=customXml/itemProps3.xml><?xml version="1.0" encoding="utf-8"?>
<ds:datastoreItem xmlns:ds="http://schemas.openxmlformats.org/officeDocument/2006/customXml" ds:itemID="{289B8046-B36F-402F-8FAB-0F5D17098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Roux</dc:creator>
  <cp:keywords/>
  <dc:description/>
  <cp:lastModifiedBy>Benoit Deleglise</cp:lastModifiedBy>
  <cp:revision/>
  <dcterms:created xsi:type="dcterms:W3CDTF">2021-11-28T20:06:43Z</dcterms:created>
  <dcterms:modified xsi:type="dcterms:W3CDTF">2021-12-02T12:40:08Z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0x010100716585D6E1031341B5BF00C01C8BC3A7</vt:lpwstr>
  </property>
</Properties>
</file>