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Git\"/>
    </mc:Choice>
  </mc:AlternateContent>
  <xr:revisionPtr revIDLastSave="0" documentId="13_ncr:1_{611E9735-62EE-4D6F-84BB-2323D6764AF4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B4" i="2"/>
  <c r="E1" i="2"/>
  <c r="G1" i="2" s="1"/>
  <c r="B1" i="2"/>
  <c r="D28" i="1"/>
  <c r="G28" i="1" s="1"/>
  <c r="D27" i="1"/>
  <c r="G27" i="1" s="1"/>
  <c r="D26" i="1"/>
  <c r="G26" i="1" s="1"/>
  <c r="D25" i="1"/>
  <c r="D24" i="1"/>
  <c r="G24" i="1" s="1"/>
  <c r="D23" i="1"/>
  <c r="D22" i="1"/>
  <c r="G22" i="1" s="1"/>
  <c r="D21" i="1"/>
  <c r="G21" i="1" s="1"/>
  <c r="D20" i="1"/>
  <c r="G20" i="1" s="1"/>
  <c r="D19" i="1"/>
  <c r="G19" i="1" s="1"/>
  <c r="D18" i="1"/>
  <c r="D17" i="1"/>
  <c r="G17" i="1" s="1"/>
  <c r="D16" i="1"/>
  <c r="G16" i="1" s="1"/>
  <c r="D15" i="1"/>
  <c r="D14" i="1"/>
  <c r="G14" i="1" s="1"/>
  <c r="D13" i="1"/>
  <c r="G13" i="1" s="1"/>
  <c r="D12" i="1"/>
  <c r="D11" i="1"/>
  <c r="D10" i="1"/>
  <c r="D9" i="1"/>
  <c r="D8" i="1"/>
  <c r="D7" i="1"/>
  <c r="D6" i="1"/>
  <c r="E1" i="1"/>
  <c r="G1" i="1" s="1"/>
  <c r="E16" i="1" s="1"/>
  <c r="B1" i="1"/>
  <c r="E25" i="1" l="1"/>
  <c r="G25" i="1"/>
  <c r="E24" i="1"/>
  <c r="E23" i="1"/>
  <c r="G23" i="1"/>
  <c r="E21" i="1"/>
  <c r="E18" i="1"/>
  <c r="G18" i="1"/>
  <c r="E15" i="1"/>
  <c r="G15" i="1"/>
  <c r="E12" i="1"/>
  <c r="E13" i="1"/>
  <c r="G12" i="1"/>
  <c r="E11" i="1"/>
  <c r="G11" i="1"/>
  <c r="E10" i="1"/>
  <c r="G10" i="1"/>
  <c r="E9" i="1"/>
  <c r="G9" i="1"/>
  <c r="B3" i="1"/>
  <c r="E3" i="1" s="1"/>
  <c r="E8" i="1"/>
  <c r="G8" i="1"/>
  <c r="E7" i="1"/>
  <c r="G7" i="1"/>
  <c r="E6" i="1"/>
  <c r="G6" i="1"/>
  <c r="E27" i="1"/>
  <c r="E14" i="1"/>
  <c r="E26" i="1"/>
  <c r="E28" i="1"/>
  <c r="E19" i="1"/>
  <c r="E22" i="1"/>
  <c r="E17" i="1"/>
  <c r="E3" i="2"/>
  <c r="E20" i="1"/>
  <c r="G30" i="1" l="1"/>
</calcChain>
</file>

<file path=xl/sharedStrings.xml><?xml version="1.0" encoding="utf-8"?>
<sst xmlns="http://schemas.openxmlformats.org/spreadsheetml/2006/main" count="73" uniqueCount="40">
  <si>
    <t>Total XP:</t>
  </si>
  <si>
    <t>Current Date:</t>
  </si>
  <si>
    <t>Days Left in 2023:</t>
  </si>
  <si>
    <t>Xp for 99:</t>
  </si>
  <si>
    <t xml:space="preserve">End Date: </t>
  </si>
  <si>
    <t>Xp for Max:</t>
  </si>
  <si>
    <t>XP per day:</t>
  </si>
  <si>
    <t>Level</t>
  </si>
  <si>
    <t>Experience</t>
  </si>
  <si>
    <t>Skills</t>
  </si>
  <si>
    <t>Xp till 99</t>
  </si>
  <si>
    <t>xp per day</t>
  </si>
  <si>
    <t>Attack</t>
  </si>
  <si>
    <t>Defence</t>
  </si>
  <si>
    <t>Strenght</t>
  </si>
  <si>
    <t>Hitpoints</t>
  </si>
  <si>
    <t>Ranged</t>
  </si>
  <si>
    <t>Prayer</t>
  </si>
  <si>
    <t>Magic</t>
  </si>
  <si>
    <t>Cooking</t>
  </si>
  <si>
    <t>Woodcutting</t>
  </si>
  <si>
    <t>Fletching</t>
  </si>
  <si>
    <t>Fishing</t>
  </si>
  <si>
    <t>Firemaking</t>
  </si>
  <si>
    <t>Crafting</t>
  </si>
  <si>
    <t>Smithing</t>
  </si>
  <si>
    <t>Mining</t>
  </si>
  <si>
    <t>Herblore</t>
  </si>
  <si>
    <t>Agility</t>
  </si>
  <si>
    <t>Thieving</t>
  </si>
  <si>
    <t>Slayer</t>
  </si>
  <si>
    <t>Farming</t>
  </si>
  <si>
    <t>Runecraft</t>
  </si>
  <si>
    <t>Hunter</t>
  </si>
  <si>
    <t>Construction</t>
  </si>
  <si>
    <t>Current Xp</t>
  </si>
  <si>
    <t>N/A</t>
  </si>
  <si>
    <t>EHP Rate = xp/HR</t>
  </si>
  <si>
    <t>TTM - Hours</t>
  </si>
  <si>
    <t>Total TTM: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</si>
</sst>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/>
    <xf numFmtId="0" fontId="3" fillId="2" borderId="0"/>
    <xf numFmtId="0" fontId="4" fillId="3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43" fontId="0" fillId="0" borderId="0" xfId="1" applyFont="1"/>
    <xf numFmtId="3" fontId="3" fillId="2" borderId="0" xfId="2" applyNumberFormat="1"/>
    <xf numFmtId="43" fontId="3" fillId="2" borderId="0" xfId="2" applyNumberFormat="1"/>
    <xf numFmtId="3" fontId="4" fillId="3" borderId="0" xfId="3" applyNumberFormat="1"/>
    <xf numFmtId="43" fontId="4" fillId="3" borderId="0" xfId="3" applyNumberFormat="1"/>
    <xf numFmtId="2" fontId="0" fillId="0" borderId="0" xfId="0" applyNumberFormat="1"/>
    <xf numFmtId="1" fontId="0" fillId="0" borderId="0" xfId="0" applyNumberFormat="1"/>
    <xf numFmtId="164" fontId="1" fillId="0" borderId="0" xfId="1" applyNumberFormat="1"/>
    <xf numFmtId="43" fontId="1" fillId="0" borderId="0" xfId="1" applyNumberFormat="1"/>
    <xf numFmtId="43" fontId="1" fillId="0" borderId="0" xfId="1" applyNumberFormat="1" applyFill="1"/>
  </cellXfs>
  <cellStyles count="4">
    <cellStyle name="Bad" xfId="3" builtinId="27"/>
    <cellStyle name="Comma" xfId="1" builtinId="3"/>
    <cellStyle name="Good" xfId="2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tabSelected="1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13.7109375" bestFit="1" customWidth="1"/>
    <col min="4" max="4" width="12.85546875" bestFit="1" customWidth="1"/>
    <col min="5" max="5" width="13.28515625" bestFit="1" customWidth="1"/>
    <col min="6" max="6" width="16.28515625" bestFit="1" customWidth="1"/>
    <col min="7" max="7" width="14.28515625" bestFit="1" customWidth="1"/>
  </cols>
  <sheetData>
    <row r="1" spans="1:7" x14ac:dyDescent="0.25">
      <c r="A1" t="s">
        <v>0</v>
      </c>
      <c r="B1" s="1">
        <f>SUM(C6:C28)</f>
        <v>0</v>
      </c>
      <c r="D1" t="s">
        <v>1</v>
      </c>
      <c r="E1" s="3">
        <f ca="1">TODAY()</f>
        <v>45069</v>
      </c>
      <c r="F1" t="s">
        <v>2</v>
      </c>
      <c r="G1">
        <f ca="1">E2-E1</f>
        <v>222</v>
      </c>
    </row>
    <row r="2" spans="1:7" x14ac:dyDescent="0.25">
      <c r="A2" t="s">
        <v>3</v>
      </c>
      <c r="B2" s="1">
        <v>13034431</v>
      </c>
      <c r="D2" t="s">
        <v>4</v>
      </c>
      <c r="E2" s="3">
        <v>45291</v>
      </c>
    </row>
    <row r="3" spans="1:7" x14ac:dyDescent="0.25">
      <c r="A3" t="s">
        <v>5</v>
      </c>
      <c r="B3" s="4">
        <f>SUMIF(D6:D28,"&gt;0")</f>
        <v>299791913</v>
      </c>
      <c r="D3" t="s">
        <v>6</v>
      </c>
      <c r="E3" s="4">
        <f ca="1">(B3/G1)</f>
        <v>1350414.0225225226</v>
      </c>
    </row>
    <row r="4" spans="1:7" x14ac:dyDescent="0.25">
      <c r="B4" t="s">
        <v>7</v>
      </c>
      <c r="C4" t="s">
        <v>8</v>
      </c>
    </row>
    <row r="5" spans="1:7" x14ac:dyDescent="0.25">
      <c r="A5" t="s">
        <v>9</v>
      </c>
      <c r="B5">
        <v>0</v>
      </c>
      <c r="C5" s="10">
        <v>0</v>
      </c>
      <c r="D5" t="s">
        <v>10</v>
      </c>
      <c r="E5" t="s">
        <v>11</v>
      </c>
      <c r="F5" t="s">
        <v>37</v>
      </c>
      <c r="G5" t="s">
        <v>38</v>
      </c>
    </row>
    <row r="6" spans="1:7" x14ac:dyDescent="0.25">
      <c r="A6" t="s">
        <v>12</v>
      </c>
      <c r="B6">
        <v>0</v>
      </c>
      <c r="C6" s="9">
        <v>0</v>
      </c>
      <c r="D6" s="5">
        <f t="shared" ref="D6:D28" si="0">$B$2-C6</f>
        <v>13034431</v>
      </c>
      <c r="E6" s="6">
        <f t="shared" ref="E6:E28" ca="1" si="1">IF(D6&gt;0,D6/$G$1,0)</f>
        <v>58713.653153153151</v>
      </c>
      <c r="F6" s="11">
        <v>320000</v>
      </c>
      <c r="G6" s="12">
        <f>IF(D6&gt;0,D6/F6,"Done!")</f>
        <v>40.732596874999999</v>
      </c>
    </row>
    <row r="7" spans="1:7" x14ac:dyDescent="0.25">
      <c r="A7" t="s">
        <v>13</v>
      </c>
      <c r="B7">
        <v>0</v>
      </c>
      <c r="C7" s="9">
        <v>0</v>
      </c>
      <c r="D7" s="5">
        <f t="shared" si="0"/>
        <v>13034431</v>
      </c>
      <c r="E7" s="6">
        <f t="shared" ca="1" si="1"/>
        <v>58713.653153153151</v>
      </c>
      <c r="F7" s="11">
        <v>350000</v>
      </c>
      <c r="G7" s="12">
        <f t="shared" ref="G7:G28" si="2">IF(D7&gt;0,D7/F7,"Done!")</f>
        <v>37.241231428571432</v>
      </c>
    </row>
    <row r="8" spans="1:7" x14ac:dyDescent="0.25">
      <c r="A8" t="s">
        <v>14</v>
      </c>
      <c r="B8">
        <v>0</v>
      </c>
      <c r="C8" s="9">
        <v>0</v>
      </c>
      <c r="D8" s="5">
        <f t="shared" si="0"/>
        <v>13034431</v>
      </c>
      <c r="E8" s="6">
        <f t="shared" ca="1" si="1"/>
        <v>58713.653153153151</v>
      </c>
      <c r="F8" s="11">
        <v>320000</v>
      </c>
      <c r="G8" s="12">
        <f t="shared" si="2"/>
        <v>40.732596874999999</v>
      </c>
    </row>
    <row r="9" spans="1:7" x14ac:dyDescent="0.25">
      <c r="A9" t="s">
        <v>15</v>
      </c>
      <c r="B9">
        <v>0</v>
      </c>
      <c r="C9" s="9">
        <v>0</v>
      </c>
      <c r="D9" s="5">
        <f t="shared" si="0"/>
        <v>13034431</v>
      </c>
      <c r="E9" s="6">
        <f t="shared" ca="1" si="1"/>
        <v>58713.653153153151</v>
      </c>
      <c r="F9" s="11" t="s">
        <v>36</v>
      </c>
      <c r="G9" s="12" t="e">
        <f t="shared" si="2"/>
        <v>#VALUE!</v>
      </c>
    </row>
    <row r="10" spans="1:7" x14ac:dyDescent="0.25">
      <c r="A10" t="s">
        <v>16</v>
      </c>
      <c r="B10">
        <v>0</v>
      </c>
      <c r="C10" s="9">
        <v>0</v>
      </c>
      <c r="D10" s="5">
        <f t="shared" si="0"/>
        <v>13034431</v>
      </c>
      <c r="E10" s="6">
        <f t="shared" ca="1" si="1"/>
        <v>58713.653153153151</v>
      </c>
      <c r="F10" s="11">
        <v>925000</v>
      </c>
      <c r="G10" s="12">
        <f t="shared" si="2"/>
        <v>14.091276756756757</v>
      </c>
    </row>
    <row r="11" spans="1:7" x14ac:dyDescent="0.25">
      <c r="A11" t="s">
        <v>17</v>
      </c>
      <c r="B11">
        <v>0</v>
      </c>
      <c r="C11" s="9">
        <v>0</v>
      </c>
      <c r="D11" s="5">
        <f t="shared" si="0"/>
        <v>13034431</v>
      </c>
      <c r="E11" s="6">
        <f t="shared" ca="1" si="1"/>
        <v>58713.653153153151</v>
      </c>
      <c r="F11" s="11">
        <v>1600000</v>
      </c>
      <c r="G11" s="12">
        <f t="shared" si="2"/>
        <v>8.1465193750000005</v>
      </c>
    </row>
    <row r="12" spans="1:7" x14ac:dyDescent="0.25">
      <c r="A12" t="s">
        <v>18</v>
      </c>
      <c r="B12">
        <v>0</v>
      </c>
      <c r="C12" s="9">
        <v>0</v>
      </c>
      <c r="D12" s="5">
        <f t="shared" si="0"/>
        <v>13034431</v>
      </c>
      <c r="E12" s="6">
        <f t="shared" ca="1" si="1"/>
        <v>58713.653153153151</v>
      </c>
      <c r="F12" s="11">
        <v>250000</v>
      </c>
      <c r="G12" s="12">
        <f t="shared" si="2"/>
        <v>52.137723999999999</v>
      </c>
    </row>
    <row r="13" spans="1:7" x14ac:dyDescent="0.25">
      <c r="A13" t="s">
        <v>19</v>
      </c>
      <c r="B13">
        <v>0</v>
      </c>
      <c r="C13" s="9">
        <v>0</v>
      </c>
      <c r="D13" s="5">
        <f t="shared" si="0"/>
        <v>13034431</v>
      </c>
      <c r="E13" s="6">
        <f t="shared" ca="1" si="1"/>
        <v>58713.653153153151</v>
      </c>
      <c r="F13" s="11">
        <v>950000</v>
      </c>
      <c r="G13" s="12">
        <f t="shared" si="2"/>
        <v>13.720453684210526</v>
      </c>
    </row>
    <row r="14" spans="1:7" x14ac:dyDescent="0.25">
      <c r="A14" t="s">
        <v>20</v>
      </c>
      <c r="B14">
        <v>0</v>
      </c>
      <c r="C14" s="9">
        <v>0</v>
      </c>
      <c r="D14" s="7">
        <f t="shared" si="0"/>
        <v>13034431</v>
      </c>
      <c r="E14" s="8">
        <f t="shared" ca="1" si="1"/>
        <v>58713.653153153151</v>
      </c>
      <c r="F14" s="11">
        <v>200000</v>
      </c>
      <c r="G14" s="12">
        <f t="shared" si="2"/>
        <v>65.172155000000004</v>
      </c>
    </row>
    <row r="15" spans="1:7" x14ac:dyDescent="0.25">
      <c r="A15" t="s">
        <v>21</v>
      </c>
      <c r="B15">
        <v>0</v>
      </c>
      <c r="C15" s="9">
        <v>0</v>
      </c>
      <c r="D15" s="5">
        <f t="shared" si="0"/>
        <v>13034431</v>
      </c>
      <c r="E15" s="6">
        <f t="shared" ca="1" si="1"/>
        <v>58713.653153153151</v>
      </c>
      <c r="F15" s="11">
        <v>4000000</v>
      </c>
      <c r="G15" s="12">
        <f t="shared" si="2"/>
        <v>3.2586077499999999</v>
      </c>
    </row>
    <row r="16" spans="1:7" x14ac:dyDescent="0.25">
      <c r="A16" t="s">
        <v>22</v>
      </c>
      <c r="B16">
        <v>0</v>
      </c>
      <c r="C16" s="9">
        <v>0</v>
      </c>
      <c r="D16" s="7">
        <f t="shared" si="0"/>
        <v>13034431</v>
      </c>
      <c r="E16" s="8">
        <f t="shared" ca="1" si="1"/>
        <v>58713.653153153151</v>
      </c>
      <c r="F16" s="11">
        <v>110000</v>
      </c>
      <c r="G16" s="12">
        <f t="shared" si="2"/>
        <v>118.49482727272728</v>
      </c>
    </row>
    <row r="17" spans="1:7" x14ac:dyDescent="0.25">
      <c r="A17" t="s">
        <v>23</v>
      </c>
      <c r="B17">
        <v>0</v>
      </c>
      <c r="C17" s="9">
        <v>0</v>
      </c>
      <c r="D17" s="7">
        <f t="shared" si="0"/>
        <v>13034431</v>
      </c>
      <c r="E17" s="8">
        <f t="shared" ca="1" si="1"/>
        <v>58713.653153153151</v>
      </c>
      <c r="F17" s="11">
        <v>528797</v>
      </c>
      <c r="G17" s="12">
        <f t="shared" si="2"/>
        <v>24.649215105229416</v>
      </c>
    </row>
    <row r="18" spans="1:7" x14ac:dyDescent="0.25">
      <c r="A18" t="s">
        <v>24</v>
      </c>
      <c r="B18">
        <v>0</v>
      </c>
      <c r="C18" s="9">
        <v>0</v>
      </c>
      <c r="D18" s="5">
        <f t="shared" si="0"/>
        <v>13034431</v>
      </c>
      <c r="E18" s="6">
        <f t="shared" ca="1" si="1"/>
        <v>58713.653153153151</v>
      </c>
      <c r="F18" s="11">
        <v>440000</v>
      </c>
      <c r="G18" s="12">
        <f t="shared" si="2"/>
        <v>29.62370681818182</v>
      </c>
    </row>
    <row r="19" spans="1:7" x14ac:dyDescent="0.25">
      <c r="A19" t="s">
        <v>25</v>
      </c>
      <c r="B19">
        <v>0</v>
      </c>
      <c r="C19" s="9">
        <v>0</v>
      </c>
      <c r="D19" s="7">
        <f t="shared" si="0"/>
        <v>13034431</v>
      </c>
      <c r="E19" s="8">
        <f t="shared" ca="1" si="1"/>
        <v>58713.653153153151</v>
      </c>
      <c r="F19" s="11">
        <v>400000</v>
      </c>
      <c r="G19" s="12">
        <f t="shared" si="2"/>
        <v>32.586077500000002</v>
      </c>
    </row>
    <row r="20" spans="1:7" x14ac:dyDescent="0.25">
      <c r="A20" t="s">
        <v>26</v>
      </c>
      <c r="B20">
        <v>0</v>
      </c>
      <c r="C20" s="9">
        <v>0</v>
      </c>
      <c r="D20" s="7">
        <f t="shared" si="0"/>
        <v>13034431</v>
      </c>
      <c r="E20" s="8">
        <f t="shared" ca="1" si="1"/>
        <v>58713.653153153151</v>
      </c>
      <c r="F20" s="11">
        <v>123000</v>
      </c>
      <c r="G20" s="12">
        <f t="shared" si="2"/>
        <v>105.97098373983739</v>
      </c>
    </row>
    <row r="21" spans="1:7" x14ac:dyDescent="0.25">
      <c r="A21" t="s">
        <v>27</v>
      </c>
      <c r="B21">
        <v>0</v>
      </c>
      <c r="C21" s="9">
        <v>0</v>
      </c>
      <c r="D21" s="5">
        <f t="shared" si="0"/>
        <v>13034431</v>
      </c>
      <c r="E21" s="6">
        <f t="shared" ca="1" si="1"/>
        <v>58713.653153153151</v>
      </c>
      <c r="F21" s="11">
        <v>450000</v>
      </c>
      <c r="G21" s="12">
        <f t="shared" si="2"/>
        <v>28.965402222222224</v>
      </c>
    </row>
    <row r="22" spans="1:7" x14ac:dyDescent="0.25">
      <c r="A22" t="s">
        <v>28</v>
      </c>
      <c r="B22">
        <v>0</v>
      </c>
      <c r="C22" s="9">
        <v>0</v>
      </c>
      <c r="D22" s="7">
        <f t="shared" si="0"/>
        <v>13034431</v>
      </c>
      <c r="E22" s="8">
        <f t="shared" ca="1" si="1"/>
        <v>58713.653153153151</v>
      </c>
      <c r="F22" s="11">
        <v>90000</v>
      </c>
      <c r="G22" s="12">
        <f t="shared" si="2"/>
        <v>144.82701111111112</v>
      </c>
    </row>
    <row r="23" spans="1:7" x14ac:dyDescent="0.25">
      <c r="A23" t="s">
        <v>29</v>
      </c>
      <c r="B23">
        <v>0</v>
      </c>
      <c r="C23" s="9">
        <v>0</v>
      </c>
      <c r="D23" s="5">
        <f t="shared" si="0"/>
        <v>13034431</v>
      </c>
      <c r="E23" s="6">
        <f t="shared" ca="1" si="1"/>
        <v>58713.653153153151</v>
      </c>
      <c r="F23" s="11">
        <v>275000</v>
      </c>
      <c r="G23" s="12">
        <f t="shared" si="2"/>
        <v>47.39793090909091</v>
      </c>
    </row>
    <row r="24" spans="1:7" x14ac:dyDescent="0.25">
      <c r="A24" t="s">
        <v>30</v>
      </c>
      <c r="B24">
        <v>0</v>
      </c>
      <c r="C24" s="9">
        <v>0</v>
      </c>
      <c r="D24" s="5">
        <f t="shared" si="0"/>
        <v>13034431</v>
      </c>
      <c r="E24" s="6">
        <f t="shared" ca="1" si="1"/>
        <v>58713.653153153151</v>
      </c>
      <c r="F24" s="11">
        <v>90000</v>
      </c>
      <c r="G24" s="12">
        <f t="shared" si="2"/>
        <v>144.82701111111112</v>
      </c>
    </row>
    <row r="25" spans="1:7" x14ac:dyDescent="0.25">
      <c r="A25" t="s">
        <v>31</v>
      </c>
      <c r="B25">
        <v>0</v>
      </c>
      <c r="C25" s="9">
        <v>0</v>
      </c>
      <c r="D25" s="5">
        <f t="shared" si="0"/>
        <v>13034431</v>
      </c>
      <c r="E25" s="6">
        <f t="shared" ca="1" si="1"/>
        <v>58713.653153153151</v>
      </c>
      <c r="F25" s="11">
        <v>1900000</v>
      </c>
      <c r="G25" s="12">
        <f t="shared" si="2"/>
        <v>6.8602268421052628</v>
      </c>
    </row>
    <row r="26" spans="1:7" x14ac:dyDescent="0.25">
      <c r="A26" t="s">
        <v>32</v>
      </c>
      <c r="B26">
        <v>0</v>
      </c>
      <c r="C26" s="9">
        <v>0</v>
      </c>
      <c r="D26" s="7">
        <f t="shared" si="0"/>
        <v>13034431</v>
      </c>
      <c r="E26" s="8">
        <f t="shared" ca="1" si="1"/>
        <v>58713.653153153151</v>
      </c>
      <c r="F26" s="11">
        <v>78000</v>
      </c>
      <c r="G26" s="12">
        <f t="shared" si="2"/>
        <v>167.10808974358974</v>
      </c>
    </row>
    <row r="27" spans="1:7" x14ac:dyDescent="0.25">
      <c r="A27" t="s">
        <v>33</v>
      </c>
      <c r="B27">
        <v>0</v>
      </c>
      <c r="C27" s="9">
        <v>0</v>
      </c>
      <c r="D27" s="7">
        <f t="shared" si="0"/>
        <v>13034431</v>
      </c>
      <c r="E27" s="8">
        <f t="shared" ca="1" si="1"/>
        <v>58713.653153153151</v>
      </c>
      <c r="F27" s="11">
        <v>240000</v>
      </c>
      <c r="G27" s="12">
        <f t="shared" si="2"/>
        <v>54.31012916666667</v>
      </c>
    </row>
    <row r="28" spans="1:7" x14ac:dyDescent="0.25">
      <c r="A28" t="s">
        <v>34</v>
      </c>
      <c r="B28">
        <v>0</v>
      </c>
      <c r="C28" s="9">
        <v>0</v>
      </c>
      <c r="D28" s="7">
        <f t="shared" si="0"/>
        <v>13034431</v>
      </c>
      <c r="E28" s="8">
        <f t="shared" ca="1" si="1"/>
        <v>58713.653153153151</v>
      </c>
      <c r="F28" s="11">
        <v>900000</v>
      </c>
      <c r="G28" s="12">
        <f t="shared" si="2"/>
        <v>14.482701111111112</v>
      </c>
    </row>
    <row r="30" spans="1:7" x14ac:dyDescent="0.25">
      <c r="F30" t="s">
        <v>39</v>
      </c>
      <c r="G30" s="13">
        <f>SUMIF(G6:G28,"&gt;0")</f>
        <v>1195.3364743975226</v>
      </c>
    </row>
  </sheetData>
  <conditionalFormatting sqref="D6:D28">
    <cfRule type="cellIs" dxfId="4" priority="2" operator="greaterThan">
      <formula>0</formula>
    </cfRule>
    <cfRule type="cellIs" dxfId="3" priority="3" operator="lessThan">
      <formula>0</formula>
    </cfRule>
  </conditionalFormatting>
  <conditionalFormatting sqref="D6:E2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8"/>
  <sheetViews>
    <sheetView workbookViewId="0"/>
  </sheetViews>
  <sheetFormatPr defaultRowHeight="15" x14ac:dyDescent="0.25"/>
  <cols>
    <col min="1" max="1" width="12.42578125" bestFit="1" customWidth="1"/>
    <col min="2" max="2" width="15.28515625" bestFit="1" customWidth="1"/>
    <col min="3" max="3" width="10.42578125" bestFit="1" customWidth="1"/>
    <col min="4" max="4" width="10.85546875" bestFit="1" customWidth="1"/>
    <col min="5" max="5" width="13.28515625" bestFit="1" customWidth="1"/>
    <col min="6" max="6" width="16.28515625" bestFit="1" customWidth="1"/>
  </cols>
  <sheetData>
    <row r="1" spans="1:7" x14ac:dyDescent="0.25">
      <c r="A1" t="s">
        <v>0</v>
      </c>
      <c r="B1" s="1">
        <f>SUM(C6:C28)</f>
        <v>281084623</v>
      </c>
      <c r="D1" t="s">
        <v>1</v>
      </c>
      <c r="E1" s="3">
        <f ca="1">TODAY()</f>
        <v>45069</v>
      </c>
      <c r="F1" t="s">
        <v>2</v>
      </c>
      <c r="G1">
        <f ca="1">E2-E1</f>
        <v>222</v>
      </c>
    </row>
    <row r="2" spans="1:7" x14ac:dyDescent="0.25">
      <c r="A2" t="s">
        <v>3</v>
      </c>
      <c r="B2" s="1">
        <v>13034431</v>
      </c>
      <c r="D2" t="s">
        <v>4</v>
      </c>
      <c r="E2" s="3">
        <v>45291</v>
      </c>
    </row>
    <row r="3" spans="1:7" x14ac:dyDescent="0.25">
      <c r="A3" t="s">
        <v>9</v>
      </c>
      <c r="D3" t="s">
        <v>6</v>
      </c>
      <c r="E3" s="4">
        <f ca="1">(B4/G1)</f>
        <v>241860.3873873874</v>
      </c>
    </row>
    <row r="4" spans="1:7" x14ac:dyDescent="0.25">
      <c r="A4" t="s">
        <v>5</v>
      </c>
      <c r="B4" s="4">
        <f>SUMIF(D6:D28,"&gt;0")</f>
        <v>53693006</v>
      </c>
    </row>
    <row r="5" spans="1:7" x14ac:dyDescent="0.25">
      <c r="B5" t="s">
        <v>7</v>
      </c>
      <c r="C5" t="s">
        <v>35</v>
      </c>
      <c r="D5" t="s">
        <v>10</v>
      </c>
    </row>
    <row r="6" spans="1:7" x14ac:dyDescent="0.25">
      <c r="A6" t="s">
        <v>12</v>
      </c>
      <c r="B6">
        <v>99</v>
      </c>
      <c r="C6" s="2">
        <v>16650069</v>
      </c>
      <c r="D6" s="1">
        <f t="shared" ref="D6:D28" si="0">$B$2-C6</f>
        <v>-3615638</v>
      </c>
    </row>
    <row r="7" spans="1:7" x14ac:dyDescent="0.25">
      <c r="A7" t="s">
        <v>13</v>
      </c>
      <c r="B7">
        <v>99</v>
      </c>
      <c r="C7" s="2">
        <v>17250158</v>
      </c>
      <c r="D7" s="1">
        <f t="shared" si="0"/>
        <v>-4215727</v>
      </c>
    </row>
    <row r="8" spans="1:7" x14ac:dyDescent="0.25">
      <c r="A8" t="s">
        <v>14</v>
      </c>
      <c r="B8">
        <v>99</v>
      </c>
      <c r="C8" s="2">
        <v>19206888</v>
      </c>
      <c r="D8" s="1">
        <f t="shared" si="0"/>
        <v>-6172457</v>
      </c>
    </row>
    <row r="9" spans="1:7" x14ac:dyDescent="0.25">
      <c r="A9" t="s">
        <v>15</v>
      </c>
      <c r="B9">
        <v>99</v>
      </c>
      <c r="C9" s="2">
        <v>27379845</v>
      </c>
      <c r="D9" s="1">
        <f t="shared" si="0"/>
        <v>-14345414</v>
      </c>
    </row>
    <row r="10" spans="1:7" x14ac:dyDescent="0.25">
      <c r="A10" t="s">
        <v>16</v>
      </c>
      <c r="B10">
        <v>99</v>
      </c>
      <c r="C10" s="2">
        <v>18507866</v>
      </c>
      <c r="D10" s="1">
        <f t="shared" si="0"/>
        <v>-5473435</v>
      </c>
    </row>
    <row r="11" spans="1:7" x14ac:dyDescent="0.25">
      <c r="A11" t="s">
        <v>17</v>
      </c>
      <c r="B11">
        <v>99</v>
      </c>
      <c r="C11" s="2">
        <v>13170386</v>
      </c>
      <c r="D11" s="1">
        <f t="shared" si="0"/>
        <v>-135955</v>
      </c>
    </row>
    <row r="12" spans="1:7" x14ac:dyDescent="0.25">
      <c r="A12" t="s">
        <v>18</v>
      </c>
      <c r="B12">
        <v>99</v>
      </c>
      <c r="C12" s="2">
        <v>13069263</v>
      </c>
      <c r="D12" s="1">
        <f t="shared" si="0"/>
        <v>-34832</v>
      </c>
    </row>
    <row r="13" spans="1:7" x14ac:dyDescent="0.25">
      <c r="A13" t="s">
        <v>19</v>
      </c>
      <c r="B13">
        <v>99</v>
      </c>
      <c r="C13" s="2">
        <v>13034608</v>
      </c>
      <c r="D13" s="1">
        <f t="shared" si="0"/>
        <v>-177</v>
      </c>
    </row>
    <row r="14" spans="1:7" x14ac:dyDescent="0.25">
      <c r="A14" t="s">
        <v>20</v>
      </c>
      <c r="B14">
        <v>93</v>
      </c>
      <c r="C14" s="1">
        <v>7843251</v>
      </c>
      <c r="D14" s="1">
        <f t="shared" si="0"/>
        <v>5191180</v>
      </c>
    </row>
    <row r="15" spans="1:7" x14ac:dyDescent="0.25">
      <c r="A15" t="s">
        <v>21</v>
      </c>
      <c r="B15">
        <v>99</v>
      </c>
      <c r="C15" s="2">
        <v>13034588</v>
      </c>
      <c r="D15" s="1">
        <f t="shared" si="0"/>
        <v>-157</v>
      </c>
    </row>
    <row r="16" spans="1:7" x14ac:dyDescent="0.25">
      <c r="A16" t="s">
        <v>22</v>
      </c>
      <c r="B16">
        <v>92</v>
      </c>
      <c r="C16" s="2">
        <v>6517402</v>
      </c>
      <c r="D16" s="1">
        <f t="shared" si="0"/>
        <v>6517029</v>
      </c>
    </row>
    <row r="17" spans="1:4" x14ac:dyDescent="0.25">
      <c r="A17" t="s">
        <v>23</v>
      </c>
      <c r="B17">
        <v>96</v>
      </c>
      <c r="C17" s="2">
        <v>9987053</v>
      </c>
      <c r="D17" s="1">
        <f t="shared" si="0"/>
        <v>3047378</v>
      </c>
    </row>
    <row r="18" spans="1:4" x14ac:dyDescent="0.25">
      <c r="A18" t="s">
        <v>24</v>
      </c>
      <c r="B18">
        <v>99</v>
      </c>
      <c r="C18" s="2">
        <v>13698372</v>
      </c>
      <c r="D18" s="1">
        <f t="shared" si="0"/>
        <v>-663941</v>
      </c>
    </row>
    <row r="19" spans="1:4" x14ac:dyDescent="0.25">
      <c r="A19" t="s">
        <v>25</v>
      </c>
      <c r="B19">
        <v>91</v>
      </c>
      <c r="C19" s="2">
        <v>5906333</v>
      </c>
      <c r="D19" s="1">
        <f t="shared" si="0"/>
        <v>7128098</v>
      </c>
    </row>
    <row r="20" spans="1:4" x14ac:dyDescent="0.25">
      <c r="A20" t="s">
        <v>26</v>
      </c>
      <c r="B20">
        <v>90</v>
      </c>
      <c r="C20" s="2">
        <v>5735473</v>
      </c>
      <c r="D20" s="1">
        <f t="shared" si="0"/>
        <v>7298958</v>
      </c>
    </row>
    <row r="21" spans="1:4" x14ac:dyDescent="0.25">
      <c r="A21" t="s">
        <v>27</v>
      </c>
      <c r="B21">
        <v>99</v>
      </c>
      <c r="C21" s="2">
        <v>13034545</v>
      </c>
      <c r="D21" s="1">
        <f t="shared" si="0"/>
        <v>-114</v>
      </c>
    </row>
    <row r="22" spans="1:4" x14ac:dyDescent="0.25">
      <c r="A22" t="s">
        <v>28</v>
      </c>
      <c r="B22">
        <v>92</v>
      </c>
      <c r="C22" s="2">
        <v>6628153</v>
      </c>
      <c r="D22" s="1">
        <f t="shared" si="0"/>
        <v>6406278</v>
      </c>
    </row>
    <row r="23" spans="1:4" x14ac:dyDescent="0.25">
      <c r="A23" t="s">
        <v>29</v>
      </c>
      <c r="B23">
        <v>99</v>
      </c>
      <c r="C23" s="2">
        <v>13034825</v>
      </c>
      <c r="D23" s="1">
        <f t="shared" si="0"/>
        <v>-394</v>
      </c>
    </row>
    <row r="24" spans="1:4" x14ac:dyDescent="0.25">
      <c r="A24" t="s">
        <v>30</v>
      </c>
      <c r="B24">
        <v>99</v>
      </c>
      <c r="C24" s="2">
        <v>13133787</v>
      </c>
      <c r="D24" s="1">
        <f t="shared" si="0"/>
        <v>-99356</v>
      </c>
    </row>
    <row r="25" spans="1:4" x14ac:dyDescent="0.25">
      <c r="A25" t="s">
        <v>31</v>
      </c>
      <c r="B25">
        <v>99</v>
      </c>
      <c r="C25" s="2">
        <v>13262550</v>
      </c>
      <c r="D25" s="1">
        <f t="shared" si="0"/>
        <v>-228119</v>
      </c>
    </row>
    <row r="26" spans="1:4" x14ac:dyDescent="0.25">
      <c r="A26" t="s">
        <v>32</v>
      </c>
      <c r="B26">
        <v>92</v>
      </c>
      <c r="C26" s="2">
        <v>6518573</v>
      </c>
      <c r="D26" s="1">
        <f t="shared" si="0"/>
        <v>6515858</v>
      </c>
    </row>
    <row r="27" spans="1:4" x14ac:dyDescent="0.25">
      <c r="A27" t="s">
        <v>33</v>
      </c>
      <c r="B27">
        <v>93</v>
      </c>
      <c r="C27" s="2">
        <v>7240769</v>
      </c>
      <c r="D27" s="1">
        <f t="shared" si="0"/>
        <v>5793662</v>
      </c>
    </row>
    <row r="28" spans="1:4" x14ac:dyDescent="0.25">
      <c r="A28" t="s">
        <v>34</v>
      </c>
      <c r="B28">
        <v>93</v>
      </c>
      <c r="C28" s="1">
        <v>7239866</v>
      </c>
      <c r="D28" s="1">
        <f t="shared" si="0"/>
        <v>5794565</v>
      </c>
    </row>
  </sheetData>
  <conditionalFormatting sqref="D6:D28">
    <cfRule type="cellIs" dxfId="6" priority="1" operator="greaterThan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Macuga</dc:creator>
  <cp:lastModifiedBy>Mitch Macuga</cp:lastModifiedBy>
  <dcterms:created xsi:type="dcterms:W3CDTF">2023-05-15T02:36:13Z</dcterms:created>
  <dcterms:modified xsi:type="dcterms:W3CDTF">2023-05-24T01:27:26Z</dcterms:modified>
</cp:coreProperties>
</file>