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7387aaa47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fa194a2b8e6d4ea1"/>
    <x:sheet xmlns:r="http://schemas.openxmlformats.org/officeDocument/2006/relationships" name="持仓录入" sheetId="2" r:id="R11066a01248c4e5a"/>
    <x:sheet xmlns:r="http://schemas.openxmlformats.org/officeDocument/2006/relationships" name="行情与资金流" sheetId="3" r:id="R949d1548907a42a0"/>
    <x:sheet xmlns:r="http://schemas.openxmlformats.org/officeDocument/2006/relationships" name="链上与动态" sheetId="4" r:id="R9dc29123eb2f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/>
    <x:xf numFmtId="204" fontId="28" fillId="4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464e5806e410a" /><Relationship Type="http://schemas.openxmlformats.org/officeDocument/2006/relationships/theme" Target="/xl/theme/theme1.xml" Id="Rf1269bea300f4823" /><Relationship Type="http://schemas.openxmlformats.org/officeDocument/2006/relationships/sharedStrings" Target="/xl/sharedStrings.xml" Id="R8825790a40cc421b" /><Relationship Type="http://schemas.openxmlformats.org/officeDocument/2006/relationships/worksheet" Target="/xl/worksheets/sheet1.xml" Id="Rfa194a2b8e6d4ea1" /><Relationship Type="http://schemas.openxmlformats.org/officeDocument/2006/relationships/worksheet" Target="/xl/worksheets/sheet2.xml" Id="R11066a01248c4e5a" /><Relationship Type="http://schemas.openxmlformats.org/officeDocument/2006/relationships/worksheet" Target="/xl/worksheets/sheet3.xml" Id="R949d1548907a42a0" /><Relationship Type="http://schemas.openxmlformats.org/officeDocument/2006/relationships/worksheet" Target="/xl/worksheets/sheet4.xml" Id="R9dc29123eb2f40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1cf5eca6414cf9" /><Relationship Type="http://schemas.openxmlformats.org/officeDocument/2006/relationships/chart" Target="/xl/drawings/charts/chart1.xml" Id="R534865c2783244a8" /><Relationship Type="http://schemas.openxmlformats.org/officeDocument/2006/relationships/chart" Target="/xl/drawings/charts/chart2.xml" Id="R4c40b4b50b964b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4865c2783244a8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40b4b50b964b3a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e3e69d8c-452b-47e9-b5ea-9fa5b23092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cf5eca641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d2aaf4e7f349dc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2026.10.19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SOL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10:37 北京时间  ·  ETF 流量截至美东 2026-10-16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1/9；2026-10-15 同日样本 1/9；异日数不入小计。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表内日净流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104.84</x:v>
      </x:c>
      <x:c r="B10" s="125"/>
      <x:c r="C10" s="126"/>
      <x:c r="D10" s="172" t="n">
        <x:f>'行情与资金流'!B5</x:f>
        <x:v>0.0110117</x:v>
      </x:c>
      <x:c r="E10" s="173"/>
      <x:c r="F10" s="174"/>
      <x:c r="G10" s="187" t="n">
        <x:f>'行情与资金流'!B8</x:f>
        <x:v>-0.060668</x:v>
      </x:c>
      <x:c r="H10" s="188"/>
      <x:c r="I10" s="189"/>
      <x:c r="J10" s="199" t="n">
        <x:f>'行情与资金流'!B6</x:f>
        <x:v>2425939360</x:v>
      </x:c>
      <x:c r="K10" s="200"/>
      <x:c r="L10" s="201"/>
      <x:c r="M10" s="199" t="n">
        <x:f>'行情与资金流'!B7</x:f>
        <x:v>61781618689</x:v>
      </x:c>
      <x:c r="N10" s="200"/>
      <x:c r="O10" s="201"/>
      <x:c r="P10" s="208" t="n">
        <x:f>'行情与资金流'!E4</x:f>
        <x:v>-12.7</x:v>
      </x:c>
      <x:c r="Q10" s="209"/>
      <x:c r="R10" s="210"/>
    </x:row>
    <x:row r="11" ht="23" customHeight="1">
      <x:c r="A11" s="124"/>
      <x:c r="B11" s="125"/>
      <x:c r="C11" s="126"/>
      <x:c r="D11" s="172"/>
      <x:c r="E11" s="173"/>
      <x:c r="F11" s="174"/>
      <x:c r="G11" s="187"/>
      <x:c r="H11" s="188"/>
      <x:c r="I11" s="189"/>
      <x:c r="J11" s="199"/>
      <x:c r="K11" s="200"/>
      <x:c r="L11" s="201"/>
      <x:c r="M11" s="199"/>
      <x:c r="N11" s="200"/>
      <x:c r="O11" s="201"/>
      <x:c r="P11" s="208"/>
      <x:c r="Q11" s="209"/>
      <x:c r="R11" s="210"/>
    </x:row>
    <x:row r="12" ht="23" customHeight="1">
      <x:c r="A12" s="124"/>
      <x:c r="B12" s="125"/>
      <x:c r="C12" s="126"/>
      <x:c r="D12" s="172"/>
      <x:c r="E12" s="173"/>
      <x:c r="F12" s="174"/>
      <x:c r="G12" s="187"/>
      <x:c r="H12" s="188"/>
      <x:c r="I12" s="189"/>
      <x:c r="J12" s="199"/>
      <x:c r="K12" s="200"/>
      <x:c r="L12" s="201"/>
      <x:c r="M12" s="199"/>
      <x:c r="N12" s="200"/>
      <x:c r="O12" s="201"/>
      <x:c r="P12" s="208"/>
      <x:c r="Q12" s="209"/>
      <x:c r="R12" s="210"/>
    </x:row>
    <x:row r="13" ht="23" customHeight="1">
      <x:c r="A13" s="127" t="str">
        <x:v>USD / SOL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美东10-16</x:v>
      </x:c>
      <x:c r="Q13" s="176"/>
      <x:c r="R13" s="177"/>
    </x:row>
    <x:row r="14" ht="23" customHeight="1">
      <x:c r="A14" s="243" t="str">
        <x:v>ETF 流量日</x:v>
      </x:c>
      <x:c r="B14" s="244"/>
      <x:c r="C14" s="245"/>
      <x:c r="D14" s="166" t="str">
        <x:v>近7日表内净流</x:v>
      </x:c>
      <x:c r="E14" s="167"/>
      <x:c r="F14" s="168"/>
      <x:c r="G14" s="291" t="str">
        <x:v>已核实持仓样本</x:v>
      </x:c>
      <x:c r="H14" s="292"/>
      <x:c r="I14" s="293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46"/>
      <x:c r="B15" s="247"/>
      <x:c r="C15" s="248"/>
      <x:c r="D15" s="169"/>
      <x:c r="E15" s="170"/>
      <x:c r="F15" s="171"/>
      <x:c r="G15" s="294"/>
      <x:c r="H15" s="295"/>
      <x:c r="I15" s="296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49" t="str">
        <x:v>2026-10-16</x:v>
      </x:c>
      <x:c r="B16" s="250"/>
      <x:c r="C16" s="251"/>
      <x:c r="D16" s="208" t="n">
        <x:f>SUM('行情与资金流'!B11:B17)</x:f>
        <x:v>-32.8</x:v>
      </x:c>
      <x:c r="E16" s="209"/>
      <x:c r="F16" s="210"/>
      <x:c r="G16" s="297" t="n">
        <x:f>'持仓录入'!B5</x:f>
        <x:v>10853896.11</x:v>
      </x:c>
      <x:c r="H16" s="298"/>
      <x:c r="I16" s="299"/>
      <x:c r="J16" s="306" t="n">
        <x:v>9</x:v>
      </x:c>
      <x:c r="K16" s="307"/>
      <x:c r="L16" s="308"/>
      <x:c r="M16" s="315" t="n">
        <x:f>'链上与动态'!B4</x:f>
        <x:v>5828036548.72354</x:v>
      </x:c>
      <x:c r="N16" s="316"/>
      <x:c r="O16" s="317"/>
      <x:c r="P16" s="315" t="n">
        <x:f>'链上与动态'!B5</x:f>
        <x:v>1565961174.3799996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美国东部交易日</x:v>
      </x:c>
      <x:c r="B19" s="253"/>
      <x:c r="C19" s="254"/>
      <x:c r="D19" s="175" t="str">
        <x:v>百万美元 · 完整交易日</x:v>
      </x:c>
      <x:c r="E19" s="176"/>
      <x:c r="F19" s="177"/>
      <x:c r="G19" s="300" t="str">
        <x:v>SOL · 1/9只 · 2026-10-15美东</x:v>
      </x:c>
      <x:c r="H19" s="301"/>
      <x:c r="I19" s="302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近7交易日 ETF 美元资金流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2026-10-16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30" t="str">
        <x:f>'行情与资金流'!A23</x:f>
        <x:v>BSOL</x:v>
      </x:c>
      <x:c r="N25" s="331"/>
      <x:c r="O25" s="331"/>
      <x:c r="P25" s="332" t="n">
        <x:f>'行情与资金流'!B23</x:f>
        <x:v>-12.7</x:v>
      </x:c>
      <x:c r="Q25" s="333"/>
      <x:c r="R25" s="334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38" t="str">
        <x:v>本日仅一只产品有非零净流量</x:v>
      </x:c>
      <x:c r="N27" s="339"/>
      <x:c r="O27" s="339"/>
      <x:c r="P27" s="339"/>
      <x:c r="Q27" s="339"/>
      <x:c r="R27" s="340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38"/>
      <x:c r="N28" s="339"/>
      <x:c r="O28" s="339"/>
      <x:c r="P28" s="339"/>
      <x:c r="Q28" s="339"/>
      <x:c r="R28" s="340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47" t="str">
        <x:v>链上 DEX 7d</x:v>
      </x:c>
      <x:c r="N30" s="348"/>
      <x:c r="O30" s="348"/>
      <x:c r="P30" s="349" t="n">
        <x:f>'链上与动态'!B6</x:f>
        <x:v>14032472247.03</x:v>
      </x:c>
      <x:c r="Q30" s="349"/>
      <x:c r="R30" s="350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51"/>
      <x:c r="N31" s="352"/>
      <x:c r="O31" s="352"/>
      <x:c r="P31" s="349"/>
      <x:c r="Q31" s="349"/>
      <x:c r="R31" s="350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59"/>
      <x:c r="N32" s="255"/>
      <x:c r="O32" s="255"/>
      <x:c r="P32" s="255"/>
      <x:c r="Q32" s="255"/>
      <x:c r="R32" s="260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38" t="str">
        <x:v>美元净流量不等于原生币持仓变化</x:v>
      </x:c>
      <x:c r="N33" s="339"/>
      <x:c r="O33" s="339"/>
      <x:c r="P33" s="339"/>
      <x:c r="Q33" s="339"/>
      <x:c r="R33" s="340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SOL ETF 产品明细  ·  持仓日期逐只标注  ·  流量 2026-10-16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BSOL</x:v>
      </x:c>
      <x:c r="B38" s="371"/>
      <x:c r="C38" s="372" t="str">
        <x:f>'持仓录入'!G18</x:f>
        <x:v>Bitwise</x:v>
      </x:c>
      <x:c r="D38" s="372"/>
      <x:c r="E38" s="373" t="n">
        <x:f>'持仓录入'!J18</x:f>
        <x:v>0.2</x:v>
      </x:c>
      <x:c r="F38" s="372"/>
      <x:c r="G38" s="374" t="n">
        <x:f>'持仓录入'!H18</x:f>
        <x:v>10853896.11</x:v>
      </x:c>
      <x:c r="H38" s="375"/>
      <x:c r="I38" s="375"/>
      <x:c r="J38" s="375"/>
      <x:c r="K38" s="376" t="str">
        <x:f>'持仓录入'!I18</x:f>
        <x:v>2026-10-15</x:v>
      </x:c>
      <x:c r="L38" s="376"/>
      <x:c r="M38" s="377" t="n">
        <x:f>'持仓录入'!K18</x:f>
        <x:v>-12.7</x:v>
      </x:c>
      <x:c r="N38" s="378"/>
      <x:c r="O38" s="378"/>
      <x:c r="P38" s="376" t="str">
        <x:f>'持仓录入'!L18</x:f>
        <x:v>2026-10-16</x:v>
      </x:c>
      <x:c r="Q38" s="376"/>
      <x:c r="R38" s="379"/>
    </x:row>
    <x:row r="39" ht="27" customHeight="1">
      <x:c r="A39" s="389" t="str">
        <x:f>'持仓录入'!F19</x:f>
        <x:v>VSOL</x:v>
      </x:c>
      <x:c r="B39" s="390"/>
      <x:c r="C39" s="15" t="str">
        <x:f>'持仓录入'!G19</x:f>
        <x:v>VanEck</x:v>
      </x:c>
      <x:c r="D39" s="15"/>
      <x:c r="E39" s="391" t="n">
        <x:f>'持仓录入'!J19</x:f>
        <x:v>0.3</x:v>
      </x:c>
      <x:c r="F39" s="15"/>
      <x:c r="G39" s="392" t="str">
        <x:v>未核实</x:v>
      </x:c>
      <x:c r="H39" s="393"/>
      <x:c r="I39" s="393"/>
      <x:c r="J39" s="393"/>
      <x:c r="K39" s="394" t="str">
        <x:v>—</x:v>
      </x:c>
      <x:c r="L39" s="394"/>
      <x:c r="M39" s="395" t="n">
        <x:f>'持仓录入'!K19</x:f>
        <x:v>0</x:v>
      </x:c>
      <x:c r="N39" s="390"/>
      <x:c r="O39" s="390"/>
      <x:c r="P39" s="394" t="str">
        <x:f>'持仓录入'!L19</x:f>
        <x:v>2026-10-16</x:v>
      </x:c>
      <x:c r="Q39" s="394"/>
      <x:c r="R39" s="396"/>
    </x:row>
    <x:row r="40" ht="27" customHeight="1">
      <x:c r="A40" s="370" t="str">
        <x:f>'持仓录入'!F20</x:f>
        <x:v>FSOL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400" t="str">
        <x:v>未核实</x:v>
      </x:c>
      <x:c r="H40" s="401"/>
      <x:c r="I40" s="401"/>
      <x:c r="J40" s="401"/>
      <x:c r="K40" s="376" t="str">
        <x:v>—</x:v>
      </x:c>
      <x:c r="L40" s="376"/>
      <x:c r="M40" s="402" t="n">
        <x:f>'持仓录入'!K20</x:f>
        <x:v>0</x:v>
      </x:c>
      <x:c r="N40" s="371"/>
      <x:c r="O40" s="371"/>
      <x:c r="P40" s="376" t="str">
        <x:f>'持仓录入'!L20</x:f>
        <x:v>2026-10-16</x:v>
      </x:c>
      <x:c r="Q40" s="376"/>
      <x:c r="R40" s="379"/>
    </x:row>
    <x:row r="41" ht="27" customHeight="1">
      <x:c r="A41" s="389" t="str">
        <x:f>'持仓录入'!F21</x:f>
        <x:v>TSOL</x:v>
      </x:c>
      <x:c r="B41" s="390"/>
      <x:c r="C41" s="15" t="str">
        <x:f>'持仓录入'!G21</x:f>
        <x:v>21Shares</x:v>
      </x:c>
      <x:c r="D41" s="15"/>
      <x:c r="E41" s="391" t="n">
        <x:f>'持仓录入'!J21</x:f>
        <x:v>0.21</x:v>
      </x:c>
      <x:c r="F41" s="15"/>
      <x:c r="G41" s="392" t="n">
        <x:f>'持仓录入'!R21</x:f>
        <x:v>83507.6315</x:v>
      </x:c>
      <x:c r="H41" s="393"/>
      <x:c r="I41" s="393"/>
      <x:c r="J41" s="393"/>
      <x:c r="K41" s="394" t="str">
        <x:f>RIGHT('持仓录入'!S21,5)&amp;" 历史"</x:f>
        <x:v>09-30 历史</x:v>
      </x:c>
      <x:c r="L41" s="394"/>
      <x:c r="M41" s="395" t="n">
        <x:f>'持仓录入'!K21</x:f>
        <x:v>0</x:v>
      </x:c>
      <x:c r="N41" s="390"/>
      <x:c r="O41" s="390"/>
      <x:c r="P41" s="394" t="str">
        <x:f>'持仓录入'!L21</x:f>
        <x:v>2026-10-16</x:v>
      </x:c>
      <x:c r="Q41" s="394"/>
      <x:c r="R41" s="396"/>
    </x:row>
    <x:row r="42" ht="27" customHeight="1">
      <x:c r="A42" s="370" t="str">
        <x:f>'持仓录入'!F22</x:f>
        <x:v>SOEZ</x:v>
      </x:c>
      <x:c r="B42" s="371"/>
      <x:c r="C42" s="372" t="str">
        <x:f>'持仓录入'!G22</x:f>
        <x:v>Franklin</x:v>
      </x:c>
      <x:c r="D42" s="372"/>
      <x:c r="E42" s="373" t="n">
        <x:f>'持仓录入'!J22</x:f>
        <x:v>0.19</x:v>
      </x:c>
      <x:c r="F42" s="372"/>
      <x:c r="G42" s="400" t="str">
        <x:v>未核实</x:v>
      </x:c>
      <x:c r="H42" s="401"/>
      <x:c r="I42" s="401"/>
      <x:c r="J42" s="401"/>
      <x:c r="K42" s="376" t="str">
        <x:v>—</x:v>
      </x:c>
      <x:c r="L42" s="376"/>
      <x:c r="M42" s="402" t="n">
        <x:f>'持仓录入'!K22</x:f>
        <x:v>0</x:v>
      </x:c>
      <x:c r="N42" s="371"/>
      <x:c r="O42" s="371"/>
      <x:c r="P42" s="376" t="str">
        <x:f>'持仓录入'!L22</x:f>
        <x:v>2026-10-16</x:v>
      </x:c>
      <x:c r="Q42" s="376"/>
      <x:c r="R42" s="379"/>
    </x:row>
    <x:row r="43" ht="27" customHeight="1">
      <x:c r="A43" s="389" t="str">
        <x:f>'持仓录入'!F23</x:f>
        <x:v>MSOL</x:v>
      </x:c>
      <x:c r="B43" s="390"/>
      <x:c r="C43" s="15" t="str">
        <x:f>'持仓录入'!G23</x:f>
        <x:v>Morgan Stanley</x:v>
      </x:c>
      <x:c r="D43" s="15"/>
      <x:c r="E43" s="391" t="n">
        <x:f>'持仓录入'!J23</x:f>
        <x:v>0.14</x:v>
      </x:c>
      <x:c r="F43" s="15"/>
      <x:c r="G43" s="392" t="str">
        <x:v>未核实</x:v>
      </x:c>
      <x:c r="H43" s="393"/>
      <x:c r="I43" s="393"/>
      <x:c r="J43" s="393"/>
      <x:c r="K43" s="394" t="str">
        <x:v>—</x:v>
      </x:c>
      <x:c r="L43" s="394"/>
      <x:c r="M43" s="395" t="n">
        <x:f>'持仓录入'!K23</x:f>
        <x:v>0</x:v>
      </x:c>
      <x:c r="N43" s="390"/>
      <x:c r="O43" s="390"/>
      <x:c r="P43" s="394" t="str">
        <x:f>'持仓录入'!L23</x:f>
        <x:v>2026-10-16</x:v>
      </x:c>
      <x:c r="Q43" s="394"/>
      <x:c r="R43" s="396"/>
    </x:row>
    <x:row r="44" ht="27" customHeight="1">
      <x:c r="A44" s="370" t="str">
        <x:f>'持仓录入'!F24</x:f>
        <x:v>GSOL</x:v>
      </x:c>
      <x:c r="B44" s="371"/>
      <x:c r="C44" s="372" t="str">
        <x:f>'持仓录入'!G24</x:f>
        <x:v>Grayscale</x:v>
      </x:c>
      <x:c r="D44" s="372"/>
      <x:c r="E44" s="373" t="n">
        <x:f>'持仓录入'!J24</x:f>
        <x:v>0.19</x:v>
      </x:c>
      <x:c r="F44" s="372"/>
      <x:c r="G44" s="400" t="str">
        <x:v>未核实</x:v>
      </x:c>
      <x:c r="H44" s="401"/>
      <x:c r="I44" s="401"/>
      <x:c r="J44" s="401"/>
      <x:c r="K44" s="376" t="str">
        <x:v>—</x:v>
      </x:c>
      <x:c r="L44" s="376"/>
      <x:c r="M44" s="402" t="n">
        <x:f>'持仓录入'!K24</x:f>
        <x:v>0</x:v>
      </x:c>
      <x:c r="N44" s="371"/>
      <x:c r="O44" s="371"/>
      <x:c r="P44" s="376" t="str">
        <x:f>'持仓录入'!L24</x:f>
        <x:v>2026-10-16</x:v>
      </x:c>
      <x:c r="Q44" s="376"/>
      <x:c r="R44" s="379"/>
    </x:row>
    <x:row r="45" ht="27" customHeight="1">
      <x:c r="A45" s="389" t="str">
        <x:f>'持仓录入'!F25</x:f>
        <x:v>SOLC</x:v>
      </x:c>
      <x:c r="B45" s="390"/>
      <x:c r="C45" s="15" t="str">
        <x:f>'持仓录入'!G25</x:f>
        <x:v>Canary Capital</x:v>
      </x:c>
      <x:c r="D45" s="15"/>
      <x:c r="E45" s="391" t="str">
        <x:v>待核实</x:v>
      </x:c>
      <x:c r="F45" s="15"/>
      <x:c r="G45" s="392" t="n">
        <x:f>'持仓录入'!R25</x:f>
        <x:v>34448.4897468</x:v>
      </x:c>
      <x:c r="H45" s="393"/>
      <x:c r="I45" s="393"/>
      <x:c r="J45" s="393"/>
      <x:c r="K45" s="394" t="str">
        <x:f>RIGHT('持仓录入'!S25,5)&amp;" 历史"</x:f>
        <x:v>10-16 历史</x:v>
      </x:c>
      <x:c r="L45" s="394"/>
      <x:c r="M45" s="404" t="str">
        <x:v>未披露</x:v>
      </x:c>
      <x:c r="N45" s="393"/>
      <x:c r="O45" s="393"/>
      <x:c r="P45" s="394" t="str">
        <x:v>—</x:v>
      </x:c>
      <x:c r="Q45" s="394"/>
      <x:c r="R45" s="396"/>
    </x:row>
    <x:row r="46" ht="27" customHeight="1">
      <x:c r="A46" s="370" t="str">
        <x:f>'持仓录入'!F26</x:f>
        <x:v>QSOL</x:v>
      </x:c>
      <x:c r="B46" s="371"/>
      <x:c r="C46" s="372" t="str">
        <x:f>'持仓录入'!G26</x:f>
        <x:v>Invesco Galaxy</x:v>
      </x:c>
      <x:c r="D46" s="372"/>
      <x:c r="E46" s="373" t="str">
        <x:v>待核实</x:v>
      </x:c>
      <x:c r="F46" s="372"/>
      <x:c r="G46" s="400" t="str">
        <x:v>未核实</x:v>
      </x:c>
      <x:c r="H46" s="401"/>
      <x:c r="I46" s="401"/>
      <x:c r="J46" s="401"/>
      <x:c r="K46" s="376" t="str">
        <x:v>—</x:v>
      </x:c>
      <x:c r="L46" s="376"/>
      <x:c r="M46" s="406" t="str">
        <x:v>未披露</x:v>
      </x:c>
      <x:c r="N46" s="401"/>
      <x:c r="O46" s="401"/>
      <x:c r="P46" s="376" t="str">
        <x:v>—</x:v>
      </x:c>
      <x:c r="Q46" s="376"/>
      <x:c r="R46" s="379"/>
    </x:row>
    <x:row r="47" ht="34" customHeight="1">
      <x:c r="A47" s="347" t="str">
        <x:v>已核实持仓样本 1/9 只</x:v>
      </x:c>
      <x:c r="B47" s="348"/>
      <x:c r="C47" s="348"/>
      <x:c r="D47" s="348"/>
      <x:c r="E47" s="348"/>
      <x:c r="F47" s="348"/>
      <x:c r="G47" s="412" t="n">
        <x:f>'持仓录入'!B5</x:f>
        <x:v>10853896.11</x:v>
      </x:c>
      <x:c r="H47" s="348"/>
      <x:c r="I47" s="348"/>
      <x:c r="J47" s="348"/>
      <x:c r="K47" s="348" t="str">
        <x:v>ETF 表内净流 · 2026-10-16 美东</x:v>
      </x:c>
      <x:c r="L47" s="348"/>
      <x:c r="M47" s="348"/>
      <x:c r="N47" s="348"/>
      <x:c r="O47" s="348"/>
      <x:c r="P47" s="413" t="n">
        <x:f>'行情与资金流'!E4</x:f>
        <x:v>-12.7</x:v>
      </x:c>
      <x:c r="Q47" s="348"/>
      <x:c r="R47" s="414"/>
    </x:row>
    <x:row r="48" ht="23" customHeight="1">
      <x:c r="A48" s="335" t="str">
        <x:v>口径：样本小计仅含同日产品；异日持仓只逐只展示；ETF 美元资金流不等于原生币增减。</x:v>
      </x:c>
      <x:c r="B48" s="336"/>
      <x:c r="C48" s="336"/>
      <x:c r="D48" s="336"/>
      <x:c r="E48" s="336"/>
      <x:c r="F48" s="336"/>
      <x:c r="G48" s="336"/>
      <x:c r="H48" s="336"/>
      <x:c r="I48" s="336"/>
      <x:c r="J48" s="336"/>
      <x:c r="K48" s="336"/>
      <x:c r="L48" s="336"/>
      <x:c r="M48" s="336"/>
      <x:c r="N48" s="336"/>
      <x:c r="O48" s="336"/>
      <x:c r="P48" s="336"/>
      <x:c r="Q48" s="336"/>
      <x:c r="R48" s="337"/>
    </x:row>
    <x:row r="49" ht="23" customHeight="1">
      <x:c r="A49" s="335" t="str">
        <x:v>标“历史”的灰色持仓仅为归档最后有效披露，不纳入本次样本；未披露/未核实不等于零。</x:v>
      </x:c>
      <x:c r="B49" s="336"/>
      <x:c r="C49" s="336"/>
      <x:c r="D49" s="336"/>
      <x:c r="E49" s="336"/>
      <x:c r="F49" s="336"/>
      <x:c r="G49" s="336"/>
      <x:c r="H49" s="336"/>
      <x:c r="I49" s="336"/>
      <x:c r="J49" s="336"/>
      <x:c r="K49" s="336"/>
      <x:c r="L49" s="336"/>
      <x:c r="M49" s="336"/>
      <x:c r="N49" s="336"/>
      <x:c r="O49" s="336"/>
      <x:c r="P49" s="336"/>
      <x:c r="Q49" s="336"/>
      <x:c r="R49" s="337"/>
    </x:row>
    <x:row r="50" ht="23" customHeight="1">
      <x:c r="A50" s="148" t="str">
        <x:v>费率为公开标示年费率，未计临时减免或质押分成；逐只来源、可编辑数据见「持仓录入」。</x:v>
      </x:c>
      <x:c r="B50" s="149"/>
      <x:c r="C50" s="149"/>
      <x:c r="D50" s="149"/>
      <x:c r="E50" s="149"/>
      <x:c r="F50" s="149"/>
      <x:c r="G50" s="149"/>
      <x:c r="H50" s="149"/>
      <x:c r="I50" s="149"/>
      <x:c r="J50" s="149"/>
      <x:c r="K50" s="149"/>
      <x:c r="L50" s="149"/>
      <x:c r="M50" s="149"/>
      <x:c r="N50" s="149"/>
      <x:c r="O50" s="149"/>
      <x:c r="P50" s="149"/>
      <x:c r="Q50" s="149"/>
      <x:c r="R50" s="150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5" t="str">
        <x:v>行情观察 10:37 北京时间｜收盘截至 2026-10-18 UTC｜持仓样本 2026-10-15 美东（逐只日期见表）｜流量 2026-10-16 美东</x:v>
      </x:c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</x:row>
    <x:row r="53" ht="23" customHeight="1">
      <x:c r="A53" s="415" t="str">
        <x:v>原始行情采集 2026-10-19T10:38:39+08:00｜本次产品明细核验 2026-10-19T10:46:21+08:00</x:v>
      </x:c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</x:row>
    <x:row r="54" ht="23" customHeight="1">
      <x:c r="A54" s="415" t="str">
        <x:v>行情、ETF 持仓、美元流量和链上指标属于不同口径，均按各自来源日期展示。</x:v>
      </x:c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</x:row>
    <x:row r="55" ht="23" customHeight="1">
      <x:c r="A55" s="415" t="str">
        <x:v>产品链接、费率与流量来源见「持仓录入」；价格历史见「行情与资金流」；链上数据见「链上与动态」。</x:v>
      </x:c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f4d2aaf4e7f349dc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10853896.11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10853896.11</x:v>
      </x:c>
      <x:c r="I18" s="16" t="str">
        <x:v>2026-10-15</x:v>
      </x:c>
      <x:c r="J18" s="44" t="n">
        <x:v>0.2</x:v>
      </x:c>
      <x:c r="K18" s="46" t="n">
        <x:v>-12.7</x:v>
      </x:c>
      <x:c r="L18" s="1" t="str">
        <x:v>2026-10-16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10853896.11</x:v>
      </x:c>
      <x:c r="S18" s="40" t="str">
        <x:v>2026-10-15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 t="n">
        <x:v>0.3</x:v>
      </x:c>
      <x:c r="K19" s="47" t="n">
        <x:v>0</x:v>
      </x:c>
      <x:c r="L19" s="9" t="str">
        <x:v>2026-10-16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>
        <x:v>https://farside.co.uk/sol/</x:v>
      </x:c>
      <x:c r="Q19" s="36" t="str">
        <x:v>今日仅见2026-10-15托管口径取整数量201,329 SOL；不与净应计费用口径样本混合。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2026-10-16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 t="n">
        <x:v>0.21</x:v>
      </x:c>
      <x:c r="K21" s="47" t="n">
        <x:v>0</x:v>
      </x:c>
      <x:c r="L21" s="9" t="str">
        <x:v>2026-10-16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当前日频持仓未核实；最后有效日期2026-09-30（月度 factsheet 历史值另列）</x:v>
      </x:c>
      <x:c r="R21" s="41" t="n">
        <x:v>83507.6315</x:v>
      </x:c>
      <x:c r="S21" s="40" t="str">
        <x:v>2026-09-30</x:v>
      </x:c>
      <x:c r="T21" s="40" t="str">
        <x:v>https://cdn.21shares.com/uploads/product_documents/Factsheets/Factsheet_TSOL.pdf</x:v>
      </x:c>
      <x:c r="U21" s="40" t="str">
        <x:v>历史最后有效披露；不纳入本次样本小计</x:v>
      </x:c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 t="n">
        <x:v>0.19</x:v>
      </x:c>
      <x:c r="K22" s="46" t="n">
        <x:v>0</x:v>
      </x:c>
      <x:c r="L22" s="1" t="str">
        <x:v>2026-10-16</x:v>
      </x:c>
      <x:c r="M22" s="36" t="str">
        <x:v>https://www.franklintempleton.com/investments/options/exchange-traded-funds/products/47731/SINGLCLASS/franklin-solana-etf/SOEZ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 t="n">
        <x:v>0.14</x:v>
      </x:c>
      <x:c r="K23" s="47" t="n">
        <x:v>0</x:v>
      </x:c>
      <x:c r="L23" s="9" t="str">
        <x:v>2026-10-16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 t="n">
        <x:v>0.19</x:v>
      </x:c>
      <x:c r="K24" s="46" t="n">
        <x:v>0</x:v>
      </x:c>
      <x:c r="L24" s="1" t="str">
        <x:v>2026-10-16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/>
      <x:c r="O25" s="38" t="str"/>
      <x:c r="P25" s="38" t="str"/>
      <x:c r="Q25" s="36" t="str">
        <x:v>来源失败 HTTPError；最后有效日 2026-10-16（历史 34,448.48974680 SOL）</x:v>
      </x:c>
      <x:c r="R25" s="41" t="n">
        <x:v>34448.4897468</x:v>
      </x:c>
      <x:c r="S25" s="40" t="str">
        <x:v>2026-10-16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104.84</x:v>
      </x:c>
      <x:c r="C4" s="1"/>
      <x:c r="D4" s="1" t="str">
        <x:v>表内净流 (百万美元)</x:v>
      </x:c>
      <x:c r="E4" s="5" t="n">
        <x:v>-12.7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0.0110117</x:v>
      </x:c>
      <x:c r="C5" s="1"/>
      <x:c r="D5" s="1" t="str">
        <x:v>持币总量状态</x:v>
      </x:c>
      <x:c r="E5" s="1" t="str">
        <x:v>逐只 1/9；同日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2425939360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61781618689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-0.060668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-3.5</x:v>
      </x:c>
      <x:c r="C11" s="1"/>
      <x:c r="D11" s="14" t="str">
        <x:v>10-12</x:v>
      </x:c>
      <x:c r="E11" s="56" t="n">
        <x:v>105.636451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-3.5</x:v>
      </x:c>
    </x:row>
    <x:row r="12" ht="48" customHeight="1">
      <x:c r="A12" s="14" t="str">
        <x:v>10-09</x:v>
      </x:c>
      <x:c r="B12" s="5" t="n">
        <x:v>-3.8</x:v>
      </x:c>
      <x:c r="C12" s="1"/>
      <x:c r="D12" s="14" t="str">
        <x:v>10-13</x:v>
      </x:c>
      <x:c r="E12" s="56" t="n">
        <x:v>106.748915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-3.8</x:v>
      </x:c>
    </x:row>
    <x:row r="13" ht="28" customHeight="1">
      <x:c r="A13" s="14" t="str">
        <x:v>10-12</x:v>
      </x:c>
      <x:c r="B13" s="5" t="n">
        <x:v>-0.7</x:v>
      </x:c>
      <x:c r="C13" s="1"/>
      <x:c r="D13" s="14" t="str">
        <x:v>10-14</x:v>
      </x:c>
      <x:c r="E13" s="56" t="n">
        <x:v>104.193839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-0.7</x:v>
      </x:c>
    </x:row>
    <x:row r="14" ht="28" customHeight="1">
      <x:c r="A14" s="14" t="str">
        <x:v>10-13</x:v>
      </x:c>
      <x:c r="B14" s="5" t="n">
        <x:v>-1</x:v>
      </x:c>
      <x:c r="C14" s="1"/>
      <x:c r="D14" s="14" t="str">
        <x:v>10-15</x:v>
      </x:c>
      <x:c r="E14" s="56" t="n">
        <x:v>105.344245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-1</x:v>
      </x:c>
    </x:row>
    <x:row r="15" ht="48" customHeight="1">
      <x:c r="A15" s="14" t="str">
        <x:v>10-14</x:v>
      </x:c>
      <x:c r="B15" s="5" t="n">
        <x:v>-1.3</x:v>
      </x:c>
      <x:c r="C15" s="1"/>
      <x:c r="D15" s="14" t="str">
        <x:v>10-16</x:v>
      </x:c>
      <x:c r="E15" s="56" t="n">
        <x:v>104.316608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-1.3</x:v>
      </x:c>
    </x:row>
    <x:row r="16" ht="28" customHeight="1">
      <x:c r="A16" s="14" t="str">
        <x:v>10-15</x:v>
      </x:c>
      <x:c r="B16" s="5" t="n">
        <x:v>-9.8</x:v>
      </x:c>
      <x:c r="C16" s="1"/>
      <x:c r="D16" s="14" t="str">
        <x:v>10-17</x:v>
      </x:c>
      <x:c r="E16" s="56" t="n">
        <x:v>103.361563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-9.8</x:v>
      </x:c>
    </x:row>
    <x:row r="17" ht="28" customHeight="1">
      <x:c r="A17" s="14" t="str">
        <x:v>10-16</x:v>
      </x:c>
      <x:c r="B17" s="5" t="n">
        <x:v>-12.7</x:v>
      </x:c>
      <x:c r="C17" s="1"/>
      <x:c r="D17" s="14" t="str">
        <x:v>10-18</x:v>
      </x:c>
      <x:c r="E17" s="56" t="n">
        <x:v>103.999562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-12.7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-12.7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5828036548.72354</x:v>
      </x:c>
      <x:c r="C4" s="14" t="str">
        <x:v>USD</x:v>
      </x:c>
      <x:c r="D4" s="64" t="d">
        <x:v>2026-10-19T02:38:39.000Z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1565961174.3799996</x:v>
      </x:c>
      <x:c r="C5" s="14" t="str">
        <x:v>USD</x:v>
      </x:c>
      <x:c r="D5" s="64" t="d">
        <x:v>2026-10-19T02:38:39.000Z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14032472247.03</x:v>
      </x:c>
      <x:c r="C6" s="14" t="str">
        <x:v>USD</x:v>
      </x:c>
      <x:c r="D6" s="64" t="d">
        <x:v>2026-10-19T02:38:39.000Z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昨日归档（仅最后有效日期或历史值）</x:v>
      </x:c>
      <x:c r="B18" s="1" t="str">
        <x:v>https://github.com/HeySeeTech/Crypto-Charting/blob/main/archive/2026-10-18/data/crypto-charting-data/2026-10-18/SOL.json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TSOL 月度历史持仓</x:v>
      </x:c>
      <x:c r="B19" s="9" t="str">
        <x:v>https://cdn.21shares.com/uploads/product_documents/Factsheets/Factsheet_TSOL.pdf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7" t="str">
        <x:v>缺失、延迟披露及最后有效日期</x:v>
      </x:c>
      <x:c r="B21" s="77"/>
      <x:c r="C21" s="77"/>
      <x:c r="D21" s="77"/>
      <x:c r="E21" s="77"/>
      <x:c r="F21" s="77"/>
      <x:c r="G21" s="1"/>
      <x:c r="H21" s="1"/>
    </x:row>
    <x:row r="22" ht="44" customHeight="1">
      <x:c r="A22" s="36" t="str">
        <x:v>FSOL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SOEZ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MSOL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GSOL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SOLC 原生币持仓：来源失败 HTTPError；最后有效日 2026-10-16（历史 34,448.48974680 SOL）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QSOL 原生币持仓：页面未取得带日期的原生币持仓；最后有效日未知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截至采集时最近已结束美东交易日为 2026-10-16；当前行情与 ETF 披露日期分列，旧披露不称为今日新数据。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Farside 仅覆盖7只；SOLC、QSOL 无独立美元流量，表内合计非全市场总量。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过去24小时未核实到符合要求的重要官方新公告；不以旧公告填充。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VSOL：2026-10-15托管数量201,329 SOL（取整且未扣应计费用），未计入净持仓样本。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TSOL 日频持仓未取得；最后有效日期2026-09-30（月度历史数量另列）</x:v>
      </x:c>
      <x:c r="B32" s="36"/>
      <x:c r="C32" s="36"/>
      <x:c r="D32" s="36"/>
      <x:c r="E32" s="36"/>
      <x:c r="F32" s="36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