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1f03bef9e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ab3e7cc8bbb84a1c"/>
    <x:sheet xmlns:r="http://schemas.openxmlformats.org/officeDocument/2006/relationships" name="持仓录入" sheetId="2" r:id="Rd0a97abcb7884e66"/>
    <x:sheet xmlns:r="http://schemas.openxmlformats.org/officeDocument/2006/relationships" name="行情与资金流" sheetId="3" r:id="R4948dd40832d4724"/>
    <x:sheet xmlns:r="http://schemas.openxmlformats.org/officeDocument/2006/relationships" name="链上与动态" sheetId="4" r:id="R5cd0b1ea2955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FBEFF2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10" fontId="23" fillId="7" borderId="4" xfId="0" applyNumberFormat="1" applyFont="1" applyFill="1" applyBorder="1"/>
    <x:xf numFmtId="210" fontId="23" fillId="7" borderId="0" xfId="0" applyNumberFormat="1" applyFont="1" applyFill="1" applyBorder="1"/>
    <x:xf numFmtId="210" fontId="23" fillId="7" borderId="5" xfId="0" applyNumberFormat="1" applyFont="1" applyFill="1" applyBorder="1"/>
    <x:xf numFmtId="210" fontId="23" fillId="7" borderId="4" xfId="0" applyNumberFormat="1" applyFont="1" applyFill="1" applyBorder="1" applyAlignment="1">
      <x:alignment horizontal="center"/>
    </x:xf>
    <x:xf numFmtId="210" fontId="23" fillId="7" borderId="0" xfId="0" applyNumberFormat="1" applyFont="1" applyFill="1" applyBorder="1" applyAlignment="1">
      <x:alignment horizontal="center"/>
    </x:xf>
    <x:xf numFmtId="210" fontId="23" fillId="7" borderId="5" xfId="0" applyNumberFormat="1" applyFont="1" applyFill="1" applyBorder="1" applyAlignment="1">
      <x:alignment horizontal="center"/>
    </x:xf>
    <x:xf numFmtId="210" fontId="23" fillId="7" borderId="4" xfId="0" applyNumberFormat="1" applyFont="1" applyFill="1" applyBorder="1" applyAlignment="1">
      <x:alignment horizontal="center" vertical="center"/>
    </x:xf>
    <x:xf numFmtId="210" fontId="23" fillId="7" borderId="0" xfId="0" applyNumberFormat="1" applyFont="1" applyFill="1" applyBorder="1" applyAlignment="1">
      <x:alignment horizontal="center" vertical="center"/>
    </x:xf>
    <x:xf numFmtId="210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0" fontId="22" fillId="8" borderId="4" xfId="0" applyNumberFormat="1" applyFont="1" applyFill="1" applyBorder="1" applyAlignment="1">
      <x:alignment horizontal="center"/>
    </x:xf>
    <x:xf numFmtId="0" fontId="22" fillId="8" borderId="0" xfId="0" applyNumberFormat="1" applyFont="1" applyFill="1" applyBorder="1" applyAlignment="1">
      <x:alignment horizontal="center"/>
    </x:xf>
    <x:xf numFmtId="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0" fontId="22" fillId="8" borderId="4" xfId="0" applyNumberFormat="1" applyFont="1" applyFill="1" applyBorder="1" applyAlignment="1">
      <x:alignment horizontal="center" vertical="center"/>
    </x:xf>
    <x:xf numFmtId="0" fontId="22" fillId="8" borderId="0" xfId="0" applyNumberFormat="1" applyFont="1" applyFill="1" applyBorder="1" applyAlignment="1">
      <x:alignment horizontal="center" vertical="center"/>
    </x:xf>
    <x:xf numFmtId="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10" fontId="21" fillId="7" borderId="4" xfId="0" applyNumberFormat="1" applyFont="1" applyFill="1" applyBorder="1"/>
    <x:xf numFmtId="210" fontId="21" fillId="7" borderId="0" xfId="0" applyNumberFormat="1" applyFont="1" applyFill="1" applyBorder="1"/>
    <x:xf numFmtId="210" fontId="21" fillId="7" borderId="5" xfId="0" applyNumberFormat="1" applyFont="1" applyFill="1" applyBorder="1"/>
    <x:xf numFmtId="210" fontId="21" fillId="7" borderId="4" xfId="0" applyNumberFormat="1" applyFont="1" applyFill="1" applyBorder="1" applyAlignment="1">
      <x:alignment horizontal="center"/>
    </x:xf>
    <x:xf numFmtId="210" fontId="21" fillId="7" borderId="0" xfId="0" applyNumberFormat="1" applyFont="1" applyFill="1" applyBorder="1" applyAlignment="1">
      <x:alignment horizontal="center"/>
    </x:xf>
    <x:xf numFmtId="210" fontId="21" fillId="7" borderId="5" xfId="0" applyNumberFormat="1" applyFont="1" applyFill="1" applyBorder="1" applyAlignment="1">
      <x:alignment horizontal="center"/>
    </x:xf>
    <x:xf numFmtId="210" fontId="21" fillId="7" borderId="4" xfId="0" applyNumberFormat="1" applyFont="1" applyFill="1" applyBorder="1" applyAlignment="1">
      <x:alignment horizontal="center" vertical="center"/>
    </x:xf>
    <x:xf numFmtId="210" fontId="21" fillId="7" borderId="0" xfId="0" applyNumberFormat="1" applyFont="1" applyFill="1" applyBorder="1" applyAlignment="1">
      <x:alignment horizontal="center" vertical="center"/>
    </x:xf>
    <x:xf numFmtId="210" fontId="21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/>
    <x:xf numFmtId="0" fontId="1" fillId="9" borderId="0" xfId="0" applyNumberFormat="1" applyFont="1" applyFill="1" applyBorder="1"/>
    <x:xf numFmtId="0" fontId="1" fillId="9" borderId="5" xfId="0" applyNumberFormat="1" applyFont="1" applyFill="1" applyBorder="1"/>
    <x:xf numFmtId="210" fontId="1" fillId="9" borderId="0" xfId="0" applyNumberFormat="1" applyFont="1" applyFill="1" applyBorder="1"/>
    <x:xf numFmtId="210" fontId="1" fillId="9" borderId="5" xfId="0" applyNumberFormat="1" applyFont="1" applyFill="1" applyBorder="1"/>
    <x:xf numFmtId="0" fontId="10" fillId="9" borderId="4" xfId="0" applyNumberFormat="1" applyFont="1" applyFill="1" applyBorder="1"/>
    <x:xf numFmtId="0" fontId="10" fillId="9" borderId="0" xfId="0" applyNumberFormat="1" applyFont="1" applyFill="1" applyBorder="1"/>
    <x:xf numFmtId="210" fontId="27" fillId="9" borderId="0" xfId="0" applyNumberFormat="1" applyFont="1" applyFill="1" applyBorder="1"/>
    <x:xf numFmtId="210" fontId="27" fillId="9" borderId="5" xfId="0" applyNumberFormat="1" applyFont="1" applyFill="1" applyBorder="1"/>
    <x:xf numFmtId="0" fontId="10" fillId="9" borderId="4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/>
    </x:xf>
    <x:xf numFmtId="210" fontId="27" fillId="9" borderId="0" xfId="0" applyNumberFormat="1" applyFont="1" applyFill="1" applyBorder="1" applyAlignment="1">
      <x:alignment horizontal="center"/>
    </x:xf>
    <x:xf numFmtId="210" fontId="27" fillId="9" borderId="5" xfId="0" applyNumberFormat="1" applyFont="1" applyFill="1" applyBorder="1" applyAlignment="1">
      <x:alignment horizontal="center"/>
    </x:xf>
    <x:xf numFmtId="0" fontId="1" fillId="9" borderId="4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8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28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1" fillId="9" borderId="0" xfId="0" applyNumberFormat="1" applyFont="1" applyFill="1" applyBorder="1"/>
    <x:xf numFmtId="204" fontId="1" fillId="9" borderId="0" xfId="0" applyNumberFormat="1" applyFont="1" applyFill="1" applyBorder="1"/>
    <x:xf numFmtId="200" fontId="10" fillId="9" borderId="0" xfId="0" applyNumberFormat="1" applyFont="1" applyFill="1" applyBorder="1"/>
    <x:xf numFmtId="204" fontId="10" fillId="9" borderId="0" xfId="0" applyNumberFormat="1" applyFont="1" applyFill="1" applyBorder="1"/>
    <x:xf numFmtId="0" fontId="10" fillId="9" borderId="5" xfId="0" applyNumberFormat="1" applyFont="1" applyFill="1" applyBorder="1"/>
    <x:xf numFmtId="200" fontId="10" fillId="9" borderId="0" xfId="0" applyNumberFormat="1" applyFont="1" applyFill="1" applyBorder="1" applyAlignment="1">
      <x:alignment horizontal="center"/>
    </x:xf>
    <x:xf numFmtId="204" fontId="10" fillId="9" borderId="0" xfId="0" applyNumberFormat="1" applyFont="1" applyFill="1" applyBorder="1" applyAlignment="1">
      <x:alignment horizontal="center"/>
    </x:xf>
    <x:xf numFmtId="0" fontId="10" fillId="9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b6d87ab65474d" /><Relationship Type="http://schemas.openxmlformats.org/officeDocument/2006/relationships/theme" Target="/xl/theme/theme1.xml" Id="Rc9c28fc3171b4c35" /><Relationship Type="http://schemas.openxmlformats.org/officeDocument/2006/relationships/sharedStrings" Target="/xl/sharedStrings.xml" Id="Re6e935203eb643f3" /><Relationship Type="http://schemas.openxmlformats.org/officeDocument/2006/relationships/worksheet" Target="/xl/worksheets/sheet1.xml" Id="Rab3e7cc8bbb84a1c" /><Relationship Type="http://schemas.openxmlformats.org/officeDocument/2006/relationships/worksheet" Target="/xl/worksheets/sheet2.xml" Id="Rd0a97abcb7884e66" /><Relationship Type="http://schemas.openxmlformats.org/officeDocument/2006/relationships/worksheet" Target="/xl/worksheets/sheet3.xml" Id="R4948dd40832d4724" /><Relationship Type="http://schemas.openxmlformats.org/officeDocument/2006/relationships/worksheet" Target="/xl/worksheets/sheet4.xml" Id="R5cd0b1ea295541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7df442fc542443a" /><Relationship Type="http://schemas.openxmlformats.org/officeDocument/2006/relationships/chart" Target="/xl/drawings/charts/chart1.xml" Id="R70b8586c2b044092" /><Relationship Type="http://schemas.openxmlformats.org/officeDocument/2006/relationships/chart" Target="/xl/drawings/charts/chart2.xml" Id="R3054eb5d605b47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b8586c2b04409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54eb5d605b47a0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1603285f-82be-4803-a540-a2372c35db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df442fc54244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1c145c1e9c4e91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5" t="str">
        <x:v>  CRYPTO CHARTING  /  DAILY INTELLIGENCE</x:v>
      </x:c>
      <x:c r="B2" s="85"/>
      <x:c r="C2" s="85"/>
      <x:c r="D2" s="85"/>
      <x:c r="E2" s="85"/>
      <x:c r="F2" s="85"/>
      <x:c r="G2" s="85"/>
      <x:c r="H2" s="85"/>
      <x:c r="I2" s="85"/>
      <x:c r="J2" s="86" t="str">
        <x:v>2026.10.19</x:v>
      </x:c>
      <x:c r="K2" s="86"/>
      <x:c r="L2" s="2"/>
      <x:c r="M2" s="2"/>
      <x:c r="N2" s="2"/>
      <x:c r="O2" s="2"/>
      <x:c r="P2" s="2"/>
      <x:c r="Q2" s="2"/>
      <x:c r="R2" s="2"/>
    </x:row>
    <x:row r="3" ht="27" customHeight="1">
      <x:c r="A3" s="87" t="str">
        <x:v>  SUI 数据总览</x:v>
      </x:c>
      <x:c r="B3" s="87"/>
      <x:c r="C3" s="87"/>
      <x:c r="D3" s="87"/>
      <x:c r="E3" s="87"/>
      <x:c r="F3" s="87"/>
      <x:c r="G3" s="87"/>
      <x:c r="H3" s="87"/>
      <x:c r="I3" s="87"/>
      <x:c r="J3" s="87"/>
      <x:c r="K3" s="87"/>
      <x:c r="L3" s="2"/>
      <x:c r="M3" s="2"/>
      <x:c r="N3" s="2"/>
      <x:c r="O3" s="2"/>
      <x:c r="P3" s="2"/>
      <x:c r="Q3" s="2"/>
      <x:c r="R3" s="2"/>
    </x:row>
    <x:row r="4" ht="27" customHeight="1">
      <x:c r="A4" s="87"/>
      <x:c r="B4" s="87"/>
      <x:c r="C4" s="87"/>
      <x:c r="D4" s="87"/>
      <x:c r="E4" s="87"/>
      <x:c r="F4" s="87"/>
      <x:c r="G4" s="87"/>
      <x:c r="H4" s="87"/>
      <x:c r="I4" s="87"/>
      <x:c r="J4" s="87"/>
      <x:c r="K4" s="87"/>
      <x:c r="L4" s="2"/>
      <x:c r="M4" s="2"/>
      <x:c r="N4" s="2"/>
      <x:c r="O4" s="2"/>
      <x:c r="P4" s="2"/>
      <x:c r="Q4" s="2"/>
      <x:c r="R4" s="2"/>
    </x:row>
    <x:row r="5" ht="27" customHeight="1">
      <x:c r="A5" s="88" t="str">
        <x:v>  行情观察 10:37 北京时间  ·  ETF 流量截至美东 待披露</x:v>
      </x:c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9" t="str">
        <x:v>  SUI 原生币 ETF 持仓总量尚无完整同日核验；下方美元资金流与持仓变化分开显示，缺失值不作零。</x:v>
      </x:c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</x:row>
    <x:row r="8" ht="23" customHeight="1">
      <x:c r="A8" s="125" t="str">
        <x:v>现价</x:v>
      </x:c>
      <x:c r="B8" s="126"/>
      <x:c r="C8" s="127"/>
      <x:c r="D8" s="173" t="str">
        <x:v>24h 涨跌</x:v>
      </x:c>
      <x:c r="E8" s="174"/>
      <x:c r="F8" s="175"/>
      <x:c r="G8" s="173" t="str">
        <x:v>7d 涨跌</x:v>
      </x:c>
      <x:c r="H8" s="174"/>
      <x:c r="I8" s="175"/>
      <x:c r="J8" s="173" t="str">
        <x:v>24h 成交额</x:v>
      </x:c>
      <x:c r="K8" s="174"/>
      <x:c r="L8" s="175"/>
      <x:c r="M8" s="173" t="str">
        <x:v>流通市值</x:v>
      </x:c>
      <x:c r="N8" s="174"/>
      <x:c r="O8" s="175"/>
      <x:c r="P8" s="173" t="str">
        <x:v>ETF 日净流量</x:v>
      </x:c>
      <x:c r="Q8" s="174"/>
      <x:c r="R8" s="175"/>
    </x:row>
    <x:row r="9" ht="23" customHeight="1">
      <x:c r="A9" s="128"/>
      <x:c r="B9" s="129"/>
      <x:c r="C9" s="130"/>
      <x:c r="D9" s="176"/>
      <x:c r="E9" s="177"/>
      <x:c r="F9" s="178"/>
      <x:c r="G9" s="176"/>
      <x:c r="H9" s="177"/>
      <x:c r="I9" s="178"/>
      <x:c r="J9" s="176"/>
      <x:c r="K9" s="177"/>
      <x:c r="L9" s="178"/>
      <x:c r="M9" s="176"/>
      <x:c r="N9" s="177"/>
      <x:c r="O9" s="178"/>
      <x:c r="P9" s="176"/>
      <x:c r="Q9" s="177"/>
      <x:c r="R9" s="178"/>
    </x:row>
    <x:row r="10" ht="23" customHeight="1">
      <x:c r="A10" s="131" t="n">
        <x:f>'行情与资金流'!B4</x:f>
        <x:v>0.999712</x:v>
      </x:c>
      <x:c r="B10" s="132"/>
      <x:c r="C10" s="133"/>
      <x:c r="D10" s="179" t="n">
        <x:f>'行情与资金流'!B5</x:f>
        <x:v>0.0223754</x:v>
      </x:c>
      <x:c r="E10" s="180"/>
      <x:c r="F10" s="181"/>
      <x:c r="G10" s="194" t="n">
        <x:f>'行情与资金流'!B8</x:f>
        <x:v>-0.111741</x:v>
      </x:c>
      <x:c r="H10" s="195"/>
      <x:c r="I10" s="196"/>
      <x:c r="J10" s="206" t="n">
        <x:f>'行情与资金流'!B6</x:f>
        <x:v>513958916</x:v>
      </x:c>
      <x:c r="K10" s="207"/>
      <x:c r="L10" s="208"/>
      <x:c r="M10" s="206" t="n">
        <x:f>'行情与资金流'!B7</x:f>
        <x:v>4115633908</x:v>
      </x:c>
      <x:c r="N10" s="207"/>
      <x:c r="O10" s="208"/>
      <x:c r="P10" s="218" t="str">
        <x:v>待披露</x:v>
      </x:c>
      <x:c r="Q10" s="219"/>
      <x:c r="R10" s="220"/>
    </x:row>
    <x:row r="11" ht="23" customHeight="1">
      <x:c r="A11" s="131"/>
      <x:c r="B11" s="132"/>
      <x:c r="C11" s="133"/>
      <x:c r="D11" s="179"/>
      <x:c r="E11" s="180"/>
      <x:c r="F11" s="181"/>
      <x:c r="G11" s="194"/>
      <x:c r="H11" s="195"/>
      <x:c r="I11" s="196"/>
      <x:c r="J11" s="206"/>
      <x:c r="K11" s="207"/>
      <x:c r="L11" s="208"/>
      <x:c r="M11" s="206"/>
      <x:c r="N11" s="207"/>
      <x:c r="O11" s="208"/>
      <x:c r="P11" s="218"/>
      <x:c r="Q11" s="219"/>
      <x:c r="R11" s="220"/>
    </x:row>
    <x:row r="12" ht="23" customHeight="1">
      <x:c r="A12" s="131"/>
      <x:c r="B12" s="132"/>
      <x:c r="C12" s="133"/>
      <x:c r="D12" s="179"/>
      <x:c r="E12" s="180"/>
      <x:c r="F12" s="181"/>
      <x:c r="G12" s="194"/>
      <x:c r="H12" s="195"/>
      <x:c r="I12" s="196"/>
      <x:c r="J12" s="206"/>
      <x:c r="K12" s="207"/>
      <x:c r="L12" s="208"/>
      <x:c r="M12" s="206"/>
      <x:c r="N12" s="207"/>
      <x:c r="O12" s="208"/>
      <x:c r="P12" s="218"/>
      <x:c r="Q12" s="219"/>
      <x:c r="R12" s="220"/>
    </x:row>
    <x:row r="13" ht="23" customHeight="1">
      <x:c r="A13" s="134" t="str">
        <x:v>USD / SUI</x:v>
      </x:c>
      <x:c r="B13" s="135"/>
      <x:c r="C13" s="136"/>
      <x:c r="D13" s="182" t="str">
        <x:v>滚动 24 小时</x:v>
      </x:c>
      <x:c r="E13" s="183"/>
      <x:c r="F13" s="184"/>
      <x:c r="G13" s="182" t="str">
        <x:v>滚动 7 天</x:v>
      </x:c>
      <x:c r="H13" s="183"/>
      <x:c r="I13" s="184"/>
      <x:c r="J13" s="182" t="str">
        <x:v>USD · 全市场</x:v>
      </x:c>
      <x:c r="K13" s="183"/>
      <x:c r="L13" s="184"/>
      <x:c r="M13" s="182" t="str">
        <x:v>USD</x:v>
      </x:c>
      <x:c r="N13" s="183"/>
      <x:c r="O13" s="184"/>
      <x:c r="P13" s="182" t="str">
        <x:v>百万美元 · 美东</x:v>
      </x:c>
      <x:c r="Q13" s="183"/>
      <x:c r="R13" s="184"/>
    </x:row>
    <x:row r="14" ht="23" customHeight="1">
      <x:c r="A14" s="253" t="str">
        <x:v>ETF 流量日</x:v>
      </x:c>
      <x:c r="B14" s="254"/>
      <x:c r="C14" s="255"/>
      <x:c r="D14" s="173" t="str">
        <x:v>近7交易日净流</x:v>
      </x:c>
      <x:c r="E14" s="174"/>
      <x:c r="F14" s="175"/>
      <x:c r="G14" s="298" t="str">
        <x:v>ETF 原生币持仓</x:v>
      </x:c>
      <x:c r="H14" s="299"/>
      <x:c r="I14" s="300"/>
      <x:c r="J14" s="173" t="str">
        <x:v>现货产品数</x:v>
      </x:c>
      <x:c r="K14" s="174"/>
      <x:c r="L14" s="175"/>
      <x:c r="M14" s="173" t="str">
        <x:v>链上 DeFi TVL</x:v>
      </x:c>
      <x:c r="N14" s="174"/>
      <x:c r="O14" s="175"/>
      <x:c r="P14" s="173" t="str">
        <x:v>链上 DEX 24h</x:v>
      </x:c>
      <x:c r="Q14" s="174"/>
      <x:c r="R14" s="175"/>
    </x:row>
    <x:row r="15" ht="23" customHeight="1">
      <x:c r="A15" s="256"/>
      <x:c r="B15" s="257"/>
      <x:c r="C15" s="258"/>
      <x:c r="D15" s="176"/>
      <x:c r="E15" s="177"/>
      <x:c r="F15" s="178"/>
      <x:c r="G15" s="301"/>
      <x:c r="H15" s="302"/>
      <x:c r="I15" s="303"/>
      <x:c r="J15" s="176"/>
      <x:c r="K15" s="177"/>
      <x:c r="L15" s="178"/>
      <x:c r="M15" s="176"/>
      <x:c r="N15" s="177"/>
      <x:c r="O15" s="178"/>
      <x:c r="P15" s="176"/>
      <x:c r="Q15" s="177"/>
      <x:c r="R15" s="178"/>
    </x:row>
    <x:row r="16" ht="23" customHeight="1">
      <x:c r="A16" s="259" t="str">
        <x:v>待披露</x:v>
      </x:c>
      <x:c r="B16" s="260"/>
      <x:c r="C16" s="261"/>
      <x:c r="D16" s="218" t="str">
        <x:v>待披露</x:v>
      </x:c>
      <x:c r="E16" s="219"/>
      <x:c r="F16" s="220"/>
      <x:c r="G16" s="304" t="str">
        <x:v>待核实</x:v>
      </x:c>
      <x:c r="H16" s="305"/>
      <x:c r="I16" s="306"/>
      <x:c r="J16" s="313" t="n">
        <x:v>3</x:v>
      </x:c>
      <x:c r="K16" s="314"/>
      <x:c r="L16" s="315"/>
      <x:c r="M16" s="322" t="n">
        <x:f>'链上与动态'!B4</x:f>
        <x:v>492646193.8572795</x:v>
      </x:c>
      <x:c r="N16" s="323"/>
      <x:c r="O16" s="324"/>
      <x:c r="P16" s="322" t="n">
        <x:f>'链上与动态'!B5</x:f>
        <x:v>18063329</x:v>
      </x:c>
      <x:c r="Q16" s="323"/>
      <x:c r="R16" s="324"/>
    </x:row>
    <x:row r="17" ht="23" customHeight="1">
      <x:c r="A17" s="259"/>
      <x:c r="B17" s="260"/>
      <x:c r="C17" s="261"/>
      <x:c r="D17" s="218"/>
      <x:c r="E17" s="219"/>
      <x:c r="F17" s="220"/>
      <x:c r="G17" s="304"/>
      <x:c r="H17" s="305"/>
      <x:c r="I17" s="306"/>
      <x:c r="J17" s="313"/>
      <x:c r="K17" s="314"/>
      <x:c r="L17" s="315"/>
      <x:c r="M17" s="322"/>
      <x:c r="N17" s="323"/>
      <x:c r="O17" s="324"/>
      <x:c r="P17" s="322"/>
      <x:c r="Q17" s="323"/>
      <x:c r="R17" s="324"/>
    </x:row>
    <x:row r="18" ht="23" customHeight="1">
      <x:c r="A18" s="259"/>
      <x:c r="B18" s="260"/>
      <x:c r="C18" s="261"/>
      <x:c r="D18" s="218"/>
      <x:c r="E18" s="219"/>
      <x:c r="F18" s="220"/>
      <x:c r="G18" s="304"/>
      <x:c r="H18" s="305"/>
      <x:c r="I18" s="306"/>
      <x:c r="J18" s="313"/>
      <x:c r="K18" s="314"/>
      <x:c r="L18" s="315"/>
      <x:c r="M18" s="322"/>
      <x:c r="N18" s="323"/>
      <x:c r="O18" s="324"/>
      <x:c r="P18" s="322"/>
      <x:c r="Q18" s="323"/>
      <x:c r="R18" s="324"/>
    </x:row>
    <x:row r="19" ht="23" customHeight="1">
      <x:c r="A19" s="262" t="str">
        <x:v>美国东部交易日</x:v>
      </x:c>
      <x:c r="B19" s="263"/>
      <x:c r="C19" s="264"/>
      <x:c r="D19" s="182" t="str">
        <x:v>百万美元 · 完整交易日</x:v>
      </x:c>
      <x:c r="E19" s="183"/>
      <x:c r="F19" s="184"/>
      <x:c r="G19" s="307" t="str">
        <x:v>SUI · 缺失非零</x:v>
      </x:c>
      <x:c r="H19" s="308"/>
      <x:c r="I19" s="309"/>
      <x:c r="J19" s="182" t="str">
        <x:v>只 · 已确认产品</x:v>
      </x:c>
      <x:c r="K19" s="183"/>
      <x:c r="L19" s="184"/>
      <x:c r="M19" s="182" t="str">
        <x:v>USD · 链级指标</x:v>
      </x:c>
      <x:c r="N19" s="183"/>
      <x:c r="O19" s="184"/>
      <x:c r="P19" s="182" t="str">
        <x:v>USD · 链级指标</x:v>
      </x:c>
      <x:c r="Q19" s="183"/>
      <x:c r="R19" s="184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8" t="str">
        <x:v>  近7个完整 UTC 日收盘价</x:v>
      </x:c>
      <x:c r="B21" s="329"/>
      <x:c r="C21" s="329"/>
      <x:c r="D21" s="329"/>
      <x:c r="E21" s="329"/>
      <x:c r="F21" s="330"/>
      <x:c r="G21" s="328" t="str">
        <x:v>  逐日收盘变动</x:v>
      </x:c>
      <x:c r="H21" s="329"/>
      <x:c r="I21" s="329"/>
      <x:c r="J21" s="329"/>
      <x:c r="K21" s="329"/>
      <x:c r="L21" s="330"/>
      <x:c r="M21" s="328" t="str">
        <x:v>  ETF 产品贡献与链上补充</x:v>
      </x:c>
      <x:c r="N21" s="329"/>
      <x:c r="O21" s="329"/>
      <x:c r="P21" s="329"/>
      <x:c r="Q21" s="329"/>
      <x:c r="R21" s="330"/>
    </x:row>
    <x:row r="22" ht="23" customHeight="1">
      <x:c r="A22" s="141"/>
      <x:c r="B22" s="137"/>
      <x:c r="C22" s="137"/>
      <x:c r="D22" s="137"/>
      <x:c r="E22" s="137"/>
      <x:c r="F22" s="142"/>
      <x:c r="G22" s="141"/>
      <x:c r="H22" s="137"/>
      <x:c r="I22" s="137"/>
      <x:c r="J22" s="137"/>
      <x:c r="K22" s="137"/>
      <x:c r="L22" s="142"/>
      <x:c r="M22" s="141"/>
      <x:c r="N22" s="137"/>
      <x:c r="O22" s="137"/>
      <x:c r="P22" s="137"/>
      <x:c r="Q22" s="137"/>
      <x:c r="R22" s="142"/>
    </x:row>
    <x:row r="23" ht="23" customHeight="1">
      <x:c r="A23" s="141"/>
      <x:c r="B23" s="137"/>
      <x:c r="C23" s="137"/>
      <x:c r="D23" s="137"/>
      <x:c r="E23" s="137"/>
      <x:c r="F23" s="142"/>
      <x:c r="G23" s="141"/>
      <x:c r="H23" s="137"/>
      <x:c r="I23" s="137"/>
      <x:c r="J23" s="137"/>
      <x:c r="K23" s="137"/>
      <x:c r="L23" s="142"/>
      <x:c r="M23" s="334" t="str">
        <x:v>美元资金流暂无完整披露</x:v>
      </x:c>
      <x:c r="N23" s="335"/>
      <x:c r="O23" s="335"/>
      <x:c r="P23" s="335"/>
      <x:c r="Q23" s="335"/>
      <x:c r="R23" s="336"/>
    </x:row>
    <x:row r="24" ht="23" customHeight="1">
      <x:c r="A24" s="141"/>
      <x:c r="B24" s="137"/>
      <x:c r="C24" s="137"/>
      <x:c r="D24" s="137"/>
      <x:c r="E24" s="137"/>
      <x:c r="F24" s="142"/>
      <x:c r="G24" s="141"/>
      <x:c r="H24" s="137"/>
      <x:c r="I24" s="137"/>
      <x:c r="J24" s="137"/>
      <x:c r="K24" s="137"/>
      <x:c r="L24" s="142"/>
      <x:c r="M24" s="334"/>
      <x:c r="N24" s="335"/>
      <x:c r="O24" s="335"/>
      <x:c r="P24" s="335"/>
      <x:c r="Q24" s="335"/>
      <x:c r="R24" s="336"/>
    </x:row>
    <x:row r="25" ht="23" customHeight="1">
      <x:c r="A25" s="141"/>
      <x:c r="B25" s="137"/>
      <x:c r="C25" s="137"/>
      <x:c r="D25" s="137"/>
      <x:c r="E25" s="137"/>
      <x:c r="F25" s="142"/>
      <x:c r="G25" s="141"/>
      <x:c r="H25" s="137"/>
      <x:c r="I25" s="137"/>
      <x:c r="J25" s="137"/>
      <x:c r="K25" s="137"/>
      <x:c r="L25" s="142"/>
      <x:c r="M25" s="141"/>
      <x:c r="N25" s="137"/>
      <x:c r="O25" s="137"/>
      <x:c r="P25" s="137"/>
      <x:c r="Q25" s="137"/>
      <x:c r="R25" s="142"/>
    </x:row>
    <x:row r="26" ht="23" customHeight="1">
      <x:c r="A26" s="141"/>
      <x:c r="B26" s="137"/>
      <x:c r="C26" s="137"/>
      <x:c r="D26" s="137"/>
      <x:c r="E26" s="137"/>
      <x:c r="F26" s="142"/>
      <x:c r="G26" s="141"/>
      <x:c r="H26" s="137"/>
      <x:c r="I26" s="137"/>
      <x:c r="J26" s="137"/>
      <x:c r="K26" s="137"/>
      <x:c r="L26" s="142"/>
      <x:c r="M26" s="340" t="str">
        <x:v>GSUI   SUIS   TSUI</x:v>
      </x:c>
      <x:c r="N26" s="341"/>
      <x:c r="O26" s="341"/>
      <x:c r="P26" s="341"/>
      <x:c r="Q26" s="341"/>
      <x:c r="R26" s="342"/>
    </x:row>
    <x:row r="27" ht="23" customHeight="1">
      <x:c r="A27" s="141"/>
      <x:c r="B27" s="137"/>
      <x:c r="C27" s="137"/>
      <x:c r="D27" s="137"/>
      <x:c r="E27" s="137"/>
      <x:c r="F27" s="142"/>
      <x:c r="G27" s="141"/>
      <x:c r="H27" s="137"/>
      <x:c r="I27" s="137"/>
      <x:c r="J27" s="137"/>
      <x:c r="K27" s="137"/>
      <x:c r="L27" s="142"/>
      <x:c r="M27" s="340"/>
      <x:c r="N27" s="341"/>
      <x:c r="O27" s="341"/>
      <x:c r="P27" s="341"/>
      <x:c r="Q27" s="341"/>
      <x:c r="R27" s="342"/>
    </x:row>
    <x:row r="28" ht="23" customHeight="1">
      <x:c r="A28" s="141"/>
      <x:c r="B28" s="137"/>
      <x:c r="C28" s="137"/>
      <x:c r="D28" s="137"/>
      <x:c r="E28" s="137"/>
      <x:c r="F28" s="142"/>
      <x:c r="G28" s="141"/>
      <x:c r="H28" s="137"/>
      <x:c r="I28" s="137"/>
      <x:c r="J28" s="137"/>
      <x:c r="K28" s="137"/>
      <x:c r="L28" s="142"/>
      <x:c r="M28" s="141"/>
      <x:c r="N28" s="137"/>
      <x:c r="O28" s="137"/>
      <x:c r="P28" s="137"/>
      <x:c r="Q28" s="137"/>
      <x:c r="R28" s="142"/>
    </x:row>
    <x:row r="29" ht="23" customHeight="1">
      <x:c r="A29" s="141"/>
      <x:c r="B29" s="137"/>
      <x:c r="C29" s="137"/>
      <x:c r="D29" s="137"/>
      <x:c r="E29" s="137"/>
      <x:c r="F29" s="142"/>
      <x:c r="G29" s="141"/>
      <x:c r="H29" s="137"/>
      <x:c r="I29" s="137"/>
      <x:c r="J29" s="137"/>
      <x:c r="K29" s="137"/>
      <x:c r="L29" s="142"/>
      <x:c r="M29" s="141"/>
      <x:c r="N29" s="137"/>
      <x:c r="O29" s="137"/>
      <x:c r="P29" s="137"/>
      <x:c r="Q29" s="137"/>
      <x:c r="R29" s="142"/>
    </x:row>
    <x:row r="30" ht="23" customHeight="1">
      <x:c r="A30" s="141"/>
      <x:c r="B30" s="137"/>
      <x:c r="C30" s="137"/>
      <x:c r="D30" s="137"/>
      <x:c r="E30" s="137"/>
      <x:c r="F30" s="142"/>
      <x:c r="G30" s="141"/>
      <x:c r="H30" s="137"/>
      <x:c r="I30" s="137"/>
      <x:c r="J30" s="137"/>
      <x:c r="K30" s="137"/>
      <x:c r="L30" s="142"/>
      <x:c r="M30" s="352" t="str">
        <x:v>链上 DEX 7d</x:v>
      </x:c>
      <x:c r="N30" s="353"/>
      <x:c r="O30" s="353"/>
      <x:c r="P30" s="354" t="n">
        <x:f>'链上与动态'!B6</x:f>
        <x:v>262063790</x:v>
      </x:c>
      <x:c r="Q30" s="354"/>
      <x:c r="R30" s="355"/>
    </x:row>
    <x:row r="31" ht="23" customHeight="1">
      <x:c r="A31" s="141"/>
      <x:c r="B31" s="137"/>
      <x:c r="C31" s="137"/>
      <x:c r="D31" s="137"/>
      <x:c r="E31" s="137"/>
      <x:c r="F31" s="142"/>
      <x:c r="G31" s="141"/>
      <x:c r="H31" s="137"/>
      <x:c r="I31" s="137"/>
      <x:c r="J31" s="137"/>
      <x:c r="K31" s="137"/>
      <x:c r="L31" s="142"/>
      <x:c r="M31" s="356"/>
      <x:c r="N31" s="357"/>
      <x:c r="O31" s="357"/>
      <x:c r="P31" s="354"/>
      <x:c r="Q31" s="354"/>
      <x:c r="R31" s="355"/>
    </x:row>
    <x:row r="32" ht="23" customHeight="1">
      <x:c r="A32" s="141"/>
      <x:c r="B32" s="137"/>
      <x:c r="C32" s="137"/>
      <x:c r="D32" s="137"/>
      <x:c r="E32" s="137"/>
      <x:c r="F32" s="142"/>
      <x:c r="G32" s="141"/>
      <x:c r="H32" s="137"/>
      <x:c r="I32" s="137"/>
      <x:c r="J32" s="137"/>
      <x:c r="K32" s="137"/>
      <x:c r="L32" s="142"/>
      <x:c r="M32" s="343"/>
      <x:c r="N32" s="344"/>
      <x:c r="O32" s="344"/>
      <x:c r="P32" s="344"/>
      <x:c r="Q32" s="344"/>
      <x:c r="R32" s="345"/>
    </x:row>
    <x:row r="33" ht="23" customHeight="1">
      <x:c r="A33" s="141"/>
      <x:c r="B33" s="137"/>
      <x:c r="C33" s="137"/>
      <x:c r="D33" s="137"/>
      <x:c r="E33" s="137"/>
      <x:c r="F33" s="142"/>
      <x:c r="G33" s="141"/>
      <x:c r="H33" s="137"/>
      <x:c r="I33" s="137"/>
      <x:c r="J33" s="137"/>
      <x:c r="K33" s="137"/>
      <x:c r="L33" s="142"/>
      <x:c r="M33" s="361" t="str">
        <x:v>美元净流量不等于原生币持仓变化</x:v>
      </x:c>
      <x:c r="N33" s="362"/>
      <x:c r="O33" s="362"/>
      <x:c r="P33" s="362"/>
      <x:c r="Q33" s="362"/>
      <x:c r="R33" s="363"/>
    </x:row>
    <x:row r="34" ht="23" customHeight="1">
      <x:c r="A34" s="143"/>
      <x:c r="B34" s="144"/>
      <x:c r="C34" s="144"/>
      <x:c r="D34" s="144"/>
      <x:c r="E34" s="144"/>
      <x:c r="F34" s="145"/>
      <x:c r="G34" s="143"/>
      <x:c r="H34" s="144"/>
      <x:c r="I34" s="144"/>
      <x:c r="J34" s="144"/>
      <x:c r="K34" s="144"/>
      <x:c r="L34" s="145"/>
      <x:c r="M34" s="170"/>
      <x:c r="N34" s="171"/>
      <x:c r="O34" s="171"/>
      <x:c r="P34" s="171"/>
      <x:c r="Q34" s="171"/>
      <x:c r="R34" s="172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8" t="str">
        <x:v>  美国现货 SUI ETF 产品明细  ·  持仓日期逐只标注  ·  流量 待披露 美东</x:v>
      </x:c>
      <x:c r="B36" s="329"/>
      <x:c r="C36" s="329"/>
      <x:c r="D36" s="329"/>
      <x:c r="E36" s="329"/>
      <x:c r="F36" s="329"/>
      <x:c r="G36" s="329"/>
      <x:c r="H36" s="329"/>
      <x:c r="I36" s="329"/>
      <x:c r="J36" s="329"/>
      <x:c r="K36" s="329"/>
      <x:c r="L36" s="329"/>
      <x:c r="M36" s="329"/>
      <x:c r="N36" s="329"/>
      <x:c r="O36" s="329"/>
      <x:c r="P36" s="329"/>
      <x:c r="Q36" s="329"/>
      <x:c r="R36" s="330"/>
    </x:row>
    <x:row r="37" ht="29" customHeight="1">
      <x:c r="A37" s="36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9"/>
    </x:row>
    <x:row r="38" ht="27" customHeight="1">
      <x:c r="A38" s="380" t="str">
        <x:f>'持仓录入'!F18</x:f>
        <x:v>GSUI</x:v>
      </x:c>
      <x:c r="B38" s="381"/>
      <x:c r="C38" s="382" t="str">
        <x:f>'持仓录入'!G18</x:f>
        <x:v>Grayscale</x:v>
      </x:c>
      <x:c r="D38" s="382"/>
      <x:c r="E38" s="383" t="str">
        <x:v>待核实</x:v>
      </x:c>
      <x:c r="F38" s="382"/>
      <x:c r="G38" s="384" t="str">
        <x:v>未核实</x:v>
      </x:c>
      <x:c r="H38" s="385"/>
      <x:c r="I38" s="385"/>
      <x:c r="J38" s="385"/>
      <x:c r="K38" s="386" t="str">
        <x:v>—</x:v>
      </x:c>
      <x:c r="L38" s="386"/>
      <x:c r="M38" s="387" t="str">
        <x:v>未披露</x:v>
      </x:c>
      <x:c r="N38" s="385"/>
      <x:c r="O38" s="385"/>
      <x:c r="P38" s="386" t="str">
        <x:v>—</x:v>
      </x:c>
      <x:c r="Q38" s="386"/>
      <x:c r="R38" s="388"/>
    </x:row>
    <x:row r="39" ht="27" customHeight="1">
      <x:c r="A39" s="398" t="str">
        <x:f>'持仓录入'!F19</x:f>
        <x:v>SUIS</x:v>
      </x:c>
      <x:c r="B39" s="399"/>
      <x:c r="C39" s="15" t="str">
        <x:f>'持仓录入'!G19</x:f>
        <x:v>Canary Capital</x:v>
      </x:c>
      <x:c r="D39" s="15"/>
      <x:c r="E39" s="400" t="n">
        <x:f>'持仓录入'!J19</x:f>
        <x:v>0.75</x:v>
      </x:c>
      <x:c r="F39" s="15"/>
      <x:c r="G39" s="401" t="n">
        <x:f>'持仓录入'!R19</x:f>
        <x:v>29539224.4351</x:v>
      </x:c>
      <x:c r="H39" s="402"/>
      <x:c r="I39" s="402"/>
      <x:c r="J39" s="402"/>
      <x:c r="K39" s="403" t="str">
        <x:f>RIGHT('持仓录入'!S19,5)&amp;" 历史"</x:f>
        <x:v>10-16 历史</x:v>
      </x:c>
      <x:c r="L39" s="403"/>
      <x:c r="M39" s="404" t="str">
        <x:v>未披露</x:v>
      </x:c>
      <x:c r="N39" s="402"/>
      <x:c r="O39" s="402"/>
      <x:c r="P39" s="403" t="str">
        <x:v>—</x:v>
      </x:c>
      <x:c r="Q39" s="403"/>
      <x:c r="R39" s="405"/>
    </x:row>
    <x:row r="40" ht="27" customHeight="1">
      <x:c r="A40" s="380" t="str">
        <x:f>'持仓录入'!F20</x:f>
        <x:v>TSUI</x:v>
      </x:c>
      <x:c r="B40" s="381"/>
      <x:c r="C40" s="382" t="str">
        <x:f>'持仓录入'!G20</x:f>
        <x:v>21Shares</x:v>
      </x:c>
      <x:c r="D40" s="382"/>
      <x:c r="E40" s="383" t="n">
        <x:f>'持仓录入'!J20</x:f>
        <x:v>0.3</x:v>
      </x:c>
      <x:c r="F40" s="382"/>
      <x:c r="G40" s="384" t="n">
        <x:f>'持仓录入'!R20</x:f>
        <x:v>26572774.9638</x:v>
      </x:c>
      <x:c r="H40" s="385"/>
      <x:c r="I40" s="385"/>
      <x:c r="J40" s="385"/>
      <x:c r="K40" s="386" t="str">
        <x:f>RIGHT('持仓录入'!S20,5)&amp;" 历史"</x:f>
        <x:v>09-30 历史</x:v>
      </x:c>
      <x:c r="L40" s="386"/>
      <x:c r="M40" s="387" t="str">
        <x:v>未披露</x:v>
      </x:c>
      <x:c r="N40" s="385"/>
      <x:c r="O40" s="385"/>
      <x:c r="P40" s="386" t="str">
        <x:v>—</x:v>
      </x:c>
      <x:c r="Q40" s="386"/>
      <x:c r="R40" s="388"/>
    </x:row>
    <x:row r="41" ht="34" customHeight="1">
      <x:c r="A41" s="352" t="str">
        <x:v>已核实持仓样本 0/3 只</x:v>
      </x:c>
      <x:c r="B41" s="353"/>
      <x:c r="C41" s="353"/>
      <x:c r="D41" s="353"/>
      <x:c r="E41" s="353"/>
      <x:c r="F41" s="353"/>
      <x:c r="G41" s="411" t="str">
        <x:v>待核实</x:v>
      </x:c>
      <x:c r="H41" s="353"/>
      <x:c r="I41" s="353"/>
      <x:c r="J41" s="353"/>
      <x:c r="K41" s="353" t="str">
        <x:v>ETF 净流量 · 待披露 美东</x:v>
      </x:c>
      <x:c r="L41" s="353"/>
      <x:c r="M41" s="353"/>
      <x:c r="N41" s="353"/>
      <x:c r="O41" s="353"/>
      <x:c r="P41" s="412" t="str">
        <x:v>待披露</x:v>
      </x:c>
      <x:c r="Q41" s="353"/>
      <x:c r="R41" s="413"/>
    </x:row>
    <x:row r="42" ht="23" customHeight="1">
      <x:c r="A42" s="358" t="str">
        <x:v>口径：样本小计仅含同日产品；异日持仓只逐只展示；ETF 美元资金流不等于原生币增减。</x:v>
      </x:c>
      <x:c r="B42" s="359"/>
      <x:c r="C42" s="359"/>
      <x:c r="D42" s="359"/>
      <x:c r="E42" s="359"/>
      <x:c r="F42" s="359"/>
      <x:c r="G42" s="359"/>
      <x:c r="H42" s="359"/>
      <x:c r="I42" s="359"/>
      <x:c r="J42" s="359"/>
      <x:c r="K42" s="359"/>
      <x:c r="L42" s="359"/>
      <x:c r="M42" s="359"/>
      <x:c r="N42" s="359"/>
      <x:c r="O42" s="359"/>
      <x:c r="P42" s="359"/>
      <x:c r="Q42" s="359"/>
      <x:c r="R42" s="360"/>
    </x:row>
    <x:row r="43" ht="23" customHeight="1">
      <x:c r="A43" s="358" t="str">
        <x:v>标“历史”的灰色持仓仅为归档最后有效披露，不纳入本次样本；未披露/未核实不等于零。</x:v>
      </x:c>
      <x:c r="B43" s="359"/>
      <x:c r="C43" s="359"/>
      <x:c r="D43" s="359"/>
      <x:c r="E43" s="359"/>
      <x:c r="F43" s="359"/>
      <x:c r="G43" s="359"/>
      <x:c r="H43" s="359"/>
      <x:c r="I43" s="359"/>
      <x:c r="J43" s="359"/>
      <x:c r="K43" s="359"/>
      <x:c r="L43" s="359"/>
      <x:c r="M43" s="359"/>
      <x:c r="N43" s="359"/>
      <x:c r="O43" s="359"/>
      <x:c r="P43" s="359"/>
      <x:c r="Q43" s="359"/>
      <x:c r="R43" s="360"/>
    </x:row>
    <x:row r="44" ht="23" customHeight="1">
      <x:c r="A44" s="155" t="str">
        <x:v>费率为公开标示年费率，未计临时减免或质押分成；逐只来源、可编辑数据见「持仓录入」。</x:v>
      </x:c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6"/>
      <x:c r="O44" s="156"/>
      <x:c r="P44" s="156"/>
      <x:c r="Q44" s="156"/>
      <x:c r="R44" s="157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14" t="str">
        <x:v>行情观察 10:37 北京时间｜收盘截至 2026-10-18 UTC｜持仓样本 待核实 美东（逐只日期见表）｜流量 待披露 美东</x:v>
      </x:c>
      <x:c r="B46" s="414"/>
      <x:c r="C46" s="414"/>
      <x:c r="D46" s="414"/>
      <x:c r="E46" s="414"/>
      <x:c r="F46" s="414"/>
      <x:c r="G46" s="414"/>
      <x:c r="H46" s="414"/>
      <x:c r="I46" s="414"/>
      <x:c r="J46" s="414"/>
      <x:c r="K46" s="414"/>
      <x:c r="L46" s="414"/>
      <x:c r="M46" s="414"/>
      <x:c r="N46" s="414"/>
      <x:c r="O46" s="414"/>
      <x:c r="P46" s="414"/>
      <x:c r="Q46" s="414"/>
      <x:c r="R46" s="414"/>
    </x:row>
    <x:row r="47" ht="23" customHeight="1">
      <x:c r="A47" s="414" t="str">
        <x:v>原始行情采集 2026-10-19T10:38:39+08:00｜本次产品明细核验 2026-10-19T10:46:21+08:00</x:v>
      </x:c>
      <x:c r="B47" s="414"/>
      <x:c r="C47" s="414"/>
      <x:c r="D47" s="414"/>
      <x:c r="E47" s="414"/>
      <x:c r="F47" s="414"/>
      <x:c r="G47" s="414"/>
      <x:c r="H47" s="414"/>
      <x:c r="I47" s="414"/>
      <x:c r="J47" s="414"/>
      <x:c r="K47" s="414"/>
      <x:c r="L47" s="414"/>
      <x:c r="M47" s="414"/>
      <x:c r="N47" s="414"/>
      <x:c r="O47" s="414"/>
      <x:c r="P47" s="414"/>
      <x:c r="Q47" s="414"/>
      <x:c r="R47" s="414"/>
    </x:row>
    <x:row r="48" ht="23" customHeight="1">
      <x:c r="A48" s="414" t="str">
        <x:v>行情、ETF 持仓、美元流量和链上指标属于不同口径，均按各自来源日期展示。</x:v>
      </x:c>
      <x:c r="B48" s="414"/>
      <x:c r="C48" s="414"/>
      <x:c r="D48" s="414"/>
      <x:c r="E48" s="414"/>
      <x:c r="F48" s="414"/>
      <x:c r="G48" s="414"/>
      <x:c r="H48" s="414"/>
      <x:c r="I48" s="414"/>
      <x:c r="J48" s="414"/>
      <x:c r="K48" s="414"/>
      <x:c r="L48" s="414"/>
      <x:c r="M48" s="414"/>
      <x:c r="N48" s="414"/>
      <x:c r="O48" s="414"/>
      <x:c r="P48" s="414"/>
      <x:c r="Q48" s="414"/>
      <x:c r="R48" s="414"/>
    </x:row>
    <x:row r="49" ht="23" customHeight="1">
      <x:c r="A49" s="414" t="str">
        <x:v>产品链接、费率与流量来源见「持仓录入」；价格历史见「行情与资金流」；链上数据见「链上与动态」。</x:v>
      </x:c>
      <x:c r="B49" s="414"/>
      <x:c r="C49" s="414"/>
      <x:c r="D49" s="414"/>
      <x:c r="E49" s="414"/>
      <x:c r="F49" s="414"/>
      <x:c r="G49" s="414"/>
      <x:c r="H49" s="414"/>
      <x:c r="I49" s="414"/>
      <x:c r="J49" s="414"/>
      <x:c r="K49" s="414"/>
      <x:c r="L49" s="414"/>
      <x:c r="M49" s="414"/>
      <x:c r="N49" s="414"/>
      <x:c r="O49" s="414"/>
      <x:c r="P49" s="414"/>
      <x:c r="Q49" s="414"/>
      <x:c r="R49" s="414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a11c145c1e9c4e91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未核实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尚无完整持仓来源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/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44"/>
      <x:c r="K18" s="46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来源失败 HTTPError；最后有效日未知</x:v>
      </x:c>
      <x:c r="R18" s="41"/>
      <x:c r="S18" s="40"/>
      <x:c r="T18" s="40"/>
      <x:c r="U18" s="40"/>
    </x:row>
    <x:row r="19" ht="53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/>
      <x:c r="I19" s="17" t="str">
        <x:v>待核实</x:v>
      </x:c>
      <x:c r="J19" s="45" t="n">
        <x:v>0.75</x:v>
      </x:c>
      <x:c r="K19" s="47"/>
      <x:c r="L19" s="9" t="str">
        <x:v>未披露</x:v>
      </x:c>
      <x:c r="M19" s="38" t="str">
        <x:v>https://canaryetfs.com/suis/</x:v>
      </x:c>
      <x:c r="N19" s="38" t="str"/>
      <x:c r="O19" s="38" t="str">
        <x:v>https://canaryetfs.com/suis/</x:v>
      </x:c>
      <x:c r="P19" s="38" t="str"/>
      <x:c r="Q19" s="36" t="str">
        <x:v>披露日期 2026-10-19 超过已结束美东交易日 2026-10-16，或数量无效；本次不采用；最后有效日 2026-10-16（历史 29,539,224.43510000 SUI）</x:v>
      </x:c>
      <x:c r="R19" s="41" t="n">
        <x:v>29539224.4351</x:v>
      </x:c>
      <x:c r="S19" s="40" t="str">
        <x:v>2026-10-16</x:v>
      </x:c>
      <x:c r="T19" s="40" t="str">
        <x:v>https://canaryetfs.com/suis/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44" t="n">
        <x:v>0.3</x:v>
      </x:c>
      <x:c r="K20" s="46"/>
      <x:c r="L20" s="1" t="str">
        <x:v>未披露</x:v>
      </x:c>
      <x:c r="M20" s="36" t="str">
        <x:v>https://www.21shares.com/en-us/products-us/tsui</x:v>
      </x:c>
      <x:c r="N20" s="36" t="str"/>
      <x:c r="O20" s="36" t="str">
        <x:v>https://www.21shares.com/en-us/products-us/tsui</x:v>
      </x:c>
      <x:c r="P20" s="36" t="str"/>
      <x:c r="Q20" s="36" t="str">
        <x:v>当前日频持仓未核实；最后有效日期2026-09-30（月度 factsheet 历史值另列）</x:v>
      </x:c>
      <x:c r="R20" s="41" t="n">
        <x:v>26572774.9638</x:v>
      </x:c>
      <x:c r="S20" s="40" t="str">
        <x:v>2026-09-30</x:v>
      </x:c>
      <x:c r="T20" s="40" t="str">
        <x:v>https://cdn.21shares.com/uploads/product_documents/Factsheets/Factsheet_TSUI.pdf</x:v>
      </x:c>
      <x:c r="U20" s="40" t="str">
        <x:v>历史最后有效披露；不纳入本次样本小计</x:v>
      </x:c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44"/>
      <x:c r="K21" s="46"/>
      <x:c r="L21" s="1"/>
      <x:c r="M21" s="1"/>
      <x:c r="N21" s="1"/>
      <x:c r="O21" s="1"/>
      <x:c r="P21" s="1"/>
      <x:c r="Q21" s="36"/>
      <x:c r="R21" s="42"/>
      <x:c r="S21" s="39"/>
      <x:c r="T21" s="39"/>
      <x:c r="U21" s="39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44"/>
      <x:c r="K22" s="46"/>
      <x:c r="L22" s="1"/>
      <x:c r="M22" s="1"/>
      <x:c r="N22" s="1"/>
      <x:c r="O22" s="1"/>
      <x:c r="P22" s="1"/>
      <x:c r="Q22" s="36"/>
      <x:c r="R22" s="42"/>
      <x:c r="S22" s="39"/>
      <x:c r="T22" s="39"/>
      <x:c r="U22" s="39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44"/>
      <x:c r="K23" s="46"/>
      <x:c r="L23" s="1"/>
      <x:c r="M23" s="1"/>
      <x:c r="N23" s="1"/>
      <x:c r="O23" s="1"/>
      <x:c r="P23" s="1"/>
      <x:c r="Q23" s="36"/>
      <x:c r="R23" s="42"/>
      <x:c r="S23" s="39"/>
      <x:c r="T23" s="39"/>
      <x:c r="U23" s="39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44"/>
      <x:c r="K24" s="46"/>
      <x:c r="L24" s="1"/>
      <x:c r="M24" s="1"/>
      <x:c r="N24" s="1"/>
      <x:c r="O24" s="1"/>
      <x:c r="P24" s="1"/>
      <x:c r="Q24" s="36"/>
      <x:c r="R24" s="42"/>
      <x:c r="S24" s="39"/>
      <x:c r="T24" s="39"/>
      <x:c r="U24" s="39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44"/>
      <x:c r="K25" s="46"/>
      <x:c r="L25" s="1"/>
      <x:c r="M25" s="1"/>
      <x:c r="N25" s="1"/>
      <x:c r="O25" s="1"/>
      <x:c r="P25" s="1"/>
      <x:c r="Q25" s="36"/>
      <x:c r="R25" s="42"/>
      <x:c r="S25" s="39"/>
      <x:c r="T25" s="39"/>
      <x:c r="U25" s="39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44"/>
      <x:c r="K26" s="46"/>
      <x:c r="L26" s="1"/>
      <x:c r="M26" s="1"/>
      <x:c r="N26" s="1"/>
      <x:c r="O26" s="1"/>
      <x:c r="P26" s="1"/>
      <x:c r="Q26" s="36"/>
      <x:c r="R26" s="42"/>
      <x:c r="S26" s="39"/>
      <x:c r="T26" s="39"/>
      <x:c r="U26" s="39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产品清单仅说明统计范围。
持仓总量与净变化待完整披露。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注意：仅确认现货产品范围；缺少同交易日完整发行商披露，不计算合计持仓与变化。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10:38:39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0.999712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0.0223754</x:v>
      </x:c>
      <x:c r="C5" s="1"/>
      <x:c r="D5" s="1" t="str">
        <x:v>持币总量状态</x:v>
      </x:c>
      <x:c r="E5" s="1" t="str">
        <x:v>暂无完整来源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513958916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4115633908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-0.111741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10-12</x:v>
      </x:c>
      <x:c r="E11" s="61" t="n">
        <x:v>1.027796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10-13</x:v>
      </x:c>
      <x:c r="M11" s="62" t="n">
        <x:f>MAX(E12/E11-1,0)</x:f>
        <x:v>0.018619453665902563</x:v>
      </x:c>
      <x:c r="N11" s="62" t="n">
        <x:f>MIN(E12/E11-1,0)</x:f>
        <x:v>0</x:v>
      </x:c>
    </x:row>
    <x:row r="12" ht="48" customHeight="1">
      <x:c r="A12" s="59"/>
      <x:c r="B12" s="60"/>
      <x:c r="C12" s="1"/>
      <x:c r="D12" s="14" t="str">
        <x:v>10-13</x:v>
      </x:c>
      <x:c r="E12" s="61" t="n">
        <x:v>1.046933</x:v>
      </x:c>
      <x:c r="F12" s="1"/>
      <x:c r="G12" s="1" t="str">
        <x:v>价格历史</x:v>
      </x:c>
      <x:c r="H12" s="36" t="str">
        <x:v>https://api.coingecko.com/api/v3/coins/sui/market_chart?vs_currency=usd&amp;days=8&amp;interval=daily</x:v>
      </x:c>
      <x:c r="I12" s="1"/>
      <x:c r="J12" s="1"/>
      <x:c r="K12" s="1"/>
      <x:c r="L12" s="1" t="str">
        <x:f>D13</x:f>
        <x:v>10-14</x:v>
      </x:c>
      <x:c r="M12" s="62" t="n">
        <x:f>MAX(E13/E12-1,0)</x:f>
        <x:v>0</x:v>
      </x:c>
      <x:c r="N12" s="62" t="n">
        <x:f>MIN(E13/E12-1,0)</x:f>
        <x:v>-0.023548784879261597</x:v>
      </x:c>
    </x:row>
    <x:row r="13" ht="28" customHeight="1">
      <x:c r="A13" s="59"/>
      <x:c r="B13" s="60"/>
      <x:c r="C13" s="1"/>
      <x:c r="D13" s="14" t="str">
        <x:v>10-14</x:v>
      </x:c>
      <x:c r="E13" s="61" t="n">
        <x:v>1.022279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10-15</x:v>
      </x:c>
      <x:c r="M13" s="62" t="n">
        <x:f>MAX(E14/E13-1,0)</x:f>
        <x:v>0.012888849325868978</x:v>
      </x:c>
      <x:c r="N13" s="62" t="n">
        <x:f>MIN(E14/E13-1,0)</x:f>
        <x:v>0</x:v>
      </x:c>
    </x:row>
    <x:row r="14" ht="28" customHeight="1">
      <x:c r="A14" s="59"/>
      <x:c r="B14" s="60"/>
      <x:c r="C14" s="1"/>
      <x:c r="D14" s="14" t="str">
        <x:v>10-15</x:v>
      </x:c>
      <x:c r="E14" s="61" t="n">
        <x:v>1.035455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10-16</x:v>
      </x:c>
      <x:c r="M14" s="62" t="n">
        <x:f>MAX(E15/E14-1,0)</x:f>
        <x:v>0</x:v>
      </x:c>
      <x:c r="N14" s="62" t="n">
        <x:f>MIN(E15/E14-1,0)</x:f>
        <x:v>-0.015261889700663</x:v>
      </x:c>
    </x:row>
    <x:row r="15" ht="48" customHeight="1">
      <x:c r="A15" s="59"/>
      <x:c r="B15" s="60"/>
      <x:c r="C15" s="1"/>
      <x:c r="D15" s="14" t="str">
        <x:v>10-16</x:v>
      </x:c>
      <x:c r="E15" s="61" t="n">
        <x:v>1.019652</x:v>
      </x:c>
      <x:c r="F15" s="1"/>
      <x:c r="G15" s="1" t="str">
        <x:v>行情时间口径</x:v>
      </x:c>
      <x:c r="H15" s="36" t="str">
        <x:v>行情提供方更新时间 2026-10-19T02:37:49.000Z</x:v>
      </x:c>
      <x:c r="I15" s="1"/>
      <x:c r="J15" s="1"/>
      <x:c r="K15" s="1"/>
      <x:c r="L15" s="1" t="str">
        <x:f>D16</x:f>
        <x:v>10-17</x:v>
      </x:c>
      <x:c r="M15" s="62" t="n">
        <x:f>MAX(E16/E15-1,0)</x:f>
        <x:v>0</x:v>
      </x:c>
      <x:c r="N15" s="62" t="n">
        <x:f>MIN(E16/E15-1,0)</x:f>
        <x:v>-0.044090532848462094</x:v>
      </x:c>
    </x:row>
    <x:row r="16" ht="28" customHeight="1">
      <x:c r="A16" s="59"/>
      <x:c r="B16" s="60"/>
      <x:c r="C16" s="1"/>
      <x:c r="D16" s="14" t="str">
        <x:v>10-17</x:v>
      </x:c>
      <x:c r="E16" s="61" t="n">
        <x:v>0.974695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10-18</x:v>
      </x:c>
      <x:c r="M16" s="62" t="n">
        <x:f>MAX(E17/E16-1,0)</x:f>
        <x:v>0.021193296364503844</x:v>
      </x:c>
      <x:c r="N16" s="62" t="n">
        <x:f>MIN(E17/E16-1,0)</x:f>
        <x:v>0</x:v>
      </x:c>
    </x:row>
    <x:row r="17" ht="28" customHeight="1">
      <x:c r="A17" s="59"/>
      <x:c r="B17" s="60"/>
      <x:c r="C17" s="1"/>
      <x:c r="D17" s="14" t="str">
        <x:v>10-18</x:v>
      </x:c>
      <x:c r="E17" s="61" t="n">
        <x:v>0.995352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SUI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3" t="str">
        <x:v>最近完整交易日产品贡献 · 待披露 美东</x:v>
      </x:c>
      <x:c r="B21" s="63"/>
      <x:c r="C21" s="63"/>
      <x:c r="D21" s="63"/>
      <x:c r="E21" s="63"/>
      <x:c r="F21" s="63"/>
      <x:c r="G21" s="63"/>
      <x:c r="H21" s="63"/>
      <x:c r="I21" s="63"/>
      <x:c r="J21" s="63"/>
      <x:c r="K21" s="1"/>
      <x:c r="L21" s="1"/>
      <x:c r="M21" s="1"/>
      <x:c r="N21" s="1"/>
    </x:row>
    <x:row r="22" ht="28" customHeight="1">
      <x:c r="A22" s="64" t="str">
        <x:v>产品</x:v>
      </x:c>
      <x:c r="B22" s="64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6" t="str">
        <x:v>当前未取得可核验的产品资金流明细。</x:v>
      </x:c>
      <x:c r="B23" s="66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6"/>
      <x:c r="B24" s="66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6"/>
      <x:c r="B25" s="66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6"/>
      <x:c r="B26" s="66"/>
      <x:c r="C26" s="1"/>
      <x:c r="D26" s="67" t="str">
        <x:v>资金流未取得完整来源；空白并非零。</x:v>
      </x:c>
      <x:c r="E26" s="67"/>
      <x:c r="F26" s="67"/>
      <x:c r="G26" s="67"/>
      <x:c r="H26" s="67"/>
      <x:c r="I26" s="67"/>
      <x:c r="J26" s="67"/>
      <x:c r="K26" s="1"/>
      <x:c r="L26" s="1"/>
      <x:c r="M26" s="1"/>
      <x:c r="N26" s="1"/>
    </x:row>
    <x:row r="27" ht="28" customHeight="1">
      <x:c r="A27" s="1"/>
      <x:c r="B27" s="1"/>
      <x:c r="C27" s="1"/>
      <x:c r="D27" s="67"/>
      <x:c r="E27" s="67"/>
      <x:c r="F27" s="67"/>
      <x:c r="G27" s="67"/>
      <x:c r="H27" s="67"/>
      <x:c r="I27" s="67"/>
      <x:c r="J27" s="67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8" t="n">
        <x:v>492646193.8572795</x:v>
      </x:c>
      <x:c r="C4" s="14" t="str">
        <x:v>USD</x:v>
      </x:c>
      <x:c r="D4" s="71" t="d">
        <x:v>2026-10-19T02:38:39.000Z</x:v>
      </x:c>
      <x:c r="E4" s="36" t="str">
        <x:v>Sui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8" t="n">
        <x:v>18063329</x:v>
      </x:c>
      <x:c r="C5" s="14" t="str">
        <x:v>USD</x:v>
      </x:c>
      <x:c r="D5" s="71" t="d">
        <x:v>2026-10-19T02:38:39.000Z</x:v>
      </x:c>
      <x:c r="E5" s="36" t="str">
        <x:v>Sui 链 DEX 滚动窗口；API total24h，非代币持有人收入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8" t="n">
        <x:v>262063790</x:v>
      </x:c>
      <x:c r="C6" s="14" t="str">
        <x:v>USD</x:v>
      </x:c>
      <x:c r="D6" s="71" t="d">
        <x:v>2026-10-19T02:38:39.000Z</x:v>
      </x:c>
      <x:c r="E6" s="36" t="str">
        <x:v>Sui 链 DEX 滚动窗口；API total7d，非代币持有人收入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8"/>
      <x:c r="C7" s="14"/>
      <x:c r="D7" s="71"/>
      <x:c r="E7" s="36"/>
      <x:c r="F7" s="36"/>
      <x:c r="G7" s="1"/>
      <x:c r="H7" s="1"/>
    </x:row>
    <x:row r="8" ht="29" customHeight="1">
      <x:c r="A8" s="1"/>
      <x:c r="B8" s="68"/>
      <x:c r="C8" s="14"/>
      <x:c r="D8" s="71"/>
      <x:c r="E8" s="36"/>
      <x:c r="F8" s="36"/>
      <x:c r="G8" s="1"/>
      <x:c r="H8" s="1"/>
    </x:row>
    <x:row r="9" ht="29" customHeight="1">
      <x:c r="A9" s="8" t="str">
        <x:v>重要动态</x:v>
      </x:c>
      <x:c r="B9" s="79" t="str">
        <x:v>事件日期</x:v>
      </x:c>
      <x:c r="C9" s="8" t="str">
        <x:v>发布日期</x:v>
      </x:c>
      <x:c r="D9" s="77" t="str">
        <x:v>核验状态</x:v>
      </x:c>
      <x:c r="E9" s="80" t="str">
        <x:v>摘要</x:v>
      </x:c>
      <x:c r="F9" s="80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8"/>
      <x:c r="C10" s="14"/>
      <x:c r="D10" s="71"/>
      <x:c r="E10" s="36"/>
      <x:c r="F10" s="36"/>
      <x:c r="G10" s="1"/>
      <x:c r="H10" s="1"/>
    </x:row>
    <x:row r="11" ht="29" customHeight="1">
      <x:c r="A11" s="36"/>
      <x:c r="B11" s="68"/>
      <x:c r="C11" s="14"/>
      <x:c r="D11" s="71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2" t="str">
        <x:v>数据口径：链上活动是网络指标，不能等同于代币现金流；事件日期与文章发布日期分别记录。</x:v>
      </x:c>
      <x:c r="B13" s="53"/>
      <x:c r="C13" s="53"/>
      <x:c r="D13" s="53"/>
      <x:c r="E13" s="82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3" t="str">
        <x:v>来源与产品范围核验</x:v>
      </x:c>
      <x:c r="B15" s="84"/>
      <x:c r="C15" s="84"/>
      <x:c r="D15" s="84"/>
      <x:c r="E15" s="83"/>
      <x:c r="F15" s="84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昨日归档（仅最后有效日期或历史值）</x:v>
      </x:c>
      <x:c r="B17" s="9" t="str">
        <x:v>https://github.com/HeySeeTech/Crypto-Charting/blob/main/archive/2026-10-18/data/crypto-charting-data/2026-10-18/SUI.json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TSUI 月度历史持仓</x:v>
      </x:c>
      <x:c r="B18" s="1" t="str">
        <x:v>https://cdn.21shares.com/uploads/product_documents/Factsheets/Factsheet_TSUI.pdf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84" t="str">
        <x:v>缺失、延迟披露及最后有效日期</x:v>
      </x:c>
      <x:c r="B20" s="84"/>
      <x:c r="C20" s="84"/>
      <x:c r="D20" s="84"/>
      <x:c r="E20" s="84"/>
      <x:c r="F20" s="84"/>
      <x:c r="G20" s="1"/>
      <x:c r="H20" s="1"/>
    </x:row>
    <x:row r="21" ht="44" customHeight="1">
      <x:c r="A21" s="36" t="str">
        <x:v>SUI ETF 美元流量无完整独立公开来源；最后有效完整交易日未知。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GSUI 原生币持仓：来源失败 HTTPError；最后有效日未知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SUIS 原生币持仓：披露日期 2026-10-19 超过已结束美东交易日 2026-10-16，或数量无效；本次不采用；最后有效日 2026-10-16（历史 29,539,224.43510000 SUI）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截至采集时最近已结束美东交易日为 2026-10-16；当前行情与 ETF 披露日期分列，旧披露不称为今日新数据。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过去24小时未核实到符合要求的重要官方新公告；不以旧公告填充。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TSUI 日频持仓未取得；最后有效日期2026-09-30（月度历史数量另列）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A20:F20"/>
    <x:mergeCell ref="A21:F21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