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dd9e5d898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8044e3facf4c431f"/>
    <x:sheet xmlns:r="http://schemas.openxmlformats.org/officeDocument/2006/relationships" name="持仓录入" sheetId="2" r:id="R72d4c70ac98748ff"/>
    <x:sheet xmlns:r="http://schemas.openxmlformats.org/officeDocument/2006/relationships" name="行情与资金流" sheetId="3" r:id="R73314cca88e14a36"/>
    <x:sheet xmlns:r="http://schemas.openxmlformats.org/officeDocument/2006/relationships" name="链上与动态" sheetId="4" r:id="R118119212218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1" fontId="17" fillId="2" borderId="4" xfId="0" applyNumberFormat="1" applyFont="1" applyFill="1" applyBorder="1"/>
    <x:xf numFmtId="211" fontId="17" fillId="2" borderId="0" xfId="0" applyNumberFormat="1" applyFont="1" applyFill="1" applyBorder="1"/>
    <x:xf numFmtId="211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1" fontId="17" fillId="2" borderId="4" xfId="0" applyNumberFormat="1" applyFont="1" applyFill="1" applyBorder="1" applyAlignment="1">
      <x:alignment horizontal="center"/>
    </x:xf>
    <x:xf numFmtId="211" fontId="17" fillId="2" borderId="0" xfId="0" applyNumberFormat="1" applyFont="1" applyFill="1" applyBorder="1" applyAlignment="1">
      <x:alignment horizontal="center"/>
    </x:xf>
    <x:xf numFmtId="211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1" fontId="17" fillId="2" borderId="4" xfId="0" applyNumberFormat="1" applyFont="1" applyFill="1" applyBorder="1" applyAlignment="1">
      <x:alignment horizontal="center" vertical="center"/>
    </x:xf>
    <x:xf numFmtId="211" fontId="17" fillId="2" borderId="0" xfId="0" applyNumberFormat="1" applyFont="1" applyFill="1" applyBorder="1" applyAlignment="1">
      <x:alignment horizontal="center" vertical="center"/>
    </x:xf>
    <x:xf numFmtId="211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10" fontId="20" fillId="7" borderId="4" xfId="0" applyNumberFormat="1" applyFont="1" applyFill="1" applyBorder="1"/>
    <x:xf numFmtId="210" fontId="20" fillId="7" borderId="0" xfId="0" applyNumberFormat="1" applyFont="1" applyFill="1" applyBorder="1"/>
    <x:xf numFmtId="210" fontId="20" fillId="7" borderId="5" xfId="0" applyNumberFormat="1" applyFont="1" applyFill="1" applyBorder="1"/>
    <x:xf numFmtId="210" fontId="20" fillId="7" borderId="4" xfId="0" applyNumberFormat="1" applyFont="1" applyFill="1" applyBorder="1" applyAlignment="1">
      <x:alignment horizontal="center"/>
    </x:xf>
    <x:xf numFmtId="210" fontId="20" fillId="7" borderId="0" xfId="0" applyNumberFormat="1" applyFont="1" applyFill="1" applyBorder="1" applyAlignment="1">
      <x:alignment horizontal="center"/>
    </x:xf>
    <x:xf numFmtId="210" fontId="20" fillId="7" borderId="5" xfId="0" applyNumberFormat="1" applyFont="1" applyFill="1" applyBorder="1" applyAlignment="1">
      <x:alignment horizontal="center"/>
    </x:xf>
    <x:xf numFmtId="210" fontId="20" fillId="7" borderId="4" xfId="0" applyNumberFormat="1" applyFont="1" applyFill="1" applyBorder="1" applyAlignment="1">
      <x:alignment horizontal="center" vertical="center"/>
    </x:xf>
    <x:xf numFmtId="210" fontId="20" fillId="7" borderId="0" xfId="0" applyNumberFormat="1" applyFont="1" applyFill="1" applyBorder="1" applyAlignment="1">
      <x:alignment horizontal="center" vertical="center"/>
    </x:xf>
    <x:xf numFmtId="210" fontId="20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10" fontId="26" fillId="8" borderId="0" xfId="0" applyNumberFormat="1" applyFont="1" applyFill="1" applyBorder="1"/>
    <x:xf numFmtId="210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10" fontId="26" fillId="8" borderId="0" xfId="0" applyNumberFormat="1" applyFont="1" applyFill="1" applyBorder="1" applyAlignment="1">
      <x:alignment horizontal="center"/>
    </x:xf>
    <x:xf numFmtId="210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7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5e93b00984195" /><Relationship Type="http://schemas.openxmlformats.org/officeDocument/2006/relationships/theme" Target="/xl/theme/theme1.xml" Id="R529d073779094d4b" /><Relationship Type="http://schemas.openxmlformats.org/officeDocument/2006/relationships/sharedStrings" Target="/xl/sharedStrings.xml" Id="Ra04ffd9400164c45" /><Relationship Type="http://schemas.openxmlformats.org/officeDocument/2006/relationships/worksheet" Target="/xl/worksheets/sheet1.xml" Id="R8044e3facf4c431f" /><Relationship Type="http://schemas.openxmlformats.org/officeDocument/2006/relationships/worksheet" Target="/xl/worksheets/sheet2.xml" Id="R72d4c70ac98748ff" /><Relationship Type="http://schemas.openxmlformats.org/officeDocument/2006/relationships/worksheet" Target="/xl/worksheets/sheet3.xml" Id="R73314cca88e14a36" /><Relationship Type="http://schemas.openxmlformats.org/officeDocument/2006/relationships/worksheet" Target="/xl/worksheets/sheet4.xml" Id="R1181192122184f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720eb0372ff4131" /><Relationship Type="http://schemas.openxmlformats.org/officeDocument/2006/relationships/chart" Target="/xl/drawings/charts/chart1.xml" Id="R59a1ff3082e145f5" /><Relationship Type="http://schemas.openxmlformats.org/officeDocument/2006/relationships/chart" Target="/xl/drawings/charts/chart2.xml" Id="R09ba5065bea54c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a1ff3082e145f5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a5065bea54c8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d68bfdf2-32db-47ce-bb17-e07f1ad44d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0eb0372ff41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5081c4ae8e453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2026.10.16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SUI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12:00 北京时间  ·  ETF 流量截至美东 待披露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ETF 原生币持仓：逐只可查 1/3；2026-10-15 同日样本 1/3，非全市场总量；异日数不入小计。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1.03</x:v>
      </x:c>
      <x:c r="B10" s="121"/>
      <x:c r="C10" s="122"/>
      <x:c r="D10" s="168" t="n">
        <x:f>'行情与资金流'!B5</x:f>
        <x:v>0.0411775</x:v>
      </x:c>
      <x:c r="E10" s="169"/>
      <x:c r="F10" s="170"/>
      <x:c r="G10" s="183" t="n">
        <x:f>'行情与资金流'!B8</x:f>
        <x:v>-0.01867</x:v>
      </x:c>
      <x:c r="H10" s="184"/>
      <x:c r="I10" s="185"/>
      <x:c r="J10" s="195" t="n">
        <x:f>'行情与资金流'!B6</x:f>
        <x:v>942308783</x:v>
      </x:c>
      <x:c r="K10" s="196"/>
      <x:c r="L10" s="197"/>
      <x:c r="M10" s="195" t="n">
        <x:f>'行情与资金流'!B7</x:f>
        <x:v>4241201602</x:v>
      </x:c>
      <x:c r="N10" s="196"/>
      <x:c r="O10" s="197"/>
      <x:c r="P10" s="207" t="str">
        <x:v>待披露</x:v>
      </x:c>
      <x:c r="Q10" s="208"/>
      <x:c r="R10" s="209"/>
    </x:row>
    <x:row r="11" ht="23" customHeight="1">
      <x:c r="A11" s="120"/>
      <x:c r="B11" s="121"/>
      <x:c r="C11" s="122"/>
      <x:c r="D11" s="168"/>
      <x:c r="E11" s="169"/>
      <x:c r="F11" s="170"/>
      <x:c r="G11" s="183"/>
      <x:c r="H11" s="184"/>
      <x:c r="I11" s="185"/>
      <x:c r="J11" s="195"/>
      <x:c r="K11" s="196"/>
      <x:c r="L11" s="197"/>
      <x:c r="M11" s="195"/>
      <x:c r="N11" s="196"/>
      <x:c r="O11" s="197"/>
      <x:c r="P11" s="207"/>
      <x:c r="Q11" s="208"/>
      <x:c r="R11" s="209"/>
    </x:row>
    <x:row r="12" ht="23" customHeight="1">
      <x:c r="A12" s="120"/>
      <x:c r="B12" s="121"/>
      <x:c r="C12" s="122"/>
      <x:c r="D12" s="168"/>
      <x:c r="E12" s="169"/>
      <x:c r="F12" s="170"/>
      <x:c r="G12" s="183"/>
      <x:c r="H12" s="184"/>
      <x:c r="I12" s="185"/>
      <x:c r="J12" s="195"/>
      <x:c r="K12" s="196"/>
      <x:c r="L12" s="197"/>
      <x:c r="M12" s="195"/>
      <x:c r="N12" s="196"/>
      <x:c r="O12" s="197"/>
      <x:c r="P12" s="207"/>
      <x:c r="Q12" s="208"/>
      <x:c r="R12" s="209"/>
    </x:row>
    <x:row r="13" ht="23" customHeight="1">
      <x:c r="A13" s="123" t="str">
        <x:v>USD / SUI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</x:v>
      </x:c>
      <x:c r="Q13" s="172"/>
      <x:c r="R13" s="173"/>
    </x:row>
    <x:row r="14" ht="23" customHeight="1">
      <x:c r="A14" s="242" t="str">
        <x:v>ETF 流量日</x:v>
      </x:c>
      <x:c r="B14" s="243"/>
      <x:c r="C14" s="244"/>
      <x:c r="D14" s="162" t="str">
        <x:v>近7交易日净流</x:v>
      </x:c>
      <x:c r="E14" s="163"/>
      <x:c r="F14" s="164"/>
      <x:c r="G14" s="290" t="str">
        <x:v>已核实持仓样本</x:v>
      </x:c>
      <x:c r="H14" s="291"/>
      <x:c r="I14" s="292"/>
      <x:c r="J14" s="162" t="str">
        <x:v>现货产品数</x:v>
      </x:c>
      <x:c r="K14" s="163"/>
      <x:c r="L14" s="164"/>
      <x:c r="M14" s="162" t="str">
        <x:v>链上 DeFi TVL</x:v>
      </x:c>
      <x:c r="N14" s="163"/>
      <x:c r="O14" s="164"/>
      <x:c r="P14" s="162" t="str">
        <x:v>链上 DEX 24h</x:v>
      </x:c>
      <x:c r="Q14" s="163"/>
      <x:c r="R14" s="164"/>
    </x:row>
    <x:row r="15" ht="23" customHeight="1">
      <x:c r="A15" s="245"/>
      <x:c r="B15" s="246"/>
      <x:c r="C15" s="247"/>
      <x:c r="D15" s="165"/>
      <x:c r="E15" s="166"/>
      <x:c r="F15" s="167"/>
      <x:c r="G15" s="293"/>
      <x:c r="H15" s="294"/>
      <x:c r="I15" s="295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48" t="str">
        <x:v>待披露</x:v>
      </x:c>
      <x:c r="B16" s="249"/>
      <x:c r="C16" s="250"/>
      <x:c r="D16" s="207" t="str">
        <x:v>待披露</x:v>
      </x:c>
      <x:c r="E16" s="208"/>
      <x:c r="F16" s="209"/>
      <x:c r="G16" s="296" t="n">
        <x:f>'持仓录入'!B5</x:f>
        <x:v>29538800.713</x:v>
      </x:c>
      <x:c r="H16" s="297"/>
      <x:c r="I16" s="298"/>
      <x:c r="J16" s="305" t="n">
        <x:v>3</x:v>
      </x:c>
      <x:c r="K16" s="306"/>
      <x:c r="L16" s="307"/>
      <x:c r="M16" s="314" t="n">
        <x:f>'链上与动态'!B4</x:f>
        <x:v>506928956.9277739</x:v>
      </x:c>
      <x:c r="N16" s="315"/>
      <x:c r="O16" s="316"/>
      <x:c r="P16" s="314" t="n">
        <x:f>'链上与动态'!B5</x:f>
        <x:v>46651757</x:v>
      </x:c>
      <x:c r="Q16" s="315"/>
      <x:c r="R16" s="316"/>
    </x:row>
    <x:row r="17" ht="23" customHeight="1">
      <x:c r="A17" s="248"/>
      <x:c r="B17" s="249"/>
      <x:c r="C17" s="250"/>
      <x:c r="D17" s="207"/>
      <x:c r="E17" s="208"/>
      <x:c r="F17" s="209"/>
      <x:c r="G17" s="296"/>
      <x:c r="H17" s="297"/>
      <x:c r="I17" s="298"/>
      <x:c r="J17" s="305"/>
      <x:c r="K17" s="306"/>
      <x:c r="L17" s="307"/>
      <x:c r="M17" s="314"/>
      <x:c r="N17" s="315"/>
      <x:c r="O17" s="316"/>
      <x:c r="P17" s="314"/>
      <x:c r="Q17" s="315"/>
      <x:c r="R17" s="316"/>
    </x:row>
    <x:row r="18" ht="23" customHeight="1">
      <x:c r="A18" s="248"/>
      <x:c r="B18" s="249"/>
      <x:c r="C18" s="250"/>
      <x:c r="D18" s="207"/>
      <x:c r="E18" s="208"/>
      <x:c r="F18" s="209"/>
      <x:c r="G18" s="296"/>
      <x:c r="H18" s="297"/>
      <x:c r="I18" s="298"/>
      <x:c r="J18" s="305"/>
      <x:c r="K18" s="306"/>
      <x:c r="L18" s="307"/>
      <x:c r="M18" s="314"/>
      <x:c r="N18" s="315"/>
      <x:c r="O18" s="316"/>
      <x:c r="P18" s="314"/>
      <x:c r="Q18" s="315"/>
      <x:c r="R18" s="316"/>
    </x:row>
    <x:row r="19" ht="23" customHeight="1">
      <x:c r="A19" s="251" t="str">
        <x:v>美国东部交易日</x:v>
      </x:c>
      <x:c r="B19" s="252"/>
      <x:c r="C19" s="253"/>
      <x:c r="D19" s="171" t="str">
        <x:v>百万美元 · 完整交易日</x:v>
      </x:c>
      <x:c r="E19" s="172"/>
      <x:c r="F19" s="173"/>
      <x:c r="G19" s="299" t="str">
        <x:v>SUI · 1/3只 · 2026-10-15美东</x:v>
      </x:c>
      <x:c r="H19" s="300"/>
      <x:c r="I19" s="301"/>
      <x:c r="J19" s="171" t="str">
        <x:v>只 · 已确认产品</x:v>
      </x:c>
      <x:c r="K19" s="172"/>
      <x:c r="L19" s="173"/>
      <x:c r="M19" s="171" t="str">
        <x:v>USD · 链级指标</x:v>
      </x:c>
      <x:c r="N19" s="172"/>
      <x:c r="O19" s="173"/>
      <x:c r="P19" s="171" t="str">
        <x:v>USD · 链级指标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0" t="str">
        <x:v>  近7个完整 UTC 日收盘价</x:v>
      </x:c>
      <x:c r="B21" s="321"/>
      <x:c r="C21" s="321"/>
      <x:c r="D21" s="321"/>
      <x:c r="E21" s="321"/>
      <x:c r="F21" s="322"/>
      <x:c r="G21" s="320" t="str">
        <x:v>  逐日收盘变动</x:v>
      </x:c>
      <x:c r="H21" s="321"/>
      <x:c r="I21" s="321"/>
      <x:c r="J21" s="321"/>
      <x:c r="K21" s="321"/>
      <x:c r="L21" s="322"/>
      <x:c r="M21" s="320" t="str">
        <x:v>  ETF 产品贡献与链上补充</x:v>
      </x:c>
      <x:c r="N21" s="321"/>
      <x:c r="O21" s="321"/>
      <x:c r="P21" s="321"/>
      <x:c r="Q21" s="321"/>
      <x:c r="R21" s="322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326" t="str">
        <x:v>美元资金流暂无完整披露</x:v>
      </x:c>
      <x:c r="N23" s="327"/>
      <x:c r="O23" s="327"/>
      <x:c r="P23" s="327"/>
      <x:c r="Q23" s="327"/>
      <x:c r="R23" s="328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326"/>
      <x:c r="N24" s="327"/>
      <x:c r="O24" s="327"/>
      <x:c r="P24" s="327"/>
      <x:c r="Q24" s="327"/>
      <x:c r="R24" s="328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130"/>
      <x:c r="N25" s="126"/>
      <x:c r="O25" s="126"/>
      <x:c r="P25" s="126"/>
      <x:c r="Q25" s="126"/>
      <x:c r="R25" s="131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332" t="str">
        <x:v>GSUI   SUIS   TSUI</x:v>
      </x:c>
      <x:c r="N26" s="333"/>
      <x:c r="O26" s="333"/>
      <x:c r="P26" s="333"/>
      <x:c r="Q26" s="333"/>
      <x:c r="R26" s="334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32"/>
      <x:c r="N27" s="333"/>
      <x:c r="O27" s="333"/>
      <x:c r="P27" s="333"/>
      <x:c r="Q27" s="333"/>
      <x:c r="R27" s="334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130"/>
      <x:c r="N29" s="126"/>
      <x:c r="O29" s="126"/>
      <x:c r="P29" s="126"/>
      <x:c r="Q29" s="126"/>
      <x:c r="R29" s="131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41" t="str">
        <x:v>链上 DEX 7d</x:v>
      </x:c>
      <x:c r="N30" s="342"/>
      <x:c r="O30" s="342"/>
      <x:c r="P30" s="343" t="n">
        <x:f>'链上与动态'!B6</x:f>
        <x:v>299465540</x:v>
      </x:c>
      <x:c r="Q30" s="343"/>
      <x:c r="R30" s="344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45"/>
      <x:c r="N31" s="346"/>
      <x:c r="O31" s="346"/>
      <x:c r="P31" s="343"/>
      <x:c r="Q31" s="343"/>
      <x:c r="R31" s="344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258"/>
      <x:c r="N32" s="254"/>
      <x:c r="O32" s="254"/>
      <x:c r="P32" s="254"/>
      <x:c r="Q32" s="254"/>
      <x:c r="R32" s="259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50" t="str">
        <x:v>美元净流量不等于原生币持仓变化</x:v>
      </x:c>
      <x:c r="N33" s="351"/>
      <x:c r="O33" s="351"/>
      <x:c r="P33" s="351"/>
      <x:c r="Q33" s="351"/>
      <x:c r="R33" s="352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0" t="str">
        <x:v>  美国现货 SUI ETF 产品明细  ·  持仓日期逐只标注  ·  流量 待披露 美东</x:v>
      </x:c>
      <x:c r="B36" s="321"/>
      <x:c r="C36" s="321"/>
      <x:c r="D36" s="321"/>
      <x:c r="E36" s="321"/>
      <x:c r="F36" s="321"/>
      <x:c r="G36" s="321"/>
      <x:c r="H36" s="321"/>
      <x:c r="I36" s="321"/>
      <x:c r="J36" s="321"/>
      <x:c r="K36" s="321"/>
      <x:c r="L36" s="321"/>
      <x:c r="M36" s="321"/>
      <x:c r="N36" s="321"/>
      <x:c r="O36" s="321"/>
      <x:c r="P36" s="321"/>
      <x:c r="Q36" s="321"/>
      <x:c r="R36" s="322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69" t="str">
        <x:f>'持仓录入'!F18</x:f>
        <x:v>GSUI</x:v>
      </x:c>
      <x:c r="B38" s="370"/>
      <x:c r="C38" s="371" t="str">
        <x:f>'持仓录入'!G18</x:f>
        <x:v>Grayscale</x:v>
      </x:c>
      <x:c r="D38" s="371"/>
      <x:c r="E38" s="372" t="n">
        <x:f>'持仓录入'!J18</x:f>
        <x:v>0.35</x:v>
      </x:c>
      <x:c r="F38" s="371"/>
      <x:c r="G38" s="373" t="str">
        <x:v>未核实</x:v>
      </x:c>
      <x:c r="H38" s="374"/>
      <x:c r="I38" s="374"/>
      <x:c r="J38" s="374"/>
      <x:c r="K38" s="375" t="str">
        <x:v>—</x:v>
      </x:c>
      <x:c r="L38" s="375"/>
      <x:c r="M38" s="376" t="str">
        <x:v>未披露</x:v>
      </x:c>
      <x:c r="N38" s="374"/>
      <x:c r="O38" s="374"/>
      <x:c r="P38" s="375" t="str">
        <x:v>—</x:v>
      </x:c>
      <x:c r="Q38" s="375"/>
      <x:c r="R38" s="377"/>
    </x:row>
    <x:row r="39" ht="27" customHeight="1">
      <x:c r="A39" s="388" t="str">
        <x:f>'持仓录入'!F19</x:f>
        <x:v>SUIS</x:v>
      </x:c>
      <x:c r="B39" s="389"/>
      <x:c r="C39" s="15" t="str">
        <x:f>'持仓录入'!G19</x:f>
        <x:v>Canary Capital</x:v>
      </x:c>
      <x:c r="D39" s="15"/>
      <x:c r="E39" s="390" t="n">
        <x:f>'持仓录入'!J19</x:f>
        <x:v>0.75</x:v>
      </x:c>
      <x:c r="F39" s="15"/>
      <x:c r="G39" s="391" t="n">
        <x:f>'持仓录入'!H19</x:f>
        <x:v>29538800.713</x:v>
      </x:c>
      <x:c r="H39" s="392"/>
      <x:c r="I39" s="392"/>
      <x:c r="J39" s="392"/>
      <x:c r="K39" s="393" t="str">
        <x:f>'持仓录入'!I19</x:f>
        <x:v>2026-10-15</x:v>
      </x:c>
      <x:c r="L39" s="393"/>
      <x:c r="M39" s="394" t="str">
        <x:v>未披露</x:v>
      </x:c>
      <x:c r="N39" s="395"/>
      <x:c r="O39" s="395"/>
      <x:c r="P39" s="393" t="str">
        <x:v>—</x:v>
      </x:c>
      <x:c r="Q39" s="393"/>
      <x:c r="R39" s="396"/>
    </x:row>
    <x:row r="40" ht="27" customHeight="1">
      <x:c r="A40" s="369" t="str">
        <x:f>'持仓录入'!F20</x:f>
        <x:v>TSUI</x:v>
      </x:c>
      <x:c r="B40" s="370"/>
      <x:c r="C40" s="371" t="str">
        <x:f>'持仓录入'!G20</x:f>
        <x:v>21Shares</x:v>
      </x:c>
      <x:c r="D40" s="371"/>
      <x:c r="E40" s="372" t="n">
        <x:f>'持仓录入'!J20</x:f>
        <x:v>0.3</x:v>
      </x:c>
      <x:c r="F40" s="371"/>
      <x:c r="G40" s="373" t="str">
        <x:v>未核实</x:v>
      </x:c>
      <x:c r="H40" s="374"/>
      <x:c r="I40" s="374"/>
      <x:c r="J40" s="374"/>
      <x:c r="K40" s="375" t="str">
        <x:v>—</x:v>
      </x:c>
      <x:c r="L40" s="375"/>
      <x:c r="M40" s="376" t="str">
        <x:v>未披露</x:v>
      </x:c>
      <x:c r="N40" s="374"/>
      <x:c r="O40" s="374"/>
      <x:c r="P40" s="375" t="str">
        <x:v>—</x:v>
      </x:c>
      <x:c r="Q40" s="375"/>
      <x:c r="R40" s="377"/>
    </x:row>
    <x:row r="41" ht="34" customHeight="1">
      <x:c r="A41" s="341" t="str">
        <x:v>已核实持仓样本 1/3 只</x:v>
      </x:c>
      <x:c r="B41" s="342"/>
      <x:c r="C41" s="342"/>
      <x:c r="D41" s="342"/>
      <x:c r="E41" s="342"/>
      <x:c r="F41" s="342"/>
      <x:c r="G41" s="402" t="n">
        <x:f>'持仓录入'!B5</x:f>
        <x:v>29538800.713</x:v>
      </x:c>
      <x:c r="H41" s="342"/>
      <x:c r="I41" s="342"/>
      <x:c r="J41" s="342"/>
      <x:c r="K41" s="342" t="str">
        <x:v>ETF 净流量 · 待披露 美东</x:v>
      </x:c>
      <x:c r="L41" s="342"/>
      <x:c r="M41" s="342"/>
      <x:c r="N41" s="342"/>
      <x:c r="O41" s="342"/>
      <x:c r="P41" s="403" t="str">
        <x:v>待披露</x:v>
      </x:c>
      <x:c r="Q41" s="342"/>
      <x:c r="R41" s="404"/>
    </x:row>
    <x:row r="42" ht="23" customHeight="1">
      <x:c r="A42" s="347" t="str">
        <x:v>口径：样本小计仅含同日产品；异日持仓只逐只展示；ETF 美元资金流不等于原生币增减。</x:v>
      </x:c>
      <x:c r="B42" s="348"/>
      <x:c r="C42" s="348"/>
      <x:c r="D42" s="348"/>
      <x:c r="E42" s="348"/>
      <x:c r="F42" s="348"/>
      <x:c r="G42" s="348"/>
      <x:c r="H42" s="348"/>
      <x:c r="I42" s="348"/>
      <x:c r="J42" s="348"/>
      <x:c r="K42" s="348"/>
      <x:c r="L42" s="348"/>
      <x:c r="M42" s="348"/>
      <x:c r="N42" s="348"/>
      <x:c r="O42" s="348"/>
      <x:c r="P42" s="348"/>
      <x:c r="Q42" s="348"/>
      <x:c r="R42" s="349"/>
    </x:row>
    <x:row r="43" ht="23" customHeight="1">
      <x:c r="A43" s="347" t="str">
        <x:v>0.0 表示来源明确披露零流量；“未披露”或“未核实”表示缺失，不能填零。</x:v>
      </x:c>
      <x:c r="B43" s="348"/>
      <x:c r="C43" s="348"/>
      <x:c r="D43" s="348"/>
      <x:c r="E43" s="348"/>
      <x:c r="F43" s="348"/>
      <x:c r="G43" s="348"/>
      <x:c r="H43" s="348"/>
      <x:c r="I43" s="348"/>
      <x:c r="J43" s="348"/>
      <x:c r="K43" s="348"/>
      <x:c r="L43" s="348"/>
      <x:c r="M43" s="348"/>
      <x:c r="N43" s="348"/>
      <x:c r="O43" s="348"/>
      <x:c r="P43" s="348"/>
      <x:c r="Q43" s="348"/>
      <x:c r="R43" s="349"/>
    </x:row>
    <x:row r="44" ht="23" customHeight="1">
      <x:c r="A44" s="144" t="str">
        <x:v>费率为公开标示年费率，未计临时减免或质押分成；逐只来源、可编辑数据见「持仓录入」。</x:v>
      </x:c>
      <x:c r="B44" s="145"/>
      <x:c r="C44" s="145"/>
      <x:c r="D44" s="145"/>
      <x:c r="E44" s="145"/>
      <x:c r="F44" s="145"/>
      <x:c r="G44" s="145"/>
      <x:c r="H44" s="145"/>
      <x:c r="I44" s="145"/>
      <x:c r="J44" s="145"/>
      <x:c r="K44" s="145"/>
      <x:c r="L44" s="145"/>
      <x:c r="M44" s="145"/>
      <x:c r="N44" s="145"/>
      <x:c r="O44" s="145"/>
      <x:c r="P44" s="145"/>
      <x:c r="Q44" s="145"/>
      <x:c r="R44" s="146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5" t="str">
        <x:v>行情观察 12:00 北京时间｜收盘截至 2026-10-15 UTC｜持仓样本 2026-10-15 美东（逐只日期见表）｜流量 待披露 美东</x:v>
      </x:c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</x:row>
    <x:row r="47" ht="23" customHeight="1">
      <x:c r="A47" s="405" t="str">
        <x:v>原始行情采集 2026-10-16T12:01:38+08:00｜本次产品明细核验 2026-10-16T12:20:15+08:00</x:v>
      </x:c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</x:row>
    <x:row r="48" ht="23" customHeight="1">
      <x:c r="A48" s="405" t="str">
        <x:v>行情、ETF 持仓、美元流量和链上指标属于不同口径，均按各自来源日期展示。</x:v>
      </x:c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</x:row>
    <x:row r="49" ht="23" customHeight="1">
      <x:c r="A49" s="405" t="str">
        <x:v>产品链接、费率与流量来源见「持仓录入」；价格历史见「行情与资金流」；链上数据见「链上与动态」。</x:v>
      </x:c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8e5081c4ae8e453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29538800.713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7" t="n">
        <x:v>0.35</x:v>
      </x:c>
      <x:c r="K18" s="39"/>
      <x:c r="L18" s="1" t="str">
        <x:v>未披露</x:v>
      </x:c>
      <x:c r="M18" s="1" t="str">
        <x:v>https://www.sec.gov/Archives/edgar/data/2034012/000119312526056117/gsui_424b3.htm</x:v>
      </x:c>
      <x:c r="N18" s="1" t="str"/>
      <x:c r="O18" s="1" t="str">
        <x:v>https://www.sec.gov/Archives/edgar/data/2034012/000119312526056117/gsui_424b3.htm</x:v>
      </x:c>
      <x:c r="P18" s="1" t="str"/>
      <x:c r="Q18" s="36" t="str">
        <x:v>发行商实时持仓页本次未能访问</x:v>
      </x:c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29538800.713</x:v>
      </x:c>
      <x:c r="I19" s="17" t="str">
        <x:v>2026-10-15</x:v>
      </x:c>
      <x:c r="J19" s="38" t="n">
        <x:v>0.75</x:v>
      </x:c>
      <x:c r="K19" s="40"/>
      <x:c r="L19" s="9" t="str">
        <x:v>未披露</x:v>
      </x:c>
      <x:c r="M19" s="9" t="str">
        <x:v>https://canaryetfs.com/suis/</x:v>
      </x:c>
      <x:c r="N19" s="9" t="str">
        <x:v>https://canaryetfs.com/suis/</x:v>
      </x:c>
      <x:c r="O19" s="9" t="str">
        <x:v>https://canaryetfs.com/suis/</x:v>
      </x:c>
      <x:c r="P19" s="9" t="str"/>
      <x:c r="Q19" s="36" t="str">
        <x:v>已核实 2026-10-15；发行商直接披露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7" t="n">
        <x:v>0.3</x:v>
      </x:c>
      <x:c r="K20" s="39"/>
      <x:c r="L20" s="1" t="str">
        <x:v>未披露</x:v>
      </x:c>
      <x:c r="M20" s="1" t="str">
        <x:v>https://www.21shares.com/en-us/products-us/tsui</x:v>
      </x:c>
      <x:c r="N20" s="1" t="str"/>
      <x:c r="O20" s="1" t="str">
        <x:v>https://www.21shares.com/en-us/products-us/tsui</x:v>
      </x:c>
      <x:c r="P20" s="1" t="str"/>
      <x:c r="Q20" s="36" t="str">
        <x:v>月度持仓最后可见 09月30日；未当作10月15日数据</x:v>
      </x:c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9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9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9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9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9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9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1/3；同日样本 1/3。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2026-10-16 12:01:38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1.03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0.0411775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942308783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4241201602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-0.01867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28" customHeight="1">
      <x:c r="A11" s="52" t="str">
        <x:v>当前未取得可核验的逐日 ETF 美元净资金流。
缺失数据不作零处理。</x:v>
      </x:c>
      <x:c r="B11" s="53"/>
      <x:c r="C11" s="1"/>
      <x:c r="D11" s="14" t="str">
        <x:v>10-09</x:v>
      </x:c>
      <x:c r="E11" s="54" t="n">
        <x:v>1.069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10-10</x:v>
      </x:c>
      <x:c r="M11" s="55" t="n">
        <x:f>MAX(E12/E11-1,0)</x:f>
        <x:v>0.038353601496726064</x:v>
      </x:c>
      <x:c r="N11" s="55" t="n">
        <x:f>MIN(E12/E11-1,0)</x:f>
        <x:v>0</x:v>
      </x:c>
    </x:row>
    <x:row r="12" ht="28" customHeight="1">
      <x:c r="A12" s="52"/>
      <x:c r="B12" s="53"/>
      <x:c r="C12" s="1"/>
      <x:c r="D12" s="14" t="str">
        <x:v>10-10</x:v>
      </x:c>
      <x:c r="E12" s="54" t="n">
        <x:v>1.11</x:v>
      </x:c>
      <x:c r="F12" s="1"/>
      <x:c r="G12" s="1" t="str">
        <x:v>价格历史</x:v>
      </x:c>
      <x:c r="H12" s="1" t="str">
        <x:v>https://www.coingecko.com/en/coins/sui/historical_data</x:v>
      </x:c>
      <x:c r="I12" s="1"/>
      <x:c r="J12" s="1"/>
      <x:c r="K12" s="1"/>
      <x:c r="L12" s="1" t="str">
        <x:f>D13</x:f>
        <x:v>10-11</x:v>
      </x:c>
      <x:c r="M12" s="55" t="n">
        <x:f>MAX(E13/E12-1,0)</x:f>
        <x:v>0.018018018018017834</x:v>
      </x:c>
      <x:c r="N12" s="55" t="n">
        <x:f>MIN(E13/E12-1,0)</x:f>
        <x:v>0</x:v>
      </x:c>
    </x:row>
    <x:row r="13" ht="28" customHeight="1">
      <x:c r="A13" s="52"/>
      <x:c r="B13" s="53"/>
      <x:c r="C13" s="1"/>
      <x:c r="D13" s="14" t="str">
        <x:v>10-11</x:v>
      </x:c>
      <x:c r="E13" s="54" t="n">
        <x:v>1.13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10-12</x:v>
      </x:c>
      <x:c r="M13" s="55" t="n">
        <x:f>MAX(E14/E13-1,0)</x:f>
        <x:v>0</x:v>
      </x:c>
      <x:c r="N13" s="55" t="n">
        <x:f>MIN(E14/E13-1,0)</x:f>
        <x:v>-0.09026548672566359</x:v>
      </x:c>
    </x:row>
    <x:row r="14" ht="28" customHeight="1">
      <x:c r="A14" s="52"/>
      <x:c r="B14" s="53"/>
      <x:c r="C14" s="1"/>
      <x:c r="D14" s="14" t="str">
        <x:v>10-12</x:v>
      </x:c>
      <x:c r="E14" s="54" t="n">
        <x:v>1.028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10-13</x:v>
      </x:c>
      <x:c r="M14" s="55" t="n">
        <x:f>MAX(E15/E14-1,0)</x:f>
        <x:v>0.018482490272373475</x:v>
      </x:c>
      <x:c r="N14" s="55" t="n">
        <x:f>MIN(E15/E14-1,0)</x:f>
        <x:v>0</x:v>
      </x:c>
    </x:row>
    <x:row r="15" ht="28" customHeight="1">
      <x:c r="A15" s="52"/>
      <x:c r="B15" s="53"/>
      <x:c r="C15" s="1"/>
      <x:c r="D15" s="14" t="str">
        <x:v>10-13</x:v>
      </x:c>
      <x:c r="E15" s="54" t="n">
        <x:v>1.047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D16</x:f>
        <x:v>10-14</x:v>
      </x:c>
      <x:c r="M15" s="55" t="n">
        <x:f>MAX(E16/E15-1,0)</x:f>
        <x:v>0</x:v>
      </x:c>
      <x:c r="N15" s="55" t="n">
        <x:f>MIN(E16/E15-1,0)</x:f>
        <x:v>-0.02387774594078307</x:v>
      </x:c>
    </x:row>
    <x:row r="16" ht="28" customHeight="1">
      <x:c r="A16" s="52"/>
      <x:c r="B16" s="53"/>
      <x:c r="C16" s="1"/>
      <x:c r="D16" s="14" t="str">
        <x:v>10-14</x:v>
      </x:c>
      <x:c r="E16" s="54" t="n">
        <x:v>1.022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10-15</x:v>
      </x:c>
      <x:c r="M16" s="55" t="n">
        <x:f>MAX(E17/E16-1,0)</x:f>
        <x:v>0.012720156555772855</x:v>
      </x:c>
      <x:c r="N16" s="55" t="n">
        <x:f>MIN(E17/E16-1,0)</x:f>
        <x:v>0</x:v>
      </x:c>
    </x:row>
    <x:row r="17" ht="28" customHeight="1">
      <x:c r="A17" s="52"/>
      <x:c r="B17" s="53"/>
      <x:c r="C17" s="1"/>
      <x:c r="D17" s="14" t="str">
        <x:v>10-15</x:v>
      </x:c>
      <x:c r="E17" s="54" t="n">
        <x:v>1.035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SUI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待披露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0" t="str">
        <x:v>当前未取得可核验的产品资金流明细。</x:v>
      </x:c>
      <x:c r="B23" s="60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0"/>
      <x:c r="B24" s="60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0"/>
      <x:c r="B25" s="60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0"/>
      <x:c r="B26" s="60"/>
      <x:c r="C26" s="1"/>
      <x:c r="D26" s="61" t="str">
        <x:v>资金流未取得完整来源；空白并非零。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506928956.9277739</x:v>
      </x:c>
      <x:c r="C4" s="14" t="str">
        <x:v>USD</x:v>
      </x:c>
      <x:c r="D4" s="63" t="str">
        <x:v>2026-10-16 12:01 北京时间观察</x:v>
      </x:c>
      <x:c r="E4" s="36" t="str">
        <x:v>Sui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46651757</x:v>
      </x:c>
      <x:c r="C5" s="14" t="str">
        <x:v>USD</x:v>
      </x:c>
      <x:c r="D5" s="63" t="str">
        <x:v>2026-10-16 12:01 北京时间观察</x:v>
      </x:c>
      <x:c r="E5" s="36" t="str">
        <x:v>Sui 链 DEX 滚动24小时成交额；API total24h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299465540</x:v>
      </x:c>
      <x:c r="C6" s="14" t="str">
        <x:v>USD</x:v>
      </x:c>
      <x:c r="D6" s="63" t="str">
        <x:v>2026-10-16 12:01 北京时间观察</x:v>
      </x:c>
      <x:c r="E6" s="36" t="str">
        <x:v>Sui 链 DEX 滚动7天成交额；API total7d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3"/>
      <x:c r="E7" s="36"/>
      <x:c r="F7" s="36"/>
      <x:c r="G7" s="1"/>
      <x:c r="H7" s="1"/>
    </x:row>
    <x:row r="8" ht="29" customHeight="1">
      <x:c r="A8" s="1"/>
      <x:c r="B8" s="62"/>
      <x:c r="C8" s="14"/>
      <x:c r="D8" s="63"/>
      <x:c r="E8" s="36"/>
      <x:c r="F8" s="36"/>
      <x:c r="G8" s="1"/>
      <x:c r="H8" s="1"/>
    </x:row>
    <x:row r="9" ht="29" customHeight="1">
      <x:c r="A9" s="8" t="str">
        <x:v>重要动态</x:v>
      </x:c>
      <x:c r="B9" s="71" t="str">
        <x:v>事件日期</x:v>
      </x:c>
      <x:c r="C9" s="8" t="str">
        <x:v>发布日期</x:v>
      </x:c>
      <x:c r="D9" s="69" t="str">
        <x:v>核验状态</x:v>
      </x:c>
      <x:c r="E9" s="69" t="str">
        <x:v>摘要</x:v>
      </x:c>
      <x:c r="F9" s="6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3"/>
      <x:c r="E10" s="36"/>
      <x:c r="F10" s="36"/>
      <x:c r="G10" s="1"/>
      <x:c r="H10" s="1"/>
    </x:row>
    <x:row r="11" ht="29" customHeight="1">
      <x:c r="A11" s="36"/>
      <x:c r="B11" s="62"/>
      <x:c r="C11" s="14"/>
      <x:c r="D11" s="63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3" t="str">
        <x:v>数据口径：链上活动是网络指标，不能等同于代币现金流；事件日期与文章发布日期分别记录。</x:v>
      </x:c>
      <x:c r="B13" s="46"/>
      <x:c r="C13" s="46"/>
      <x:c r="D13" s="46"/>
      <x:c r="E13" s="73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