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2e9fd01d7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eeec8d27c0bb47d7"/>
    <x:sheet xmlns:r="http://schemas.openxmlformats.org/officeDocument/2006/relationships" name="持仓录入" sheetId="2" r:id="Rddb0e6b864dd4f9f"/>
    <x:sheet xmlns:r="http://schemas.openxmlformats.org/officeDocument/2006/relationships" name="行情与资金流" sheetId="3" r:id="R9c77b34f6f9d488f"/>
    <x:sheet xmlns:r="http://schemas.openxmlformats.org/officeDocument/2006/relationships" name="链上与动态" sheetId="4" r:id="R4d6546cef345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3" fillId="8" borderId="4" xfId="0" applyNumberFormat="1" applyFont="1" applyFill="1" applyBorder="1"/>
    <x:xf numFmtId="0" fontId="23" fillId="8" borderId="0" xfId="0" applyNumberFormat="1" applyFont="1" applyFill="1" applyBorder="1"/>
    <x:xf numFmtId="0" fontId="23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3" fillId="8" borderId="4" xfId="0" applyNumberFormat="1" applyFont="1" applyFill="1" applyBorder="1"/>
    <x:xf numFmtId="200" fontId="23" fillId="8" borderId="0" xfId="0" applyNumberFormat="1" applyFont="1" applyFill="1" applyBorder="1"/>
    <x:xf numFmtId="200" fontId="23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3" fillId="8" borderId="4" xfId="0" applyNumberFormat="1" applyFont="1" applyFill="1" applyBorder="1" applyAlignment="1">
      <x:alignment horizontal="center"/>
    </x:xf>
    <x:xf numFmtId="200" fontId="23" fillId="8" borderId="0" xfId="0" applyNumberFormat="1" applyFont="1" applyFill="1" applyBorder="1" applyAlignment="1">
      <x:alignment horizontal="center"/>
    </x:xf>
    <x:xf numFmtId="200" fontId="23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3" fillId="8" borderId="4" xfId="0" applyNumberFormat="1" applyFont="1" applyFill="1" applyBorder="1" applyAlignment="1">
      <x:alignment horizontal="center" vertical="center"/>
    </x:xf>
    <x:xf numFmtId="200" fontId="23" fillId="8" borderId="0" xfId="0" applyNumberFormat="1" applyFont="1" applyFill="1" applyBorder="1" applyAlignment="1">
      <x:alignment horizontal="center" vertical="center"/>
    </x:xf>
    <x:xf numFmtId="200" fontId="23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0" xfId="0" applyNumberFormat="1" applyFont="1" applyFill="1" applyBorder="1"/>
    <x:xf numFmtId="204" fontId="9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10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27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205bc124d4b3a" /><Relationship Type="http://schemas.openxmlformats.org/officeDocument/2006/relationships/theme" Target="/xl/theme/theme1.xml" Id="R48c4e8e219944e9b" /><Relationship Type="http://schemas.openxmlformats.org/officeDocument/2006/relationships/sharedStrings" Target="/xl/sharedStrings.xml" Id="R148ff62aa1da4a2e" /><Relationship Type="http://schemas.openxmlformats.org/officeDocument/2006/relationships/worksheet" Target="/xl/worksheets/sheet1.xml" Id="Reeec8d27c0bb47d7" /><Relationship Type="http://schemas.openxmlformats.org/officeDocument/2006/relationships/worksheet" Target="/xl/worksheets/sheet2.xml" Id="Rddb0e6b864dd4f9f" /><Relationship Type="http://schemas.openxmlformats.org/officeDocument/2006/relationships/worksheet" Target="/xl/worksheets/sheet3.xml" Id="R9c77b34f6f9d488f" /><Relationship Type="http://schemas.openxmlformats.org/officeDocument/2006/relationships/worksheet" Target="/xl/worksheets/sheet4.xml" Id="R4d6546cef34548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e08b2be29774bfe" /><Relationship Type="http://schemas.openxmlformats.org/officeDocument/2006/relationships/chart" Target="/xl/drawings/charts/chart1.xml" Id="R3201c0adbc0c4714" /><Relationship Type="http://schemas.openxmlformats.org/officeDocument/2006/relationships/chart" Target="/xl/drawings/charts/chart2.xml" Id="Rdc72872e774240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01c0adbc0c4714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72872e77424094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d239e0df-b8a7-47ac-985e-5a29f9fb59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8b2be29774b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673e56764448bc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2026.10.24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ETH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10:01 北京时间  ·  ETF 流量截至美东 2026-10-23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3/11；2026-10-22 同日样本 3/11；异日数不入小计。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2380.06</x:v>
      </x:c>
      <x:c r="B10" s="126"/>
      <x:c r="C10" s="127"/>
      <x:c r="D10" s="173" t="n">
        <x:f>'行情与资金流'!B5</x:f>
        <x:v>-0.0037248999999999997</x:v>
      </x:c>
      <x:c r="E10" s="174"/>
      <x:c r="F10" s="175"/>
      <x:c r="G10" s="173" t="n">
        <x:f>'行情与资金流'!B8</x:f>
        <x:v>-0.016529000000000002</x:v>
      </x:c>
      <x:c r="H10" s="174"/>
      <x:c r="I10" s="175"/>
      <x:c r="J10" s="188" t="n">
        <x:f>'行情与资金流'!B6</x:f>
        <x:v>9661957184</x:v>
      </x:c>
      <x:c r="K10" s="189"/>
      <x:c r="L10" s="190"/>
      <x:c r="M10" s="188" t="n">
        <x:f>'行情与资金流'!B7</x:f>
        <x:v>290724178891</x:v>
      </x:c>
      <x:c r="N10" s="189"/>
      <x:c r="O10" s="190"/>
      <x:c r="P10" s="200" t="n">
        <x:f>'行情与资金流'!E4</x:f>
        <x:v>4.4</x:v>
      </x:c>
      <x:c r="Q10" s="201"/>
      <x:c r="R10" s="202"/>
    </x:row>
    <x:row r="11" ht="23" customHeight="1">
      <x:c r="A11" s="125"/>
      <x:c r="B11" s="126"/>
      <x:c r="C11" s="127"/>
      <x:c r="D11" s="173"/>
      <x:c r="E11" s="174"/>
      <x:c r="F11" s="175"/>
      <x:c r="G11" s="173"/>
      <x:c r="H11" s="174"/>
      <x:c r="I11" s="175"/>
      <x:c r="J11" s="188"/>
      <x:c r="K11" s="189"/>
      <x:c r="L11" s="190"/>
      <x:c r="M11" s="188"/>
      <x:c r="N11" s="189"/>
      <x:c r="O11" s="190"/>
      <x:c r="P11" s="200"/>
      <x:c r="Q11" s="201"/>
      <x:c r="R11" s="202"/>
    </x:row>
    <x:row r="12" ht="23" customHeight="1">
      <x:c r="A12" s="125"/>
      <x:c r="B12" s="126"/>
      <x:c r="C12" s="127"/>
      <x:c r="D12" s="173"/>
      <x:c r="E12" s="174"/>
      <x:c r="F12" s="175"/>
      <x:c r="G12" s="173"/>
      <x:c r="H12" s="174"/>
      <x:c r="I12" s="175"/>
      <x:c r="J12" s="188"/>
      <x:c r="K12" s="189"/>
      <x:c r="L12" s="190"/>
      <x:c r="M12" s="188"/>
      <x:c r="N12" s="189"/>
      <x:c r="O12" s="190"/>
      <x:c r="P12" s="200"/>
      <x:c r="Q12" s="201"/>
      <x:c r="R12" s="202"/>
    </x:row>
    <x:row r="13" ht="23" customHeight="1">
      <x:c r="A13" s="128" t="str">
        <x:v>USD / ETH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美东10-23</x:v>
      </x:c>
      <x:c r="Q13" s="177"/>
      <x:c r="R13" s="178"/>
    </x:row>
    <x:row r="14" ht="23" customHeight="1">
      <x:c r="A14" s="235" t="str">
        <x:v>ETF 流量日</x:v>
      </x:c>
      <x:c r="B14" s="236"/>
      <x:c r="C14" s="237"/>
      <x:c r="D14" s="167" t="str">
        <x:v>近7日表内净流</x:v>
      </x:c>
      <x:c r="E14" s="168"/>
      <x:c r="F14" s="169"/>
      <x:c r="G14" s="292" t="str">
        <x:v>已核实持仓样本</x:v>
      </x:c>
      <x:c r="H14" s="293"/>
      <x:c r="I14" s="294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38"/>
      <x:c r="B15" s="239"/>
      <x:c r="C15" s="240"/>
      <x:c r="D15" s="170"/>
      <x:c r="E15" s="171"/>
      <x:c r="F15" s="172"/>
      <x:c r="G15" s="295"/>
      <x:c r="H15" s="296"/>
      <x:c r="I15" s="297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41" t="str">
        <x:v>2026-10-23</x:v>
      </x:c>
      <x:c r="B16" s="242"/>
      <x:c r="C16" s="243"/>
      <x:c r="D16" s="253" t="n">
        <x:f>SUM('行情与资金流'!B11:B17)</x:f>
        <x:v>-350.70000000000005</x:v>
      </x:c>
      <x:c r="E16" s="254"/>
      <x:c r="F16" s="255"/>
      <x:c r="G16" s="298" t="n">
        <x:f>'持仓录入'!B5</x:f>
        <x:v>3808082.5434000003</x:v>
      </x:c>
      <x:c r="H16" s="299"/>
      <x:c r="I16" s="300"/>
      <x:c r="J16" s="307" t="n">
        <x:v>11</x:v>
      </x:c>
      <x:c r="K16" s="308"/>
      <x:c r="L16" s="309"/>
      <x:c r="M16" s="316" t="n">
        <x:f>'链上与动态'!B4</x:f>
        <x:v>49264627129.56021</x:v>
      </x:c>
      <x:c r="N16" s="317"/>
      <x:c r="O16" s="318"/>
      <x:c r="P16" s="316" t="n">
        <x:f>'链上与动态'!B5</x:f>
        <x:v>1043149663.9300001</x:v>
      </x:c>
      <x:c r="Q16" s="317"/>
      <x:c r="R16" s="318"/>
    </x:row>
    <x:row r="17" ht="23" customHeight="1">
      <x:c r="A17" s="241"/>
      <x:c r="B17" s="242"/>
      <x:c r="C17" s="243"/>
      <x:c r="D17" s="253"/>
      <x:c r="E17" s="254"/>
      <x:c r="F17" s="255"/>
      <x:c r="G17" s="298"/>
      <x:c r="H17" s="299"/>
      <x:c r="I17" s="300"/>
      <x:c r="J17" s="307"/>
      <x:c r="K17" s="308"/>
      <x:c r="L17" s="309"/>
      <x:c r="M17" s="316"/>
      <x:c r="N17" s="317"/>
      <x:c r="O17" s="318"/>
      <x:c r="P17" s="316"/>
      <x:c r="Q17" s="317"/>
      <x:c r="R17" s="318"/>
    </x:row>
    <x:row r="18" ht="23" customHeight="1">
      <x:c r="A18" s="241"/>
      <x:c r="B18" s="242"/>
      <x:c r="C18" s="243"/>
      <x:c r="D18" s="253"/>
      <x:c r="E18" s="254"/>
      <x:c r="F18" s="255"/>
      <x:c r="G18" s="298"/>
      <x:c r="H18" s="299"/>
      <x:c r="I18" s="300"/>
      <x:c r="J18" s="307"/>
      <x:c r="K18" s="308"/>
      <x:c r="L18" s="309"/>
      <x:c r="M18" s="316"/>
      <x:c r="N18" s="317"/>
      <x:c r="O18" s="318"/>
      <x:c r="P18" s="316"/>
      <x:c r="Q18" s="317"/>
      <x:c r="R18" s="318"/>
    </x:row>
    <x:row r="19" ht="23" customHeight="1">
      <x:c r="A19" s="244" t="str">
        <x:v>美国东部交易日</x:v>
      </x:c>
      <x:c r="B19" s="245"/>
      <x:c r="C19" s="246"/>
      <x:c r="D19" s="176" t="str">
        <x:v>百万美元 · 完整交易日</x:v>
      </x:c>
      <x:c r="E19" s="177"/>
      <x:c r="F19" s="178"/>
      <x:c r="G19" s="301" t="str">
        <x:v>ETH · 3/11只 · 2026-10-22美东</x:v>
      </x:c>
      <x:c r="H19" s="302"/>
      <x:c r="I19" s="303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近7交易日 ETF 美元资金流</x:v>
      </x:c>
      <x:c r="H21" s="323"/>
      <x:c r="I21" s="323"/>
      <x:c r="J21" s="323"/>
      <x:c r="K21" s="323"/>
      <x:c r="L21" s="324"/>
      <x:c r="M21" s="322" t="str">
        <x:v>  资金流贡献 / 链上指标</x:v>
      </x:c>
      <x:c r="N21" s="323"/>
      <x:c r="O21" s="323"/>
      <x:c r="P21" s="323"/>
      <x:c r="Q21" s="323"/>
      <x:c r="R21" s="324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158" t="str">
        <x:v>美东 2026-10-23 · 产品净流量</x:v>
      </x:c>
      <x:c r="N23" s="159"/>
      <x:c r="O23" s="159"/>
      <x:c r="P23" s="159"/>
      <x:c r="Q23" s="159"/>
      <x:c r="R23" s="160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135"/>
      <x:c r="N24" s="131"/>
      <x:c r="O24" s="131"/>
      <x:c r="P24" s="131"/>
      <x:c r="Q24" s="131"/>
      <x:c r="R24" s="136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331" t="str">
        <x:f>'行情与资金流'!A23</x:f>
        <x:v>FETH</x:v>
      </x:c>
      <x:c r="N25" s="332"/>
      <x:c r="O25" s="332"/>
      <x:c r="P25" s="333" t="n">
        <x:f>'行情与资金流'!B23</x:f>
        <x:v>3.6</x:v>
      </x:c>
      <x:c r="Q25" s="334"/>
      <x:c r="R25" s="335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135"/>
      <x:c r="N26" s="131"/>
      <x:c r="O26" s="131"/>
      <x:c r="P26" s="131"/>
      <x:c r="Q26" s="131"/>
      <x:c r="R26" s="136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31" t="str">
        <x:f>'行情与资金流'!A24</x:f>
        <x:v>MSSE</x:v>
      </x:c>
      <x:c r="N27" s="332"/>
      <x:c r="O27" s="332"/>
      <x:c r="P27" s="333" t="n">
        <x:f>'行情与资金流'!B24</x:f>
        <x:v>0.8</x:v>
      </x:c>
      <x:c r="Q27" s="334"/>
      <x:c r="R27" s="335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331" t="str">
        <x:f>'行情与资金流'!A25</x:f>
        <x:v>ETHA</x:v>
      </x:c>
      <x:c r="N29" s="332"/>
      <x:c r="O29" s="332"/>
      <x:c r="P29" s="333" t="n">
        <x:f>'行情与资金流'!B25</x:f>
        <x:v>0</x:v>
      </x:c>
      <x:c r="Q29" s="334"/>
      <x:c r="R29" s="335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42" t="str">
        <x:v>链上 DEX 7d</x:v>
      </x:c>
      <x:c r="N30" s="343"/>
      <x:c r="O30" s="343"/>
      <x:c r="P30" s="344" t="n">
        <x:f>'链上与动态'!B6</x:f>
        <x:v>7301072712.19</x:v>
      </x:c>
      <x:c r="Q30" s="344"/>
      <x:c r="R30" s="345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46"/>
      <x:c r="N31" s="347"/>
      <x:c r="O31" s="347"/>
      <x:c r="P31" s="344"/>
      <x:c r="Q31" s="344"/>
      <x:c r="R31" s="345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0"/>
      <x:c r="N32" s="256"/>
      <x:c r="O32" s="256"/>
      <x:c r="P32" s="256"/>
      <x:c r="Q32" s="256"/>
      <x:c r="R32" s="261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ETH ETF 产品明细  ·  持仓日期逐只标注  ·  流量 2026-10-23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0" t="str">
        <x:f>'持仓录入'!F18</x:f>
        <x:v>ETHA</x:v>
      </x:c>
      <x:c r="B38" s="371"/>
      <x:c r="C38" s="372" t="str">
        <x:f>'持仓录入'!G18</x:f>
        <x:v>BlackRock</x:v>
      </x:c>
      <x:c r="D38" s="372"/>
      <x:c r="E38" s="373" t="n">
        <x:f>'持仓录入'!J18</x:f>
        <x:v>0.25</x:v>
      </x:c>
      <x:c r="F38" s="372"/>
      <x:c r="G38" s="374" t="n">
        <x:f>'持仓录入'!H18</x:f>
        <x:v>3264756.7763</x:v>
      </x:c>
      <x:c r="H38" s="375"/>
      <x:c r="I38" s="375"/>
      <x:c r="J38" s="375"/>
      <x:c r="K38" s="376" t="str">
        <x:f>'持仓录入'!I18</x:f>
        <x:v>2026-10-22</x:v>
      </x:c>
      <x:c r="L38" s="376"/>
      <x:c r="M38" s="377" t="n">
        <x:f>'持仓录入'!K18</x:f>
        <x:v>0</x:v>
      </x:c>
      <x:c r="N38" s="371"/>
      <x:c r="O38" s="371"/>
      <x:c r="P38" s="376" t="str">
        <x:f>'持仓录入'!L18</x:f>
        <x:v>2026-10-23</x:v>
      </x:c>
      <x:c r="Q38" s="376"/>
      <x:c r="R38" s="378"/>
    </x:row>
    <x:row r="39" ht="27" customHeight="1">
      <x:c r="A39" s="388" t="str">
        <x:f>'持仓录入'!F19</x:f>
        <x:v>ETHB</x:v>
      </x:c>
      <x:c r="B39" s="389"/>
      <x:c r="C39" s="15" t="str">
        <x:f>'持仓录入'!G19</x:f>
        <x:v>BlackRock</x:v>
      </x:c>
      <x:c r="D39" s="15"/>
      <x:c r="E39" s="390" t="n">
        <x:f>'持仓录入'!J19</x:f>
        <x:v>0.25</x:v>
      </x:c>
      <x:c r="F39" s="15"/>
      <x:c r="G39" s="391" t="n">
        <x:f>'持仓录入'!H19</x:f>
        <x:v>434006.93710000004</x:v>
      </x:c>
      <x:c r="H39" s="392"/>
      <x:c r="I39" s="392"/>
      <x:c r="J39" s="392"/>
      <x:c r="K39" s="393" t="str">
        <x:f>'持仓录入'!I19</x:f>
        <x:v>2026-10-22</x:v>
      </x:c>
      <x:c r="L39" s="393"/>
      <x:c r="M39" s="394" t="n">
        <x:f>'持仓录入'!K19</x:f>
        <x:v>0</x:v>
      </x:c>
      <x:c r="N39" s="389"/>
      <x:c r="O39" s="389"/>
      <x:c r="P39" s="393" t="str">
        <x:f>'持仓录入'!L19</x:f>
        <x:v>2026-10-23</x:v>
      </x:c>
      <x:c r="Q39" s="393"/>
      <x:c r="R39" s="395"/>
    </x:row>
    <x:row r="40" ht="27" customHeight="1">
      <x:c r="A40" s="370" t="str">
        <x:f>'持仓录入'!F20</x:f>
        <x:v>FETH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399" t="str">
        <x:v>未取得带日期数量</x:v>
      </x:c>
      <x:c r="H40" s="400"/>
      <x:c r="I40" s="400"/>
      <x:c r="J40" s="400"/>
      <x:c r="K40" s="376" t="str">
        <x:v>—</x:v>
      </x:c>
      <x:c r="L40" s="376"/>
      <x:c r="M40" s="401" t="n">
        <x:f>'持仓录入'!K20</x:f>
        <x:v>3.6</x:v>
      </x:c>
      <x:c r="N40" s="375"/>
      <x:c r="O40" s="375"/>
      <x:c r="P40" s="376" t="str">
        <x:f>'持仓录入'!L20</x:f>
        <x:v>2026-10-23</x:v>
      </x:c>
      <x:c r="Q40" s="376"/>
      <x:c r="R40" s="378"/>
    </x:row>
    <x:row r="41" ht="27" customHeight="1">
      <x:c r="A41" s="388" t="str">
        <x:f>'持仓录入'!F21</x:f>
        <x:v>ETHW</x:v>
      </x:c>
      <x:c r="B41" s="389"/>
      <x:c r="C41" s="15" t="str">
        <x:f>'持仓录入'!G21</x:f>
        <x:v>Bitwise</x:v>
      </x:c>
      <x:c r="D41" s="15"/>
      <x:c r="E41" s="390" t="n">
        <x:f>'持仓录入'!J21</x:f>
        <x:v>0.2</x:v>
      </x:c>
      <x:c r="F41" s="15"/>
      <x:c r="G41" s="391" t="n">
        <x:f>'持仓录入'!H21</x:f>
        <x:v>109318.83</x:v>
      </x:c>
      <x:c r="H41" s="392"/>
      <x:c r="I41" s="392"/>
      <x:c r="J41" s="392"/>
      <x:c r="K41" s="393" t="str">
        <x:f>'持仓录入'!I21</x:f>
        <x:v>2026-10-22</x:v>
      </x:c>
      <x:c r="L41" s="393"/>
      <x:c r="M41" s="394" t="n">
        <x:f>'持仓录入'!K21</x:f>
        <x:v>0</x:v>
      </x:c>
      <x:c r="N41" s="389"/>
      <x:c r="O41" s="389"/>
      <x:c r="P41" s="393" t="str">
        <x:f>'持仓录入'!L21</x:f>
        <x:v>2026-10-23</x:v>
      </x:c>
      <x:c r="Q41" s="393"/>
      <x:c r="R41" s="395"/>
    </x:row>
    <x:row r="42" ht="27" customHeight="1">
      <x:c r="A42" s="370" t="str">
        <x:f>'持仓录入'!F22</x:f>
        <x:v>TETH</x:v>
      </x:c>
      <x:c r="B42" s="371"/>
      <x:c r="C42" s="372" t="str">
        <x:f>'持仓录入'!G22</x:f>
        <x:v>21Shares</x:v>
      </x:c>
      <x:c r="D42" s="372"/>
      <x:c r="E42" s="373" t="n">
        <x:f>'持仓录入'!J22</x:f>
        <x:v>0.21</x:v>
      </x:c>
      <x:c r="F42" s="372"/>
      <x:c r="G42" s="399" t="str">
        <x:v>未取得带日期数量</x:v>
      </x:c>
      <x:c r="H42" s="400"/>
      <x:c r="I42" s="400"/>
      <x:c r="J42" s="400"/>
      <x:c r="K42" s="376" t="str">
        <x:v>—</x:v>
      </x:c>
      <x:c r="L42" s="376"/>
      <x:c r="M42" s="377" t="n">
        <x:f>'持仓录入'!K22</x:f>
        <x:v>0</x:v>
      </x:c>
      <x:c r="N42" s="371"/>
      <x:c r="O42" s="371"/>
      <x:c r="P42" s="376" t="str">
        <x:f>'持仓录入'!L22</x:f>
        <x:v>2026-10-23</x:v>
      </x:c>
      <x:c r="Q42" s="376"/>
      <x:c r="R42" s="378"/>
    </x:row>
    <x:row r="43" ht="27" customHeight="1">
      <x:c r="A43" s="388" t="str">
        <x:f>'持仓录入'!F23</x:f>
        <x:v>ETHV</x:v>
      </x:c>
      <x:c r="B43" s="389"/>
      <x:c r="C43" s="15" t="str">
        <x:f>'持仓录入'!G23</x:f>
        <x:v>VanEck</x:v>
      </x:c>
      <x:c r="D43" s="15"/>
      <x:c r="E43" s="390" t="n">
        <x:f>'持仓录入'!J23</x:f>
        <x:v>0.2</x:v>
      </x:c>
      <x:c r="F43" s="15"/>
      <x:c r="G43" s="405" t="str">
        <x:v>未取得带日期数量</x:v>
      </x:c>
      <x:c r="H43" s="406"/>
      <x:c r="I43" s="406"/>
      <x:c r="J43" s="406"/>
      <x:c r="K43" s="393" t="str">
        <x:v>—</x:v>
      </x:c>
      <x:c r="L43" s="393"/>
      <x:c r="M43" s="407" t="str">
        <x:v>来源表未列示</x:v>
      </x:c>
      <x:c r="N43" s="406"/>
      <x:c r="O43" s="406"/>
      <x:c r="P43" s="393" t="str">
        <x:v>—</x:v>
      </x:c>
      <x:c r="Q43" s="393"/>
      <x:c r="R43" s="395"/>
    </x:row>
    <x:row r="44" ht="27" customHeight="1">
      <x:c r="A44" s="370" t="str">
        <x:f>'持仓录入'!F24</x:f>
        <x:v>QETH</x:v>
      </x:c>
      <x:c r="B44" s="371"/>
      <x:c r="C44" s="372" t="str">
        <x:f>'持仓录入'!G24</x:f>
        <x:v>Invesco</x:v>
      </x:c>
      <x:c r="D44" s="372"/>
      <x:c r="E44" s="373" t="n">
        <x:f>'持仓录入'!J24</x:f>
        <x:v>0.25</x:v>
      </x:c>
      <x:c r="F44" s="372"/>
      <x:c r="G44" s="399" t="str">
        <x:v>未取得带日期数量</x:v>
      </x:c>
      <x:c r="H44" s="400"/>
      <x:c r="I44" s="400"/>
      <x:c r="J44" s="400"/>
      <x:c r="K44" s="376" t="str">
        <x:v>—</x:v>
      </x:c>
      <x:c r="L44" s="376"/>
      <x:c r="M44" s="377" t="n">
        <x:f>'持仓录入'!K24</x:f>
        <x:v>0</x:v>
      </x:c>
      <x:c r="N44" s="371"/>
      <x:c r="O44" s="371"/>
      <x:c r="P44" s="376" t="str">
        <x:f>'持仓录入'!L24</x:f>
        <x:v>2026-10-23</x:v>
      </x:c>
      <x:c r="Q44" s="376"/>
      <x:c r="R44" s="378"/>
    </x:row>
    <x:row r="45" ht="27" customHeight="1">
      <x:c r="A45" s="388" t="str">
        <x:f>'持仓录入'!F25</x:f>
        <x:v>EZET</x:v>
      </x:c>
      <x:c r="B45" s="389"/>
      <x:c r="C45" s="15" t="str">
        <x:f>'持仓录入'!G25</x:f>
        <x:v>Franklin</x:v>
      </x:c>
      <x:c r="D45" s="15"/>
      <x:c r="E45" s="390" t="n">
        <x:f>'持仓录入'!J25</x:f>
        <x:v>0.19</x:v>
      </x:c>
      <x:c r="F45" s="15"/>
      <x:c r="G45" s="405" t="str">
        <x:v>未取得带日期数量</x:v>
      </x:c>
      <x:c r="H45" s="406"/>
      <x:c r="I45" s="406"/>
      <x:c r="J45" s="406"/>
      <x:c r="K45" s="393" t="str">
        <x:v>—</x:v>
      </x:c>
      <x:c r="L45" s="393"/>
      <x:c r="M45" s="394" t="n">
        <x:f>'持仓录入'!K25</x:f>
        <x:v>0</x:v>
      </x:c>
      <x:c r="N45" s="389"/>
      <x:c r="O45" s="389"/>
      <x:c r="P45" s="393" t="str">
        <x:f>'持仓录入'!L25</x:f>
        <x:v>2026-10-23</x:v>
      </x:c>
      <x:c r="Q45" s="393"/>
      <x:c r="R45" s="395"/>
    </x:row>
    <x:row r="46" ht="27" customHeight="1">
      <x:c r="A46" s="370" t="str">
        <x:f>'持仓录入'!F26</x:f>
        <x:v>MSSE</x:v>
      </x:c>
      <x:c r="B46" s="371"/>
      <x:c r="C46" s="372" t="str">
        <x:f>'持仓录入'!G26</x:f>
        <x:v>Morgan Stanley</x:v>
      </x:c>
      <x:c r="D46" s="372"/>
      <x:c r="E46" s="373" t="n">
        <x:f>'持仓录入'!J26</x:f>
        <x:v>0.14</x:v>
      </x:c>
      <x:c r="F46" s="372"/>
      <x:c r="G46" s="399" t="str">
        <x:v>未取得带日期数量</x:v>
      </x:c>
      <x:c r="H46" s="400"/>
      <x:c r="I46" s="400"/>
      <x:c r="J46" s="400"/>
      <x:c r="K46" s="376" t="str">
        <x:v>—</x:v>
      </x:c>
      <x:c r="L46" s="376"/>
      <x:c r="M46" s="401" t="n">
        <x:f>'持仓录入'!K26</x:f>
        <x:v>0.8</x:v>
      </x:c>
      <x:c r="N46" s="375"/>
      <x:c r="O46" s="375"/>
      <x:c r="P46" s="376" t="str">
        <x:f>'持仓录入'!L26</x:f>
        <x:v>2026-10-23</x:v>
      </x:c>
      <x:c r="Q46" s="376"/>
      <x:c r="R46" s="378"/>
    </x:row>
    <x:row r="47" ht="27" customHeight="1">
      <x:c r="A47" s="388" t="str">
        <x:f>'持仓录入'!F27</x:f>
        <x:v>ETHE</x:v>
      </x:c>
      <x:c r="B47" s="389"/>
      <x:c r="C47" s="15" t="str">
        <x:f>'持仓录入'!G27</x:f>
        <x:v>Grayscale</x:v>
      </x:c>
      <x:c r="D47" s="15"/>
      <x:c r="E47" s="390" t="n">
        <x:f>'持仓录入'!J27</x:f>
        <x:v>2.5</x:v>
      </x:c>
      <x:c r="F47" s="15"/>
      <x:c r="G47" s="405" t="str">
        <x:v>未取得带日期数量</x:v>
      </x:c>
      <x:c r="H47" s="406"/>
      <x:c r="I47" s="406"/>
      <x:c r="J47" s="406"/>
      <x:c r="K47" s="393" t="str">
        <x:v>—</x:v>
      </x:c>
      <x:c r="L47" s="393"/>
      <x:c r="M47" s="394" t="n">
        <x:f>'持仓录入'!K27</x:f>
        <x:v>0</x:v>
      </x:c>
      <x:c r="N47" s="389"/>
      <x:c r="O47" s="389"/>
      <x:c r="P47" s="393" t="str">
        <x:f>'持仓录入'!L27</x:f>
        <x:v>2026-10-23</x:v>
      </x:c>
      <x:c r="Q47" s="393"/>
      <x:c r="R47" s="395"/>
    </x:row>
    <x:row r="48" ht="27" customHeight="1">
      <x:c r="A48" s="370" t="str">
        <x:f>'持仓录入'!F28</x:f>
        <x:v>ETH</x:v>
      </x:c>
      <x:c r="B48" s="371"/>
      <x:c r="C48" s="372" t="str">
        <x:f>'持仓录入'!G28</x:f>
        <x:v>Grayscale</x:v>
      </x:c>
      <x:c r="D48" s="372"/>
      <x:c r="E48" s="373" t="n">
        <x:f>'持仓录入'!J28</x:f>
        <x:v>0.15</x:v>
      </x:c>
      <x:c r="F48" s="372"/>
      <x:c r="G48" s="399" t="str">
        <x:v>未取得带日期数量</x:v>
      </x:c>
      <x:c r="H48" s="400"/>
      <x:c r="I48" s="400"/>
      <x:c r="J48" s="400"/>
      <x:c r="K48" s="376" t="str">
        <x:v>—</x:v>
      </x:c>
      <x:c r="L48" s="376"/>
      <x:c r="M48" s="377" t="n">
        <x:f>'持仓录入'!K28</x:f>
        <x:v>0</x:v>
      </x:c>
      <x:c r="N48" s="371"/>
      <x:c r="O48" s="371"/>
      <x:c r="P48" s="376" t="str">
        <x:f>'持仓录入'!L28</x:f>
        <x:v>2026-10-23</x:v>
      </x:c>
      <x:c r="Q48" s="376"/>
      <x:c r="R48" s="378"/>
    </x:row>
    <x:row r="49" ht="34" customHeight="1">
      <x:c r="A49" s="342" t="str">
        <x:v>已核实持仓样本 3/11 只</x:v>
      </x:c>
      <x:c r="B49" s="343"/>
      <x:c r="C49" s="343"/>
      <x:c r="D49" s="343"/>
      <x:c r="E49" s="343"/>
      <x:c r="F49" s="343"/>
      <x:c r="G49" s="413" t="n">
        <x:f>'持仓录入'!B5</x:f>
        <x:v>3808082.5434000003</x:v>
      </x:c>
      <x:c r="H49" s="343"/>
      <x:c r="I49" s="343"/>
      <x:c r="J49" s="343"/>
      <x:c r="K49" s="343" t="str">
        <x:v>ETF 表内净流 · 2026-10-23 美东</x:v>
      </x:c>
      <x:c r="L49" s="343"/>
      <x:c r="M49" s="343"/>
      <x:c r="N49" s="343"/>
      <x:c r="O49" s="343"/>
      <x:c r="P49" s="414" t="n">
        <x:f>'行情与资金流'!E4</x:f>
        <x:v>4.4</x:v>
      </x:c>
      <x:c r="Q49" s="343"/>
      <x:c r="R49" s="415"/>
    </x:row>
    <x:row r="50" ht="23" customHeight="1">
      <x:c r="A50" s="348" t="str">
        <x:v>口径：样本小计仅含同日产品；异日持仓只逐只展示；ETF 美元资金流不等于原生币增减。</x:v>
      </x:c>
      <x:c r="B50" s="349"/>
      <x:c r="C50" s="349"/>
      <x:c r="D50" s="349"/>
      <x:c r="E50" s="349"/>
      <x:c r="F50" s="349"/>
      <x:c r="G50" s="349"/>
      <x:c r="H50" s="349"/>
      <x:c r="I50" s="349"/>
      <x:c r="J50" s="349"/>
      <x:c r="K50" s="349"/>
      <x:c r="L50" s="349"/>
      <x:c r="M50" s="349"/>
      <x:c r="N50" s="349"/>
      <x:c r="O50" s="349"/>
      <x:c r="P50" s="349"/>
      <x:c r="Q50" s="349"/>
      <x:c r="R50" s="350"/>
    </x:row>
    <x:row r="51" ht="23" customHeight="1">
      <x:c r="A51" s="348" t="str">
        <x:v>0.0 表示来源明确披露零流量；“未披露”或“未核实”表示缺失，不能填零。</x:v>
      </x:c>
      <x:c r="B51" s="349"/>
      <x:c r="C51" s="349"/>
      <x:c r="D51" s="349"/>
      <x:c r="E51" s="349"/>
      <x:c r="F51" s="349"/>
      <x:c r="G51" s="349"/>
      <x:c r="H51" s="349"/>
      <x:c r="I51" s="349"/>
      <x:c r="J51" s="349"/>
      <x:c r="K51" s="349"/>
      <x:c r="L51" s="349"/>
      <x:c r="M51" s="349"/>
      <x:c r="N51" s="349"/>
      <x:c r="O51" s="349"/>
      <x:c r="P51" s="349"/>
      <x:c r="Q51" s="349"/>
      <x:c r="R51" s="350"/>
    </x:row>
    <x:row r="52" ht="23" customHeight="1">
      <x:c r="A52" s="149" t="str">
        <x:v>费率为公开标示年费率，未计临时减免或质押分成；逐只来源、可编辑数据见「持仓录入」。</x:v>
      </x:c>
      <x:c r="B52" s="150"/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0"/>
      <x:c r="N52" s="150"/>
      <x:c r="O52" s="150"/>
      <x:c r="P52" s="150"/>
      <x:c r="Q52" s="150"/>
      <x:c r="R52" s="151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16" t="str">
        <x:v>行情观察 10:01 北京时间｜收盘截至 2026-10-23 UTC｜持仓样本 2026-10-22 美东（逐只日期见表）｜流量 2026-10-23 美东</x:v>
      </x:c>
      <x:c r="B54" s="416"/>
      <x:c r="C54" s="416"/>
      <x:c r="D54" s="416"/>
      <x:c r="E54" s="416"/>
      <x:c r="F54" s="416"/>
      <x:c r="G54" s="416"/>
      <x:c r="H54" s="416"/>
      <x:c r="I54" s="416"/>
      <x:c r="J54" s="416"/>
      <x:c r="K54" s="416"/>
      <x:c r="L54" s="416"/>
      <x:c r="M54" s="416"/>
      <x:c r="N54" s="416"/>
      <x:c r="O54" s="416"/>
      <x:c r="P54" s="416"/>
      <x:c r="Q54" s="416"/>
      <x:c r="R54" s="416"/>
    </x:row>
    <x:row r="55" ht="23" customHeight="1">
      <x:c r="A55" s="416" t="str">
        <x:v>原始行情采集 2026-10-24T10:02:10+08:00｜本次产品明细核验 2026-10-24T10:02:10+08:00</x:v>
      </x:c>
      <x:c r="B55" s="416"/>
      <x:c r="C55" s="416"/>
      <x:c r="D55" s="416"/>
      <x:c r="E55" s="416"/>
      <x:c r="F55" s="416"/>
      <x:c r="G55" s="416"/>
      <x:c r="H55" s="416"/>
      <x:c r="I55" s="416"/>
      <x:c r="J55" s="416"/>
      <x:c r="K55" s="416"/>
      <x:c r="L55" s="416"/>
      <x:c r="M55" s="416"/>
      <x:c r="N55" s="416"/>
      <x:c r="O55" s="416"/>
      <x:c r="P55" s="416"/>
      <x:c r="Q55" s="416"/>
      <x:c r="R55" s="416"/>
    </x:row>
    <x:row r="56" ht="23" customHeight="1">
      <x:c r="A56" s="416" t="str">
        <x:v>行情、ETF 持仓、美元流量和链上指标属于不同口径，均按各自来源日期展示。</x:v>
      </x:c>
      <x:c r="B56" s="416"/>
      <x:c r="C56" s="416"/>
      <x:c r="D56" s="416"/>
      <x:c r="E56" s="416"/>
      <x:c r="F56" s="416"/>
      <x:c r="G56" s="416"/>
      <x:c r="H56" s="416"/>
      <x:c r="I56" s="416"/>
      <x:c r="J56" s="416"/>
      <x:c r="K56" s="416"/>
      <x:c r="L56" s="416"/>
      <x:c r="M56" s="416"/>
      <x:c r="N56" s="416"/>
      <x:c r="O56" s="416"/>
      <x:c r="P56" s="416"/>
      <x:c r="Q56" s="416"/>
      <x:c r="R56" s="416"/>
    </x:row>
    <x:row r="57" ht="23" customHeight="1">
      <x:c r="A57" s="416" t="str">
        <x:v>产品链接、费率与流量来源见「持仓录入」；价格历史见「行情与资金流」；链上数据见「链上与动态」。</x:v>
      </x:c>
      <x:c r="B57" s="416"/>
      <x:c r="C57" s="416"/>
      <x:c r="D57" s="416"/>
      <x:c r="E57" s="416"/>
      <x:c r="F57" s="416"/>
      <x:c r="G57" s="416"/>
      <x:c r="H57" s="416"/>
      <x:c r="I57" s="416"/>
      <x:c r="J57" s="416"/>
      <x:c r="K57" s="416"/>
      <x:c r="L57" s="416"/>
      <x:c r="M57" s="416"/>
      <x:c r="N57" s="416"/>
      <x:c r="O57" s="416"/>
      <x:c r="P57" s="416"/>
      <x:c r="Q57" s="416"/>
      <x:c r="R57" s="416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99673e56764448bc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3/11；同日样本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3808082.5434000003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3264756.7763</x:v>
      </x:c>
      <x:c r="I18" s="16" t="str">
        <x:v>2026-10-22</x:v>
      </x:c>
      <x:c r="J18" s="44" t="n">
        <x:v>0.25</x:v>
      </x:c>
      <x:c r="K18" s="46" t="n">
        <x:v>0</x:v>
      </x:c>
      <x:c r="L18" s="1" t="str">
        <x:v>2026-10-23</x:v>
      </x:c>
      <x:c r="M18" s="36" t="str">
        <x:v>https://www.ishares.com/us/products/337614/ishares-ethereum-trust-etf</x:v>
      </x:c>
      <x:c r="N18" s="36" t="str">
        <x:v>https://www.ishares.com/us/products/337614/ishares-ethereum-trust-etf/latest-holdings.csv</x:v>
      </x:c>
      <x:c r="O18" s="36" t="str">
        <x:v>https://farside.co.uk/eth/</x:v>
      </x:c>
      <x:c r="P18" s="36" t="str">
        <x:v>https://farside.co.uk/eth/</x:v>
      </x:c>
      <x:c r="Q18" s="36" t="str">
        <x:v>发行商 CSV 原生币 Quantity；ETHB 汇总同日质押与未质押 ETH，排除现金</x:v>
      </x:c>
      <x:c r="R18" s="41" t="n">
        <x:v>3296427.5327</x:v>
      </x:c>
      <x:c r="S18" s="40" t="str">
        <x:v>2026-10-21</x:v>
      </x:c>
      <x:c r="T18" s="40" t="str">
        <x:v>https://www.ishares.com/us/products/337614/ishares-ethereum-trust-etf/latest-holdings.csv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434006.93710000004</x:v>
      </x:c>
      <x:c r="I19" s="17" t="str">
        <x:v>2026-10-22</x:v>
      </x:c>
      <x:c r="J19" s="45" t="n">
        <x:v>0.25</x:v>
      </x:c>
      <x:c r="K19" s="47" t="n">
        <x:v>0</x:v>
      </x:c>
      <x:c r="L19" s="9" t="str">
        <x:v>2026-10-23</x:v>
      </x:c>
      <x:c r="M19" s="38" t="str">
        <x:v>https://www.ishares.com/us/products/348532/ishares-staked-ethereum-trust-etf</x:v>
      </x:c>
      <x:c r="N19" s="38" t="str">
        <x:v>https://www.ishares.com/us/products/348532/ishares-staked-ethereum-trust-etf/latest-holdings.csv</x:v>
      </x:c>
      <x:c r="O19" s="38" t="str">
        <x:v>https://farside.co.uk/eth/</x:v>
      </x:c>
      <x:c r="P19" s="38" t="str">
        <x:v>https://farside.co.uk/eth/</x:v>
      </x:c>
      <x:c r="Q19" s="36" t="str">
        <x:v>发行商 CSV 原生币 Quantity；ETHB 汇总同日质押与未质押 ETH，排除现金</x:v>
      </x:c>
      <x:c r="R19" s="41" t="n">
        <x:v>441192.3453</x:v>
      </x:c>
      <x:c r="S19" s="40" t="str">
        <x:v>2026-10-21</x:v>
      </x:c>
      <x:c r="T19" s="40" t="str">
        <x:v>https://www.ishares.com/us/products/348532/ishares-staked-ethereum-trust-etf/latest-holdings.csv</x:v>
      </x:c>
      <x:c r="U19" s="40" t="str">
        <x:v>历史最后有效披露；不纳入本次样本小计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未取得带日期原生币数量</x:v>
      </x:c>
      <x:c r="J20" s="44" t="n">
        <x:v>0.25</x:v>
      </x:c>
      <x:c r="K20" s="46" t="n">
        <x:v>3.6</x:v>
      </x:c>
      <x:c r="L20" s="1" t="str">
        <x:v>2026-10-23</x:v>
      </x:c>
      <x:c r="M20" s="36" t="str">
        <x:v>https://institutional.fidelity.com/prgw/digital/research/quote/dashboard/summary?symbol=FETH</x:v>
      </x:c>
      <x:c r="N20" s="36" t="str"/>
      <x:c r="O20" s="36" t="str">
        <x:v>https://farside.co.uk/eth/</x:v>
      </x:c>
      <x:c r="P20" s="36" t="str">
        <x:v>https://farside.co.uk/eth/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109318.83</x:v>
      </x:c>
      <x:c r="I21" s="17" t="str">
        <x:v>2026-10-22</x:v>
      </x:c>
      <x:c r="J21" s="45" t="n">
        <x:v>0.2</x:v>
      </x:c>
      <x:c r="K21" s="47" t="n">
        <x:v>0</x:v>
      </x:c>
      <x:c r="L21" s="9" t="str">
        <x:v>2026-10-23</x:v>
      </x:c>
      <x:c r="M21" s="38" t="str">
        <x:v>https://ethwetf.com/</x:v>
      </x:c>
      <x:c r="N21" s="38" t="str">
        <x:v>https://ethwetf.com/</x:v>
      </x:c>
      <x:c r="O21" s="38" t="str">
        <x:v>https://farside.co.uk/eth/</x:v>
      </x:c>
      <x:c r="P21" s="38" t="str">
        <x:v>https://farside.co.uk/eth/</x:v>
      </x:c>
      <x:c r="Q21" s="36" t="str">
        <x:v>发行商 Fund Holdings 的 in Trust 数量；未使用四舍五入的托管证明储备</x:v>
      </x:c>
      <x:c r="R21" s="41" t="n">
        <x:v>109318.83</x:v>
      </x:c>
      <x:c r="S21" s="40" t="str">
        <x:v>2026-10-21</x:v>
      </x:c>
      <x:c r="T21" s="40" t="str">
        <x:v>https://ethwetf.com/</x:v>
      </x:c>
      <x:c r="U21" s="40" t="str">
        <x:v>历史最后有效披露；不纳入本次样本小计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未取得带日期原生币数量</x:v>
      </x:c>
      <x:c r="J22" s="44" t="n">
        <x:v>0.21</x:v>
      </x:c>
      <x:c r="K22" s="46" t="n">
        <x:v>0</x:v>
      </x:c>
      <x:c r="L22" s="1" t="str">
        <x:v>2026-10-23</x:v>
      </x:c>
      <x:c r="M22" s="36" t="str">
        <x:v>https://www.21shares.com/en-us/products-us/teth</x:v>
      </x:c>
      <x:c r="N22" s="36" t="str"/>
      <x:c r="O22" s="36" t="str">
        <x:v>https://farside.co.uk/eth/</x:v>
      </x:c>
      <x:c r="P22" s="36" t="str">
        <x:v>https://farside.co.uk/eth/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/>
      <x:c r="I23" s="17" t="str">
        <x:v>未取得带日期原生币数量</x:v>
      </x:c>
      <x:c r="J23" s="45" t="n">
        <x:v>0.2</x:v>
      </x:c>
      <x:c r="K23" s="47"/>
      <x:c r="L23" s="9" t="str">
        <x:v>未披露</x:v>
      </x:c>
      <x:c r="M23" s="38" t="str">
        <x:v>https://www.vaneck.com/us/en/investments/ethereum-etf-ethv/</x:v>
      </x:c>
      <x:c r="N23" s="38" t="str"/>
      <x:c r="O23" s="38" t="str">
        <x:v>https://farside.co.uk/eth/</x:v>
      </x:c>
      <x:c r="P23" s="38" t="str"/>
      <x:c r="Q23" s="36" t="str">
        <x:v>页面未取得带日期的原生币持仓；最后有效日未知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未取得带日期原生币数量</x:v>
      </x:c>
      <x:c r="J24" s="44" t="n">
        <x:v>0.25</x:v>
      </x:c>
      <x:c r="K24" s="46" t="n">
        <x:v>0</x:v>
      </x:c>
      <x:c r="L24" s="1" t="str">
        <x:v>2026-10-23</x:v>
      </x:c>
      <x:c r="M24" s="36" t="str">
        <x:v>https://www.invesco.com/us/en/financial-products/etfs/invesco-galaxy-ethereum-etf.html</x:v>
      </x:c>
      <x:c r="N24" s="36" t="str"/>
      <x:c r="O24" s="36" t="str">
        <x:v>https://farside.co.uk/eth/</x:v>
      </x:c>
      <x:c r="P24" s="36" t="str">
        <x:v>https://farside.co.uk/eth/</x:v>
      </x:c>
      <x:c r="Q24" s="36" t="str">
        <x:v>页面未取得带日期的原生币持仓；最后有效日未知</x:v>
      </x:c>
      <x:c r="R24" s="41"/>
      <x:c r="S24" s="40"/>
      <x:c r="T24" s="40"/>
      <x:c r="U24" s="40"/>
    </x:row>
    <x:row r="25" ht="53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未取得带日期原生币数量</x:v>
      </x:c>
      <x:c r="J25" s="45" t="n">
        <x:v>0.19</x:v>
      </x:c>
      <x:c r="K25" s="47" t="n">
        <x:v>0</x:v>
      </x:c>
      <x:c r="L25" s="9" t="str">
        <x:v>2026-10-23</x:v>
      </x:c>
      <x:c r="M25" s="38" t="str">
        <x:v>https://www.franklintempleton.com/investments/options/exchange-traded-funds/products/40521/SINGLCLASS/franklin-ethereum-etf/EZET</x:v>
      </x:c>
      <x:c r="N25" s="38" t="str"/>
      <x:c r="O25" s="38" t="str">
        <x:v>https://farside.co.uk/eth/</x:v>
      </x:c>
      <x:c r="P25" s="38" t="str">
        <x:v>https://farside.co.uk/eth/</x:v>
      </x:c>
      <x:c r="Q25" s="36" t="str">
        <x:v>页面未取得带日期的原生币持仓；最后有效日未知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未取得带日期原生币数量</x:v>
      </x:c>
      <x:c r="J26" s="44" t="n">
        <x:v>0.14</x:v>
      </x:c>
      <x:c r="K26" s="46" t="n">
        <x:v>0.8</x:v>
      </x:c>
      <x:c r="L26" s="1" t="str">
        <x:v>2026-10-23</x:v>
      </x:c>
      <x:c r="M26" s="36" t="str">
        <x:v>https://www.morganstanley.com/im/en-us/institutional-investor/products/etfs.html</x:v>
      </x:c>
      <x:c r="N26" s="36" t="str"/>
      <x:c r="O26" s="36" t="str">
        <x:v>https://farside.co.uk/eth/</x:v>
      </x:c>
      <x:c r="P26" s="36" t="str">
        <x:v>https://farside.co.uk/eth/</x:v>
      </x:c>
      <x:c r="Q26" s="36" t="str">
        <x:v>来源失败 HTTPError；最后有效日未知</x:v>
      </x:c>
      <x:c r="R26" s="41"/>
      <x:c r="S26" s="40"/>
      <x:c r="T26" s="40"/>
      <x:c r="U26" s="40"/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未取得带日期原生币数量</x:v>
      </x:c>
      <x:c r="J27" s="45" t="n">
        <x:v>2.5</x:v>
      </x:c>
      <x:c r="K27" s="47" t="n">
        <x:v>0</x:v>
      </x:c>
      <x:c r="L27" s="9" t="str">
        <x:v>2026-10-23</x:v>
      </x:c>
      <x:c r="M27" s="38" t="str">
        <x:v>https://etfs.grayscale.com/ethe</x:v>
      </x:c>
      <x:c r="N27" s="38" t="str"/>
      <x:c r="O27" s="38" t="str">
        <x:v>https://farside.co.uk/eth/</x:v>
      </x:c>
      <x:c r="P27" s="38" t="str">
        <x:v>https://farside.co.uk/eth/</x:v>
      </x:c>
      <x:c r="Q27" s="36" t="str">
        <x:v>来源失败 HTTPError；最后有效日未知</x:v>
      </x:c>
      <x:c r="R27" s="41"/>
      <x:c r="S27" s="40"/>
      <x:c r="T27" s="40"/>
      <x:c r="U27" s="40"/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未取得带日期原生币数量</x:v>
      </x:c>
      <x:c r="J28" s="44" t="n">
        <x:v>0.15</x:v>
      </x:c>
      <x:c r="K28" s="46" t="n">
        <x:v>0</x:v>
      </x:c>
      <x:c r="L28" s="1" t="str">
        <x:v>2026-10-23</x:v>
      </x:c>
      <x:c r="M28" s="36" t="str">
        <x:v>https://etfs.grayscale.com/eth</x:v>
      </x:c>
      <x:c r="N28" s="36" t="str"/>
      <x:c r="O28" s="36" t="str">
        <x:v>https://farside.co.uk/eth/</x:v>
      </x:c>
      <x:c r="P28" s="36" t="str">
        <x:v>https://farside.co.uk/eth/</x:v>
      </x:c>
      <x:c r="Q28" s="36" t="str">
        <x:v>来源失败 HTTPError；最后有效日未知</x:v>
      </x:c>
      <x:c r="R28" s="41"/>
      <x:c r="S28" s="40"/>
      <x:c r="T28" s="40"/>
      <x:c r="U28" s="40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3/11；同日样本 3/11。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2026-10-24 10:02:10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2380.06</x:v>
      </x:c>
      <x:c r="C4" s="1"/>
      <x:c r="D4" s="1" t="str">
        <x:v>表内净流 (百万美元)</x:v>
      </x:c>
      <x:c r="E4" s="5" t="n">
        <x:v>4.4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-0.0037248999999999997</x:v>
      </x:c>
      <x:c r="C5" s="1"/>
      <x:c r="D5" s="1" t="str">
        <x:v>持币总量状态</x:v>
      </x:c>
      <x:c r="E5" s="1" t="str">
        <x:v>逐只 3/11；同日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9661957184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290724178891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-0.016529000000000002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-60.3</x:v>
      </x:c>
      <x:c r="C11" s="1"/>
      <x:c r="D11" s="14" t="str">
        <x:v>10-17</x:v>
      </x:c>
      <x:c r="E11" s="56" t="n">
        <x:v>2420.559805997806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-60.3</x:v>
      </x:c>
    </x:row>
    <x:row r="12" ht="48" customHeight="1">
      <x:c r="A12" s="14" t="str">
        <x:v>10-16</x:v>
      </x:c>
      <x:c r="B12" s="5" t="n">
        <x:v>-69.7</x:v>
      </x:c>
      <x:c r="C12" s="1"/>
      <x:c r="D12" s="14" t="str">
        <x:v>10-18</x:v>
      </x:c>
      <x:c r="E12" s="56" t="n">
        <x:v>2400.3079201066294</x:v>
      </x:c>
      <x:c r="F12" s="1"/>
      <x:c r="G12" s="1" t="str">
        <x:v>价格历史</x:v>
      </x:c>
      <x:c r="H12" s="36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-69.7</x:v>
      </x:c>
    </x:row>
    <x:row r="13" ht="28" customHeight="1">
      <x:c r="A13" s="14" t="str">
        <x:v>10-19</x:v>
      </x:c>
      <x:c r="B13" s="5" t="n">
        <x:v>-103.3</x:v>
      </x:c>
      <x:c r="C13" s="1"/>
      <x:c r="D13" s="14" t="str">
        <x:v>10-19</x:v>
      </x:c>
      <x:c r="E13" s="56" t="n">
        <x:v>2407.8423723702235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-103.3</x:v>
      </x:c>
    </x:row>
    <x:row r="14" ht="28" customHeight="1">
      <x:c r="A14" s="14" t="str">
        <x:v>10-20</x:v>
      </x:c>
      <x:c r="B14" s="5" t="n">
        <x:v>-26.1</x:v>
      </x:c>
      <x:c r="C14" s="1"/>
      <x:c r="D14" s="14" t="str">
        <x:v>10-20</x:v>
      </x:c>
      <x:c r="E14" s="56" t="n">
        <x:v>2405.9183757810897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0</x:v>
      </x:c>
      <x:c r="N14" s="1" t="n">
        <x:f>MIN(B14,0)</x:f>
        <x:v>-26.1</x:v>
      </x:c>
    </x:row>
    <x:row r="15" ht="48" customHeight="1">
      <x:c r="A15" s="14" t="str">
        <x:v>10-21</x:v>
      </x:c>
      <x:c r="B15" s="5" t="n">
        <x:v>14.9</x:v>
      </x:c>
      <x:c r="C15" s="1"/>
      <x:c r="D15" s="14" t="str">
        <x:v>10-21</x:v>
      </x:c>
      <x:c r="E15" s="56" t="n">
        <x:v>2446.4878553971676</x:v>
      </x:c>
      <x:c r="F15" s="1"/>
      <x:c r="G15" s="1" t="str">
        <x:v>行情时间口径</x:v>
      </x:c>
      <x:c r="H15" s="36" t="str">
        <x:v>行情提供方更新时间 2026-10-24T02:01:53.000Z</x:v>
      </x:c>
      <x:c r="I15" s="1"/>
      <x:c r="J15" s="1"/>
      <x:c r="K15" s="1"/>
      <x:c r="L15" s="1" t="str">
        <x:f>A15</x:f>
        <x:v>10-21</x:v>
      </x:c>
      <x:c r="M15" s="1" t="n">
        <x:f>MAX(B15,0)</x:f>
        <x:v>14.9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-110.6</x:v>
      </x:c>
      <x:c r="C16" s="1"/>
      <x:c r="D16" s="14" t="str">
        <x:v>10-22</x:v>
      </x:c>
      <x:c r="E16" s="56" t="n">
        <x:v>2472.6790339173845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0</x:v>
      </x:c>
      <x:c r="N16" s="1" t="n">
        <x:f>MIN(B16,0)</x:f>
        <x:v>-110.6</x:v>
      </x:c>
    </x:row>
    <x:row r="17" ht="28" customHeight="1">
      <x:c r="A17" s="14" t="str">
        <x:v>10-23</x:v>
      </x:c>
      <x:c r="B17" s="5" t="n">
        <x:v>4.4</x:v>
      </x:c>
      <x:c r="C17" s="1"/>
      <x:c r="D17" s="14" t="str">
        <x:v>10-23</x:v>
      </x:c>
      <x:c r="E17" s="56" t="n">
        <x:v>2386.4827807254364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4.4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ETH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2026-10-23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FETH</x:v>
      </x:c>
      <x:c r="B23" s="59" t="n">
        <x:v>3.6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MSSE</x:v>
      </x:c>
      <x:c r="B24" s="60" t="n">
        <x:v>0.8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ETHA</x:v>
      </x:c>
      <x:c r="B25" s="59" t="n">
        <x:v>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9" t="str">
        <x:v>ETHB</x:v>
      </x:c>
      <x:c r="B26" s="60" t="n">
        <x:v>0</x:v>
      </x:c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 t="str">
        <x:v>ETHW</x:v>
      </x:c>
      <x:c r="B27" s="59" t="n">
        <x:v>0</x:v>
      </x:c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49264627129.56021</x:v>
      </x:c>
      <x:c r="C4" s="14" t="str">
        <x:v>USD</x:v>
      </x:c>
      <x:c r="D4" s="65" t="d">
        <x:v>2026-10-24T02:02:10.000Z</x:v>
      </x:c>
      <x:c r="E4" s="36" t="str">
        <x:v>Ethereum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1043149663.9300001</x:v>
      </x:c>
      <x:c r="C5" s="14" t="str">
        <x:v>USD</x:v>
      </x:c>
      <x:c r="D5" s="65" t="d">
        <x:v>2026-10-24T02:02:10.000Z</x:v>
      </x:c>
      <x:c r="E5" s="36" t="str">
        <x:v>Ethereum 链 DEX 滚动窗口；API total24h，非代币持有人收入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7301072712.19</x:v>
      </x:c>
      <x:c r="C6" s="14" t="str">
        <x:v>USD</x:v>
      </x:c>
      <x:c r="D6" s="65" t="d">
        <x:v>2026-10-24T02:02:10.000Z</x:v>
      </x:c>
      <x:c r="E6" s="36" t="str">
        <x:v>Ethereum 链 DEX 滚动窗口；API total7d，非代币持有人收入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CoinGecko 7日完整UTC收盘价</x:v>
      </x:c>
      <x:c r="B17" s="9" t="str">
        <x:v>https://api.coingecko.com/api/v3/coins/ethereum/market_chart?vs_currency=usd&amp;days=8&amp;interval=daily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Farside Investors ETF flow table</x:v>
      </x:c>
      <x:c r="B18" s="1" t="str">
        <x:v>https://farside.co.uk/eth/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78" t="str">
        <x:v>缺失、延迟披露及最后有效日期</x:v>
      </x:c>
      <x:c r="B20" s="78"/>
      <x:c r="C20" s="78"/>
      <x:c r="D20" s="78"/>
      <x:c r="E20" s="78"/>
      <x:c r="F20" s="78"/>
      <x:c r="G20" s="1"/>
      <x:c r="H20" s="1"/>
    </x:row>
    <x:row r="21" ht="44" customHeight="1">
      <x:c r="A21" s="36" t="str">
        <x:v>价格历史本次失败 HTTPError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SUI ETF 美元流量无完整独立公开来源；最后有效完整交易日未知。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FETH 原生币持仓：页面未取得带日期的原生币持仓；最后有效日未知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TETH 原生币持仓：页面未取得带日期的原生币持仓；最后有效日未知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ETHV 原生币持仓：页面未取得带日期的原生币持仓；最后有效日未知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QETH 原生币持仓：页面未取得带日期的原生币持仓；最后有效日未知</x:v>
      </x:c>
      <x:c r="B26" s="38"/>
      <x:c r="C26" s="38"/>
      <x:c r="D26" s="38"/>
      <x:c r="E26" s="38"/>
      <x:c r="F26" s="38"/>
      <x:c r="G26" s="1"/>
      <x:c r="H26" s="1"/>
    </x:row>
    <x:row r="27" ht="44" customHeight="1">
      <x:c r="A27" s="36" t="str">
        <x:v>EZET 原生币持仓：页面未取得带日期的原生币持仓；最后有效日未知</x:v>
      </x:c>
      <x:c r="B27" s="36"/>
      <x:c r="C27" s="36"/>
      <x:c r="D27" s="36"/>
      <x:c r="E27" s="36"/>
      <x:c r="F27" s="36"/>
      <x:c r="G27" s="1"/>
      <x:c r="H27" s="1"/>
    </x:row>
    <x:row r="28" ht="44" customHeight="1">
      <x:c r="A28" s="38" t="str">
        <x:v>MSSE 原生币持仓：来源失败 HTTPError；最后有效日未知</x:v>
      </x:c>
      <x:c r="B28" s="38"/>
      <x:c r="C28" s="38"/>
      <x:c r="D28" s="38"/>
      <x:c r="E28" s="38"/>
      <x:c r="F28" s="38"/>
      <x:c r="G28" s="1"/>
      <x:c r="H28" s="1"/>
    </x:row>
    <x:row r="29" ht="44" customHeight="1">
      <x:c r="A29" s="36" t="str">
        <x:v>ETHE 原生币持仓：来源失败 HTTPError；最后有效日未知</x:v>
      </x:c>
      <x:c r="B29" s="36"/>
      <x:c r="C29" s="36"/>
      <x:c r="D29" s="36"/>
      <x:c r="E29" s="36"/>
      <x:c r="F29" s="36"/>
      <x:c r="G29" s="1"/>
      <x:c r="H29" s="1"/>
    </x:row>
    <x:row r="30" ht="44" customHeight="1">
      <x:c r="A30" s="38" t="str">
        <x:v>ETH 原生币持仓：来源失败 HTTPError；最后有效日未知</x:v>
      </x:c>
      <x:c r="B30" s="38"/>
      <x:c r="C30" s="38"/>
      <x:c r="D30" s="38"/>
      <x:c r="E30" s="38"/>
      <x:c r="F30" s="38"/>
      <x:c r="G30" s="1"/>
      <x:c r="H30" s="1"/>
    </x:row>
    <x:row r="31" ht="44" customHeight="1">
      <x:c r="A31" s="36" t="str">
        <x:v>截至采集时最近已结束美东交易日为 2026-10-23；当前行情与 ETF 披露日期分列，旧披露不称为今日新数据。</x:v>
      </x:c>
      <x:c r="B31" s="36"/>
      <x:c r="C31" s="36"/>
      <x:c r="D31" s="36"/>
      <x:c r="E31" s="36"/>
      <x:c r="F31" s="36"/>
      <x:c r="G31" s="1"/>
      <x:c r="H31" s="1"/>
    </x:row>
    <x:row r="32" ht="44" customHeight="1">
      <x:c r="A32" s="38" t="str">
        <x:v>过去24小时未核实到符合要求的重要官方新公告；不以旧公告填充。</x:v>
      </x:c>
      <x:c r="B32" s="38"/>
      <x:c r="C32" s="38"/>
      <x:c r="D32" s="38"/>
      <x:c r="E32" s="38"/>
      <x:c r="F32" s="38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