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b96ed4632b44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TC日报" sheetId="1" r:id="R4f14807f344c4ace"/>
    <x:sheet xmlns:r="http://schemas.openxmlformats.org/officeDocument/2006/relationships" name="持仓录入" sheetId="2" r:id="Rdce0a7a7d64c4642"/>
    <x:sheet xmlns:r="http://schemas.openxmlformats.org/officeDocument/2006/relationships" name="行情与资金流" sheetId="3" r:id="R2078c68d93394d7b"/>
    <x:sheet xmlns:r="http://schemas.openxmlformats.org/officeDocument/2006/relationships" name="链上与动态" sheetId="4" r:id="Rb56135749cf44f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yyyy-mm-dd hh:mm&quot; UTC&quot;"/>
    <x:numFmt numFmtId="210" formatCode="#,##0.00"/>
  </x:numFmts>
  <x:fonts count="30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D24569"/>
      <x:name val="Arial"/>
    </x:font>
    <x:font>
      <x:b/>
      <x:sz val="12"/>
      <x:color rgb="FF11937E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4"/>
      <x:color rgb="FFD24569"/>
      <x:name val="Arial"/>
    </x:font>
    <x:font>
      <x:b/>
      <x:sz val="14"/>
      <x:color rgb="FF11937E"/>
      <x:name val="Arial"/>
    </x:font>
    <x:font>
      <x:b/>
      <x:sz val="16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4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201" fontId="10" fillId="0" borderId="0" xfId="0" applyNumberFormat="1" applyFont="1" applyFill="1" applyBorder="1"/>
    <x:xf numFmtId="201" fontId="10" fillId="4" borderId="0" xfId="0" applyNumberFormat="1" applyFont="1" applyFill="1" applyBorder="1"/>
    <x:xf numFmtId="201" fontId="11" fillId="0" borderId="0" xfId="0" applyNumberFormat="1" applyFont="1" applyFill="1" applyBorder="1"/>
    <x:xf numFmtId="201" fontId="11" fillId="4" borderId="0" xfId="0" applyNumberFormat="1" applyFont="1" applyFill="1" applyBorder="1"/>
    <x:xf numFmtId="0" fontId="12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09" fontId="1" fillId="0" borderId="0" xfId="0" applyNumberFormat="1" applyFont="1" applyFill="1" applyBorder="1" applyAlignment="1">
      <x:alignment horizontal="center"/>
    </x:xf>
    <x:xf numFmtId="209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09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09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208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209" fontId="1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wrapText="1"/>
    </x:xf>
    <x:xf numFmtId="208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209" fontId="7" fillId="6" borderId="0" xfId="0" applyNumberFormat="1" applyFont="1" applyFill="1" applyBorder="1" applyAlignment="1">
      <x:alignment horizontal="center" wrapText="1"/>
    </x:xf>
    <x:xf numFmtId="0" fontId="13" fillId="3" borderId="0" xfId="0" applyNumberFormat="1" applyFont="1" applyFill="1" applyBorder="1" applyAlignment="1">
      <x:alignment wrapText="1"/>
    </x:xf>
    <x:xf numFmtId="0" fontId="13" fillId="3" borderId="0" xfId="0" applyNumberFormat="1" applyFont="1" applyFill="1" applyBorder="1"/>
    <x:xf numFmtId="0" fontId="14" fillId="2" borderId="0" xfId="0" applyNumberFormat="1" applyFont="1" applyFill="1" applyBorder="1"/>
    <x:xf numFmtId="0" fontId="8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2" borderId="0" xfId="0" applyNumberFormat="1" applyFont="1" applyFill="1" applyBorder="1"/>
    <x:xf numFmtId="0" fontId="17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8" fillId="2" borderId="1" xfId="0" applyNumberFormat="1" applyFont="1" applyFill="1" applyBorder="1"/>
    <x:xf numFmtId="0" fontId="18" fillId="2" borderId="2" xfId="0" applyNumberFormat="1" applyFont="1" applyFill="1" applyBorder="1"/>
    <x:xf numFmtId="0" fontId="18" fillId="2" borderId="3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4" xfId="0" applyNumberFormat="1" applyFont="1" applyFill="1" applyBorder="1"/>
    <x:xf numFmtId="0" fontId="19" fillId="2" borderId="0" xfId="0" applyNumberFormat="1" applyFont="1" applyFill="1" applyBorder="1"/>
    <x:xf numFmtId="0" fontId="19" fillId="2" borderId="5" xfId="0" applyNumberFormat="1" applyFont="1" applyFill="1" applyBorder="1"/>
    <x:xf numFmtId="0" fontId="20" fillId="2" borderId="6" xfId="0" applyNumberFormat="1" applyFont="1" applyFill="1" applyBorder="1"/>
    <x:xf numFmtId="0" fontId="20" fillId="2" borderId="7" xfId="0" applyNumberFormat="1" applyFont="1" applyFill="1" applyBorder="1"/>
    <x:xf numFmtId="0" fontId="20" fillId="2" borderId="8" xfId="0" applyNumberFormat="1" applyFont="1" applyFill="1" applyBorder="1"/>
    <x:xf numFmtId="210" fontId="19" fillId="2" borderId="4" xfId="0" applyNumberFormat="1" applyFont="1" applyFill="1" applyBorder="1"/>
    <x:xf numFmtId="210" fontId="19" fillId="2" borderId="0" xfId="0" applyNumberFormat="1" applyFont="1" applyFill="1" applyBorder="1"/>
    <x:xf numFmtId="210" fontId="19" fillId="2" borderId="5" xfId="0" applyNumberFormat="1" applyFont="1" applyFill="1" applyBorder="1"/>
    <x:xf numFmtId="0" fontId="18" fillId="2" borderId="1" xfId="0" applyNumberFormat="1" applyFont="1" applyFill="1" applyBorder="1" applyAlignment="1">
      <x:alignment horizontal="center"/>
    </x:xf>
    <x:xf numFmtId="0" fontId="18" fillId="2" borderId="2" xfId="0" applyNumberFormat="1" applyFont="1" applyFill="1" applyBorder="1" applyAlignment="1">
      <x:alignment horizontal="center"/>
    </x:xf>
    <x:xf numFmtId="0" fontId="18" fillId="2" borderId="3" xfId="0" applyNumberFormat="1" applyFont="1" applyFill="1" applyBorder="1" applyAlignment="1">
      <x:alignment horizontal="center"/>
    </x:xf>
    <x:xf numFmtId="0" fontId="18" fillId="2" borderId="4" xfId="0" applyNumberFormat="1" applyFont="1" applyFill="1" applyBorder="1" applyAlignment="1">
      <x:alignment horizontal="center"/>
    </x:xf>
    <x:xf numFmtId="0" fontId="18" fillId="2" borderId="0" xfId="0" applyNumberFormat="1" applyFont="1" applyFill="1" applyBorder="1" applyAlignment="1">
      <x:alignment horizontal="center"/>
    </x:xf>
    <x:xf numFmtId="0" fontId="18" fillId="2" borderId="5" xfId="0" applyNumberFormat="1" applyFont="1" applyFill="1" applyBorder="1" applyAlignment="1">
      <x:alignment horizontal="center"/>
    </x:xf>
    <x:xf numFmtId="210" fontId="19" fillId="2" borderId="4" xfId="0" applyNumberFormat="1" applyFont="1" applyFill="1" applyBorder="1" applyAlignment="1">
      <x:alignment horizontal="center"/>
    </x:xf>
    <x:xf numFmtId="210" fontId="19" fillId="2" borderId="0" xfId="0" applyNumberFormat="1" applyFont="1" applyFill="1" applyBorder="1" applyAlignment="1">
      <x:alignment horizontal="center"/>
    </x:xf>
    <x:xf numFmtId="210" fontId="19" fillId="2" borderId="5" xfId="0" applyNumberFormat="1" applyFont="1" applyFill="1" applyBorder="1" applyAlignment="1">
      <x:alignment horizontal="center"/>
    </x:xf>
    <x:xf numFmtId="0" fontId="20" fillId="2" borderId="6" xfId="0" applyNumberFormat="1" applyFont="1" applyFill="1" applyBorder="1" applyAlignment="1">
      <x:alignment horizontal="center"/>
    </x:xf>
    <x:xf numFmtId="0" fontId="20" fillId="2" borderId="7" xfId="0" applyNumberFormat="1" applyFont="1" applyFill="1" applyBorder="1" applyAlignment="1">
      <x:alignment horizontal="center"/>
    </x:xf>
    <x:xf numFmtId="0" fontId="20" fillId="2" borderId="8" xfId="0" applyNumberFormat="1" applyFont="1" applyFill="1" applyBorder="1" applyAlignment="1">
      <x:alignment horizontal="center"/>
    </x:xf>
    <x:xf numFmtId="0" fontId="18" fillId="2" borderId="1" xfId="0" applyNumberFormat="1" applyFont="1" applyFill="1" applyBorder="1" applyAlignment="1">
      <x:alignment horizontal="center" vertical="center"/>
    </x:xf>
    <x:xf numFmtId="0" fontId="18" fillId="2" borderId="2" xfId="0" applyNumberFormat="1" applyFont="1" applyFill="1" applyBorder="1" applyAlignment="1">
      <x:alignment horizontal="center" vertical="center"/>
    </x:xf>
    <x:xf numFmtId="0" fontId="18" fillId="2" borderId="3" xfId="0" applyNumberFormat="1" applyFont="1" applyFill="1" applyBorder="1" applyAlignment="1">
      <x:alignment horizontal="center" vertical="center"/>
    </x:xf>
    <x:xf numFmtId="0" fontId="18" fillId="2" borderId="4" xfId="0" applyNumberFormat="1" applyFont="1" applyFill="1" applyBorder="1" applyAlignment="1">
      <x:alignment horizontal="center" vertical="center"/>
    </x:xf>
    <x:xf numFmtId="0" fontId="18" fillId="2" borderId="0" xfId="0" applyNumberFormat="1" applyFont="1" applyFill="1" applyBorder="1" applyAlignment="1">
      <x:alignment horizontal="center" vertical="center"/>
    </x:xf>
    <x:xf numFmtId="0" fontId="18" fillId="2" borderId="5" xfId="0" applyNumberFormat="1" applyFont="1" applyFill="1" applyBorder="1" applyAlignment="1">
      <x:alignment horizontal="center" vertical="center"/>
    </x:xf>
    <x:xf numFmtId="210" fontId="19" fillId="2" borderId="4" xfId="0" applyNumberFormat="1" applyFont="1" applyFill="1" applyBorder="1" applyAlignment="1">
      <x:alignment horizontal="center" vertical="center"/>
    </x:xf>
    <x:xf numFmtId="210" fontId="19" fillId="2" borderId="0" xfId="0" applyNumberFormat="1" applyFont="1" applyFill="1" applyBorder="1" applyAlignment="1">
      <x:alignment horizontal="center" vertical="center"/>
    </x:xf>
    <x:xf numFmtId="210" fontId="19" fillId="2" borderId="5" xfId="0" applyNumberFormat="1" applyFont="1" applyFill="1" applyBorder="1" applyAlignment="1">
      <x:alignment horizontal="center" vertical="center"/>
    </x:xf>
    <x:xf numFmtId="0" fontId="20" fillId="2" borderId="6" xfId="0" applyNumberFormat="1" applyFont="1" applyFill="1" applyBorder="1" applyAlignment="1">
      <x:alignment horizontal="center" vertical="center"/>
    </x:xf>
    <x:xf numFmtId="0" fontId="20" fillId="2" borderId="7" xfId="0" applyNumberFormat="1" applyFont="1" applyFill="1" applyBorder="1" applyAlignment="1">
      <x:alignment horizontal="center" vertical="center"/>
    </x:xf>
    <x:xf numFmtId="0" fontId="20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1" fillId="7" borderId="1" xfId="0" applyNumberFormat="1" applyFont="1" applyFill="1" applyBorder="1"/>
    <x:xf numFmtId="0" fontId="21" fillId="7" borderId="2" xfId="0" applyNumberFormat="1" applyFont="1" applyFill="1" applyBorder="1"/>
    <x:xf numFmtId="0" fontId="21" fillId="7" borderId="3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0" fontId="12" fillId="7" borderId="6" xfId="0" applyNumberFormat="1" applyFont="1" applyFill="1" applyBorder="1"/>
    <x:xf numFmtId="0" fontId="12" fillId="7" borderId="7" xfId="0" applyNumberFormat="1" applyFont="1" applyFill="1" applyBorder="1"/>
    <x:xf numFmtId="0" fontId="12" fillId="7" borderId="8" xfId="0" applyNumberFormat="1" applyFont="1" applyFill="1" applyBorder="1"/>
    <x:xf numFmtId="206" fontId="22" fillId="7" borderId="4" xfId="0" applyNumberFormat="1" applyFont="1" applyFill="1" applyBorder="1"/>
    <x:xf numFmtId="206" fontId="22" fillId="7" borderId="0" xfId="0" applyNumberFormat="1" applyFont="1" applyFill="1" applyBorder="1"/>
    <x:xf numFmtId="206" fontId="22" fillId="7" borderId="5" xfId="0" applyNumberFormat="1" applyFont="1" applyFill="1" applyBorder="1"/>
    <x:xf numFmtId="0" fontId="21" fillId="7" borderId="1" xfId="0" applyNumberFormat="1" applyFont="1" applyFill="1" applyBorder="1" applyAlignment="1">
      <x:alignment horizontal="center"/>
    </x:xf>
    <x:xf numFmtId="0" fontId="21" fillId="7" borderId="2" xfId="0" applyNumberFormat="1" applyFont="1" applyFill="1" applyBorder="1" applyAlignment="1">
      <x:alignment horizontal="center"/>
    </x:xf>
    <x:xf numFmtId="0" fontId="21" fillId="7" borderId="3" xfId="0" applyNumberFormat="1" applyFont="1" applyFill="1" applyBorder="1" applyAlignment="1">
      <x:alignment horizontal="center"/>
    </x:xf>
    <x:xf numFmtId="0" fontId="21" fillId="7" borderId="4" xfId="0" applyNumberFormat="1" applyFont="1" applyFill="1" applyBorder="1" applyAlignment="1">
      <x:alignment horizontal="center"/>
    </x:xf>
    <x:xf numFmtId="0" fontId="21" fillId="7" borderId="0" xfId="0" applyNumberFormat="1" applyFont="1" applyFill="1" applyBorder="1" applyAlignment="1">
      <x:alignment horizontal="center"/>
    </x:xf>
    <x:xf numFmtId="0" fontId="21" fillId="7" borderId="5" xfId="0" applyNumberFormat="1" applyFont="1" applyFill="1" applyBorder="1" applyAlignment="1">
      <x:alignment horizontal="center"/>
    </x:xf>
    <x:xf numFmtId="206" fontId="22" fillId="7" borderId="4" xfId="0" applyNumberFormat="1" applyFont="1" applyFill="1" applyBorder="1" applyAlignment="1">
      <x:alignment horizontal="center"/>
    </x:xf>
    <x:xf numFmtId="206" fontId="22" fillId="7" borderId="0" xfId="0" applyNumberFormat="1" applyFont="1" applyFill="1" applyBorder="1" applyAlignment="1">
      <x:alignment horizontal="center"/>
    </x:xf>
    <x:xf numFmtId="206" fontId="22" fillId="7" borderId="5" xfId="0" applyNumberFormat="1" applyFont="1" applyFill="1" applyBorder="1" applyAlignment="1">
      <x:alignment horizontal="center"/>
    </x:xf>
    <x:xf numFmtId="0" fontId="12" fillId="7" borderId="6" xfId="0" applyNumberFormat="1" applyFont="1" applyFill="1" applyBorder="1" applyAlignment="1">
      <x:alignment horizontal="center"/>
    </x:xf>
    <x:xf numFmtId="0" fontId="12" fillId="7" borderId="7" xfId="0" applyNumberFormat="1" applyFont="1" applyFill="1" applyBorder="1" applyAlignment="1">
      <x:alignment horizontal="center"/>
    </x:xf>
    <x:xf numFmtId="0" fontId="12" fillId="7" borderId="8" xfId="0" applyNumberFormat="1" applyFont="1" applyFill="1" applyBorder="1" applyAlignment="1">
      <x:alignment horizontal="center"/>
    </x:xf>
    <x:xf numFmtId="0" fontId="21" fillId="7" borderId="1" xfId="0" applyNumberFormat="1" applyFont="1" applyFill="1" applyBorder="1" applyAlignment="1">
      <x:alignment horizontal="center" vertical="center"/>
    </x:xf>
    <x:xf numFmtId="0" fontId="21" fillId="7" borderId="2" xfId="0" applyNumberFormat="1" applyFont="1" applyFill="1" applyBorder="1" applyAlignment="1">
      <x:alignment horizontal="center" vertical="center"/>
    </x:xf>
    <x:xf numFmtId="0" fontId="21" fillId="7" borderId="3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 applyAlignment="1">
      <x:alignment horizontal="center" vertical="center"/>
    </x:xf>
    <x:xf numFmtId="0" fontId="21" fillId="7" borderId="0" xfId="0" applyNumberFormat="1" applyFont="1" applyFill="1" applyBorder="1" applyAlignment="1">
      <x:alignment horizontal="center" vertical="center"/>
    </x:xf>
    <x:xf numFmtId="0" fontId="21" fillId="7" borderId="5" xfId="0" applyNumberFormat="1" applyFont="1" applyFill="1" applyBorder="1" applyAlignment="1">
      <x:alignment horizontal="center" vertical="center"/>
    </x:xf>
    <x:xf numFmtId="206" fontId="22" fillId="7" borderId="4" xfId="0" applyNumberFormat="1" applyFont="1" applyFill="1" applyBorder="1" applyAlignment="1">
      <x:alignment horizontal="center" vertical="center"/>
    </x:xf>
    <x:xf numFmtId="206" fontId="22" fillId="7" borderId="0" xfId="0" applyNumberFormat="1" applyFont="1" applyFill="1" applyBorder="1" applyAlignment="1">
      <x:alignment horizontal="center" vertical="center"/>
    </x:xf>
    <x:xf numFmtId="206" fontId="22" fillId="7" borderId="5" xfId="0" applyNumberFormat="1" applyFont="1" applyFill="1" applyBorder="1" applyAlignment="1">
      <x:alignment horizontal="center" vertical="center"/>
    </x:xf>
    <x:xf numFmtId="0" fontId="12" fillId="7" borderId="6" xfId="0" applyNumberFormat="1" applyFont="1" applyFill="1" applyBorder="1" applyAlignment="1">
      <x:alignment horizontal="center" vertical="center"/>
    </x:xf>
    <x:xf numFmtId="0" fontId="12" fillId="7" borderId="7" xfId="0" applyNumberFormat="1" applyFont="1" applyFill="1" applyBorder="1" applyAlignment="1">
      <x:alignment horizontal="center" vertical="center"/>
    </x:xf>
    <x:xf numFmtId="0" fontId="12" fillId="7" borderId="8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8" fontId="23" fillId="7" borderId="4" xfId="0" applyNumberFormat="1" applyFont="1" applyFill="1" applyBorder="1"/>
    <x:xf numFmtId="208" fontId="23" fillId="7" borderId="0" xfId="0" applyNumberFormat="1" applyFont="1" applyFill="1" applyBorder="1"/>
    <x:xf numFmtId="208" fontId="23" fillId="7" borderId="5" xfId="0" applyNumberFormat="1" applyFont="1" applyFill="1" applyBorder="1"/>
    <x:xf numFmtId="208" fontId="23" fillId="7" borderId="4" xfId="0" applyNumberFormat="1" applyFont="1" applyFill="1" applyBorder="1" applyAlignment="1">
      <x:alignment horizontal="center"/>
    </x:xf>
    <x:xf numFmtId="208" fontId="23" fillId="7" borderId="0" xfId="0" applyNumberFormat="1" applyFont="1" applyFill="1" applyBorder="1" applyAlignment="1">
      <x:alignment horizontal="center"/>
    </x:xf>
    <x:xf numFmtId="208" fontId="23" fillId="7" borderId="5" xfId="0" applyNumberFormat="1" applyFont="1" applyFill="1" applyBorder="1" applyAlignment="1">
      <x:alignment horizontal="center"/>
    </x:xf>
    <x:xf numFmtId="208" fontId="23" fillId="7" borderId="4" xfId="0" applyNumberFormat="1" applyFont="1" applyFill="1" applyBorder="1" applyAlignment="1">
      <x:alignment horizontal="center" vertical="center"/>
    </x:xf>
    <x:xf numFmtId="208" fontId="23" fillId="7" borderId="0" xfId="0" applyNumberFormat="1" applyFont="1" applyFill="1" applyBorder="1" applyAlignment="1">
      <x:alignment horizontal="center" vertical="center"/>
    </x:xf>
    <x:xf numFmtId="208" fontId="23" fillId="7" borderId="5" xfId="0" applyNumberFormat="1" applyFont="1" applyFill="1" applyBorder="1" applyAlignment="1">
      <x:alignment horizontal="center" vertical="center"/>
    </x:xf>
    <x:xf numFmtId="201" fontId="22" fillId="7" borderId="4" xfId="0" applyNumberFormat="1" applyFont="1" applyFill="1" applyBorder="1"/>
    <x:xf numFmtId="201" fontId="22" fillId="7" borderId="0" xfId="0" applyNumberFormat="1" applyFont="1" applyFill="1" applyBorder="1"/>
    <x:xf numFmtId="201" fontId="22" fillId="7" borderId="5" xfId="0" applyNumberFormat="1" applyFont="1" applyFill="1" applyBorder="1"/>
    <x:xf numFmtId="201" fontId="22" fillId="7" borderId="4" xfId="0" applyNumberFormat="1" applyFont="1" applyFill="1" applyBorder="1" applyAlignment="1">
      <x:alignment horizontal="center"/>
    </x:xf>
    <x:xf numFmtId="201" fontId="22" fillId="7" borderId="0" xfId="0" applyNumberFormat="1" applyFont="1" applyFill="1" applyBorder="1" applyAlignment="1">
      <x:alignment horizontal="center"/>
    </x:xf>
    <x:xf numFmtId="201" fontId="22" fillId="7" borderId="5" xfId="0" applyNumberFormat="1" applyFont="1" applyFill="1" applyBorder="1" applyAlignment="1">
      <x:alignment horizontal="center"/>
    </x:xf>
    <x:xf numFmtId="201" fontId="22" fillId="7" borderId="4" xfId="0" applyNumberFormat="1" applyFont="1" applyFill="1" applyBorder="1" applyAlignment="1">
      <x:alignment horizontal="center" vertical="center"/>
    </x:xf>
    <x:xf numFmtId="201" fontId="22" fillId="7" borderId="0" xfId="0" applyNumberFormat="1" applyFont="1" applyFill="1" applyBorder="1" applyAlignment="1">
      <x:alignment horizontal="center" vertical="center"/>
    </x:xf>
    <x:xf numFmtId="201" fontId="22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1" fillId="5" borderId="1" xfId="0" applyNumberFormat="1" applyFont="1" applyFill="1" applyBorder="1"/>
    <x:xf numFmtId="0" fontId="21" fillId="5" borderId="2" xfId="0" applyNumberFormat="1" applyFont="1" applyFill="1" applyBorder="1"/>
    <x:xf numFmtId="0" fontId="21" fillId="5" borderId="3" xfId="0" applyNumberFormat="1" applyFont="1" applyFill="1" applyBorder="1"/>
    <x:xf numFmtId="0" fontId="21" fillId="5" borderId="4" xfId="0" applyNumberFormat="1" applyFont="1" applyFill="1" applyBorder="1"/>
    <x:xf numFmtId="0" fontId="21" fillId="5" borderId="0" xfId="0" applyNumberFormat="1" applyFont="1" applyFill="1" applyBorder="1"/>
    <x:xf numFmtId="0" fontId="21" fillId="5" borderId="5" xfId="0" applyNumberFormat="1" applyFont="1" applyFill="1" applyBorder="1"/>
    <x:xf numFmtId="0" fontId="23" fillId="5" borderId="4" xfId="0" applyNumberFormat="1" applyFont="1" applyFill="1" applyBorder="1"/>
    <x:xf numFmtId="0" fontId="23" fillId="5" borderId="0" xfId="0" applyNumberFormat="1" applyFont="1" applyFill="1" applyBorder="1"/>
    <x:xf numFmtId="0" fontId="23" fillId="5" borderId="5" xfId="0" applyNumberFormat="1" applyFont="1" applyFill="1" applyBorder="1"/>
    <x:xf numFmtId="0" fontId="12" fillId="5" borderId="6" xfId="0" applyNumberFormat="1" applyFont="1" applyFill="1" applyBorder="1"/>
    <x:xf numFmtId="0" fontId="12" fillId="5" borderId="7" xfId="0" applyNumberFormat="1" applyFont="1" applyFill="1" applyBorder="1"/>
    <x:xf numFmtId="0" fontId="12" fillId="5" borderId="8" xfId="0" applyNumberFormat="1" applyFont="1" applyFill="1" applyBorder="1"/>
    <x:xf numFmtId="0" fontId="21" fillId="5" borderId="1" xfId="0" applyNumberFormat="1" applyFont="1" applyFill="1" applyBorder="1" applyAlignment="1">
      <x:alignment horizontal="center"/>
    </x:xf>
    <x:xf numFmtId="0" fontId="21" fillId="5" borderId="2" xfId="0" applyNumberFormat="1" applyFont="1" applyFill="1" applyBorder="1" applyAlignment="1">
      <x:alignment horizontal="center"/>
    </x:xf>
    <x:xf numFmtId="0" fontId="21" fillId="5" borderId="3" xfId="0" applyNumberFormat="1" applyFont="1" applyFill="1" applyBorder="1" applyAlignment="1">
      <x:alignment horizontal="center"/>
    </x:xf>
    <x:xf numFmtId="0" fontId="21" fillId="5" borderId="4" xfId="0" applyNumberFormat="1" applyFont="1" applyFill="1" applyBorder="1" applyAlignment="1">
      <x:alignment horizontal="center"/>
    </x:xf>
    <x:xf numFmtId="0" fontId="21" fillId="5" borderId="0" xfId="0" applyNumberFormat="1" applyFont="1" applyFill="1" applyBorder="1" applyAlignment="1">
      <x:alignment horizontal="center"/>
    </x:xf>
    <x:xf numFmtId="0" fontId="21" fillId="5" borderId="5" xfId="0" applyNumberFormat="1" applyFont="1" applyFill="1" applyBorder="1" applyAlignment="1">
      <x:alignment horizontal="center"/>
    </x:xf>
    <x:xf numFmtId="0" fontId="23" fillId="5" borderId="4" xfId="0" applyNumberFormat="1" applyFont="1" applyFill="1" applyBorder="1" applyAlignment="1">
      <x:alignment horizontal="center"/>
    </x:xf>
    <x:xf numFmtId="0" fontId="23" fillId="5" borderId="0" xfId="0" applyNumberFormat="1" applyFont="1" applyFill="1" applyBorder="1" applyAlignment="1">
      <x:alignment horizontal="center"/>
    </x:xf>
    <x:xf numFmtId="0" fontId="23" fillId="5" borderId="5" xfId="0" applyNumberFormat="1" applyFont="1" applyFill="1" applyBorder="1" applyAlignment="1">
      <x:alignment horizontal="center"/>
    </x:xf>
    <x:xf numFmtId="0" fontId="12" fillId="5" borderId="6" xfId="0" applyNumberFormat="1" applyFont="1" applyFill="1" applyBorder="1" applyAlignment="1">
      <x:alignment horizontal="center"/>
    </x:xf>
    <x:xf numFmtId="0" fontId="12" fillId="5" borderId="7" xfId="0" applyNumberFormat="1" applyFont="1" applyFill="1" applyBorder="1" applyAlignment="1">
      <x:alignment horizontal="center"/>
    </x:xf>
    <x:xf numFmtId="0" fontId="12" fillId="5" borderId="8" xfId="0" applyNumberFormat="1" applyFont="1" applyFill="1" applyBorder="1" applyAlignment="1">
      <x:alignment horizontal="center"/>
    </x:xf>
    <x:xf numFmtId="0" fontId="21" fillId="5" borderId="1" xfId="0" applyNumberFormat="1" applyFont="1" applyFill="1" applyBorder="1" applyAlignment="1">
      <x:alignment horizontal="center" vertical="center"/>
    </x:xf>
    <x:xf numFmtId="0" fontId="21" fillId="5" borderId="2" xfId="0" applyNumberFormat="1" applyFont="1" applyFill="1" applyBorder="1" applyAlignment="1">
      <x:alignment horizontal="center" vertical="center"/>
    </x:xf>
    <x:xf numFmtId="0" fontId="21" fillId="5" borderId="3" xfId="0" applyNumberFormat="1" applyFont="1" applyFill="1" applyBorder="1" applyAlignment="1">
      <x:alignment horizontal="center" vertical="center"/>
    </x:xf>
    <x:xf numFmtId="0" fontId="21" fillId="5" borderId="4" xfId="0" applyNumberFormat="1" applyFont="1" applyFill="1" applyBorder="1" applyAlignment="1">
      <x:alignment horizontal="center" vertical="center"/>
    </x:xf>
    <x:xf numFmtId="0" fontId="21" fillId="5" borderId="0" xfId="0" applyNumberFormat="1" applyFont="1" applyFill="1" applyBorder="1" applyAlignment="1">
      <x:alignment horizontal="center" vertical="center"/>
    </x:xf>
    <x:xf numFmtId="0" fontId="21" fillId="5" borderId="5" xfId="0" applyNumberFormat="1" applyFont="1" applyFill="1" applyBorder="1" applyAlignment="1">
      <x:alignment horizontal="center" vertical="center"/>
    </x:xf>
    <x:xf numFmtId="0" fontId="23" fillId="5" borderId="4" xfId="0" applyNumberFormat="1" applyFont="1" applyFill="1" applyBorder="1" applyAlignment="1">
      <x:alignment horizontal="center" vertical="center"/>
    </x:xf>
    <x:xf numFmtId="0" fontId="23" fillId="5" borderId="0" xfId="0" applyNumberFormat="1" applyFont="1" applyFill="1" applyBorder="1" applyAlignment="1">
      <x:alignment horizontal="center" vertical="center"/>
    </x:xf>
    <x:xf numFmtId="0" fontId="23" fillId="5" borderId="5" xfId="0" applyNumberFormat="1" applyFont="1" applyFill="1" applyBorder="1" applyAlignment="1">
      <x:alignment horizontal="center" vertical="center"/>
    </x:xf>
    <x:xf numFmtId="0" fontId="12" fillId="5" borderId="6" xfId="0" applyNumberFormat="1" applyFont="1" applyFill="1" applyBorder="1" applyAlignment="1">
      <x:alignment horizontal="center" vertical="center"/>
    </x:xf>
    <x:xf numFmtId="0" fontId="12" fillId="5" borderId="7" xfId="0" applyNumberFormat="1" applyFont="1" applyFill="1" applyBorder="1" applyAlignment="1">
      <x:alignment horizontal="center" vertical="center"/>
    </x:xf>
    <x:xf numFmtId="0" fontId="12" fillId="5" borderId="8" xfId="0" applyNumberFormat="1" applyFont="1" applyFill="1" applyBorder="1" applyAlignment="1">
      <x:alignment horizontal="center" vertical="center"/>
    </x:xf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201" fontId="24" fillId="7" borderId="4" xfId="0" applyNumberFormat="1" applyFont="1" applyFill="1" applyBorder="1"/>
    <x:xf numFmtId="201" fontId="24" fillId="7" borderId="0" xfId="0" applyNumberFormat="1" applyFont="1" applyFill="1" applyBorder="1"/>
    <x:xf numFmtId="201" fontId="24" fillId="7" borderId="5" xfId="0" applyNumberFormat="1" applyFont="1" applyFill="1" applyBorder="1"/>
    <x:xf numFmtId="201" fontId="24" fillId="7" borderId="4" xfId="0" applyNumberFormat="1" applyFont="1" applyFill="1" applyBorder="1" applyAlignment="1">
      <x:alignment horizontal="center"/>
    </x:xf>
    <x:xf numFmtId="201" fontId="24" fillId="7" borderId="0" xfId="0" applyNumberFormat="1" applyFont="1" applyFill="1" applyBorder="1" applyAlignment="1">
      <x:alignment horizontal="center"/>
    </x:xf>
    <x:xf numFmtId="201" fontId="24" fillId="7" borderId="5" xfId="0" applyNumberFormat="1" applyFont="1" applyFill="1" applyBorder="1" applyAlignment="1">
      <x:alignment horizontal="center"/>
    </x:xf>
    <x:xf numFmtId="201" fontId="24" fillId="7" borderId="4" xfId="0" applyNumberFormat="1" applyFont="1" applyFill="1" applyBorder="1" applyAlignment="1">
      <x:alignment horizontal="center" vertical="center"/>
    </x:xf>
    <x:xf numFmtId="201" fontId="24" fillId="7" borderId="0" xfId="0" applyNumberFormat="1" applyFont="1" applyFill="1" applyBorder="1" applyAlignment="1">
      <x:alignment horizontal="center" vertical="center"/>
    </x:xf>
    <x:xf numFmtId="201" fontId="24" fillId="7" borderId="5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1" fillId="8" borderId="1" xfId="0" applyNumberFormat="1" applyFont="1" applyFill="1" applyBorder="1"/>
    <x:xf numFmtId="0" fontId="21" fillId="8" borderId="2" xfId="0" applyNumberFormat="1" applyFont="1" applyFill="1" applyBorder="1"/>
    <x:xf numFmtId="0" fontId="21" fillId="8" borderId="3" xfId="0" applyNumberFormat="1" applyFont="1" applyFill="1" applyBorder="1"/>
    <x:xf numFmtId="0" fontId="21" fillId="8" borderId="4" xfId="0" applyNumberFormat="1" applyFont="1" applyFill="1" applyBorder="1"/>
    <x:xf numFmtId="0" fontId="21" fillId="8" borderId="0" xfId="0" applyNumberFormat="1" applyFont="1" applyFill="1" applyBorder="1"/>
    <x:xf numFmtId="0" fontId="21" fillId="8" borderId="5" xfId="0" applyNumberFormat="1" applyFont="1" applyFill="1" applyBorder="1"/>
    <x:xf numFmtId="0" fontId="24" fillId="8" borderId="4" xfId="0" applyNumberFormat="1" applyFont="1" applyFill="1" applyBorder="1"/>
    <x:xf numFmtId="0" fontId="24" fillId="8" borderId="0" xfId="0" applyNumberFormat="1" applyFont="1" applyFill="1" applyBorder="1"/>
    <x:xf numFmtId="0" fontId="24" fillId="8" borderId="5" xfId="0" applyNumberFormat="1" applyFont="1" applyFill="1" applyBorder="1"/>
    <x:xf numFmtId="0" fontId="12" fillId="8" borderId="6" xfId="0" applyNumberFormat="1" applyFont="1" applyFill="1" applyBorder="1"/>
    <x:xf numFmtId="0" fontId="12" fillId="8" borderId="7" xfId="0" applyNumberFormat="1" applyFont="1" applyFill="1" applyBorder="1"/>
    <x:xf numFmtId="0" fontId="12" fillId="8" borderId="8" xfId="0" applyNumberFormat="1" applyFont="1" applyFill="1" applyBorder="1"/>
    <x:xf numFmtId="200" fontId="24" fillId="8" borderId="4" xfId="0" applyNumberFormat="1" applyFont="1" applyFill="1" applyBorder="1"/>
    <x:xf numFmtId="200" fontId="24" fillId="8" borderId="0" xfId="0" applyNumberFormat="1" applyFont="1" applyFill="1" applyBorder="1"/>
    <x:xf numFmtId="200" fontId="24" fillId="8" borderId="5" xfId="0" applyNumberFormat="1" applyFont="1" applyFill="1" applyBorder="1"/>
    <x:xf numFmtId="0" fontId="21" fillId="8" borderId="1" xfId="0" applyNumberFormat="1" applyFont="1" applyFill="1" applyBorder="1" applyAlignment="1">
      <x:alignment horizontal="center"/>
    </x:xf>
    <x:xf numFmtId="0" fontId="21" fillId="8" borderId="2" xfId="0" applyNumberFormat="1" applyFont="1" applyFill="1" applyBorder="1" applyAlignment="1">
      <x:alignment horizontal="center"/>
    </x:xf>
    <x:xf numFmtId="0" fontId="21" fillId="8" borderId="3" xfId="0" applyNumberFormat="1" applyFont="1" applyFill="1" applyBorder="1" applyAlignment="1">
      <x:alignment horizontal="center"/>
    </x:xf>
    <x:xf numFmtId="0" fontId="21" fillId="8" borderId="4" xfId="0" applyNumberFormat="1" applyFont="1" applyFill="1" applyBorder="1" applyAlignment="1">
      <x:alignment horizontal="center"/>
    </x:xf>
    <x:xf numFmtId="0" fontId="21" fillId="8" borderId="0" xfId="0" applyNumberFormat="1" applyFont="1" applyFill="1" applyBorder="1" applyAlignment="1">
      <x:alignment horizontal="center"/>
    </x:xf>
    <x:xf numFmtId="0" fontId="21" fillId="8" borderId="5" xfId="0" applyNumberFormat="1" applyFont="1" applyFill="1" applyBorder="1" applyAlignment="1">
      <x:alignment horizontal="center"/>
    </x:xf>
    <x:xf numFmtId="200" fontId="24" fillId="8" borderId="4" xfId="0" applyNumberFormat="1" applyFont="1" applyFill="1" applyBorder="1" applyAlignment="1">
      <x:alignment horizontal="center"/>
    </x:xf>
    <x:xf numFmtId="200" fontId="24" fillId="8" borderId="0" xfId="0" applyNumberFormat="1" applyFont="1" applyFill="1" applyBorder="1" applyAlignment="1">
      <x:alignment horizontal="center"/>
    </x:xf>
    <x:xf numFmtId="200" fontId="24" fillId="8" borderId="5" xfId="0" applyNumberFormat="1" applyFont="1" applyFill="1" applyBorder="1" applyAlignment="1">
      <x:alignment horizontal="center"/>
    </x:xf>
    <x:xf numFmtId="0" fontId="12" fillId="8" borderId="6" xfId="0" applyNumberFormat="1" applyFont="1" applyFill="1" applyBorder="1" applyAlignment="1">
      <x:alignment horizontal="center"/>
    </x:xf>
    <x:xf numFmtId="0" fontId="12" fillId="8" borderId="7" xfId="0" applyNumberFormat="1" applyFont="1" applyFill="1" applyBorder="1" applyAlignment="1">
      <x:alignment horizontal="center"/>
    </x:xf>
    <x:xf numFmtId="0" fontId="12" fillId="8" borderId="8" xfId="0" applyNumberFormat="1" applyFont="1" applyFill="1" applyBorder="1" applyAlignment="1">
      <x:alignment horizontal="center"/>
    </x:xf>
    <x:xf numFmtId="0" fontId="21" fillId="8" borderId="1" xfId="0" applyNumberFormat="1" applyFont="1" applyFill="1" applyBorder="1" applyAlignment="1">
      <x:alignment horizontal="center" vertical="center"/>
    </x:xf>
    <x:xf numFmtId="0" fontId="21" fillId="8" borderId="2" xfId="0" applyNumberFormat="1" applyFont="1" applyFill="1" applyBorder="1" applyAlignment="1">
      <x:alignment horizontal="center" vertical="center"/>
    </x:xf>
    <x:xf numFmtId="0" fontId="21" fillId="8" borderId="3" xfId="0" applyNumberFormat="1" applyFont="1" applyFill="1" applyBorder="1" applyAlignment="1">
      <x:alignment horizontal="center" vertical="center"/>
    </x:xf>
    <x:xf numFmtId="0" fontId="21" fillId="8" borderId="4" xfId="0" applyNumberFormat="1" applyFont="1" applyFill="1" applyBorder="1" applyAlignment="1">
      <x:alignment horizontal="center" vertical="center"/>
    </x:xf>
    <x:xf numFmtId="0" fontId="21" fillId="8" borderId="0" xfId="0" applyNumberFormat="1" applyFont="1" applyFill="1" applyBorder="1" applyAlignment="1">
      <x:alignment horizontal="center" vertical="center"/>
    </x:xf>
    <x:xf numFmtId="0" fontId="21" fillId="8" borderId="5" xfId="0" applyNumberFormat="1" applyFont="1" applyFill="1" applyBorder="1" applyAlignment="1">
      <x:alignment horizontal="center" vertical="center"/>
    </x:xf>
    <x:xf numFmtId="200" fontId="24" fillId="8" borderId="4" xfId="0" applyNumberFormat="1" applyFont="1" applyFill="1" applyBorder="1" applyAlignment="1">
      <x:alignment horizontal="center" vertical="center"/>
    </x:xf>
    <x:xf numFmtId="200" fontId="24" fillId="8" borderId="0" xfId="0" applyNumberFormat="1" applyFont="1" applyFill="1" applyBorder="1" applyAlignment="1">
      <x:alignment horizontal="center" vertical="center"/>
    </x:xf>
    <x:xf numFmtId="200" fontId="24" fillId="8" borderId="5" xfId="0" applyNumberFormat="1" applyFont="1" applyFill="1" applyBorder="1" applyAlignment="1">
      <x:alignment horizontal="center" vertical="center"/>
    </x:xf>
    <x:xf numFmtId="0" fontId="12" fillId="8" borderId="6" xfId="0" applyNumberFormat="1" applyFont="1" applyFill="1" applyBorder="1" applyAlignment="1">
      <x:alignment horizontal="center" vertical="center"/>
    </x:xf>
    <x:xf numFmtId="0" fontId="12" fillId="8" borderId="7" xfId="0" applyNumberFormat="1" applyFont="1" applyFill="1" applyBorder="1" applyAlignment="1">
      <x:alignment horizontal="center" vertical="center"/>
    </x:xf>
    <x:xf numFmtId="0" fontId="12" fillId="8" borderId="8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 applyAlignment="1">
      <x:alignment horizontal="center"/>
    </x:xf>
    <x:xf numFmtId="0" fontId="23" fillId="7" borderId="0" xfId="0" applyNumberFormat="1" applyFont="1" applyFill="1" applyBorder="1" applyAlignment="1">
      <x:alignment horizontal="center"/>
    </x:xf>
    <x:xf numFmtId="0" fontId="23" fillId="7" borderId="5" xfId="0" applyNumberFormat="1" applyFont="1" applyFill="1" applyBorder="1" applyAlignment="1">
      <x:alignment horizontal="center"/>
    </x:xf>
    <x:xf numFmtId="0" fontId="23" fillId="7" borderId="4" xfId="0" applyNumberFormat="1" applyFont="1" applyFill="1" applyBorder="1" applyAlignment="1">
      <x:alignment horizontal="center" vertical="center"/>
    </x:xf>
    <x:xf numFmtId="0" fontId="23" fillId="7" borderId="0" xfId="0" applyNumberFormat="1" applyFont="1" applyFill="1" applyBorder="1" applyAlignment="1">
      <x:alignment horizontal="center" vertical="center"/>
    </x:xf>
    <x:xf numFmtId="0" fontId="23" fillId="7" borderId="5" xfId="0" applyNumberFormat="1" applyFont="1" applyFill="1" applyBorder="1" applyAlignment="1">
      <x:alignment horizontal="center" vertical="center"/>
    </x:xf>
    <x:xf numFmtId="208" fontId="24" fillId="7" borderId="4" xfId="0" applyNumberFormat="1" applyFont="1" applyFill="1" applyBorder="1"/>
    <x:xf numFmtId="208" fontId="24" fillId="7" borderId="0" xfId="0" applyNumberFormat="1" applyFont="1" applyFill="1" applyBorder="1"/>
    <x:xf numFmtId="208" fontId="24" fillId="7" borderId="5" xfId="0" applyNumberFormat="1" applyFont="1" applyFill="1" applyBorder="1"/>
    <x:xf numFmtId="208" fontId="24" fillId="7" borderId="4" xfId="0" applyNumberFormat="1" applyFont="1" applyFill="1" applyBorder="1" applyAlignment="1">
      <x:alignment horizontal="center"/>
    </x:xf>
    <x:xf numFmtId="208" fontId="24" fillId="7" borderId="0" xfId="0" applyNumberFormat="1" applyFont="1" applyFill="1" applyBorder="1" applyAlignment="1">
      <x:alignment horizontal="center"/>
    </x:xf>
    <x:xf numFmtId="208" fontId="24" fillId="7" borderId="5" xfId="0" applyNumberFormat="1" applyFont="1" applyFill="1" applyBorder="1" applyAlignment="1">
      <x:alignment horizontal="center"/>
    </x:xf>
    <x:xf numFmtId="208" fontId="24" fillId="7" borderId="4" xfId="0" applyNumberFormat="1" applyFont="1" applyFill="1" applyBorder="1" applyAlignment="1">
      <x:alignment horizontal="center" vertical="center"/>
    </x:xf>
    <x:xf numFmtId="208" fontId="24" fillId="7" borderId="0" xfId="0" applyNumberFormat="1" applyFont="1" applyFill="1" applyBorder="1" applyAlignment="1">
      <x:alignment horizontal="center" vertical="center"/>
    </x:xf>
    <x:xf numFmtId="208" fontId="24" fillId="7" borderId="5" xfId="0" applyNumberFormat="1" applyFont="1" applyFill="1" applyBorder="1" applyAlignment="1">
      <x:alignment horizontal="center" vertical="center"/>
    </x:xf>
    <x:xf numFmtId="0" fontId="25" fillId="7" borderId="1" xfId="0" applyNumberFormat="1" applyFont="1" applyFill="1" applyBorder="1"/>
    <x:xf numFmtId="0" fontId="25" fillId="7" borderId="2" xfId="0" applyNumberFormat="1" applyFont="1" applyFill="1" applyBorder="1"/>
    <x:xf numFmtId="0" fontId="25" fillId="7" borderId="3" xfId="0" applyNumberFormat="1" applyFont="1" applyFill="1" applyBorder="1"/>
    <x:xf numFmtId="0" fontId="25" fillId="5" borderId="1" xfId="0" applyNumberFormat="1" applyFont="1" applyFill="1" applyBorder="1"/>
    <x:xf numFmtId="0" fontId="25" fillId="5" borderId="2" xfId="0" applyNumberFormat="1" applyFont="1" applyFill="1" applyBorder="1"/>
    <x:xf numFmtId="0" fontId="25" fillId="5" borderId="3" xfId="0" applyNumberFormat="1" applyFont="1" applyFill="1" applyBorder="1"/>
    <x:xf numFmtId="201" fontId="1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201" fontId="26" fillId="7" borderId="0" xfId="0" applyNumberFormat="1" applyFont="1" applyFill="1" applyBorder="1"/>
    <x:xf numFmtId="0" fontId="26" fillId="7" borderId="0" xfId="0" applyNumberFormat="1" applyFont="1" applyFill="1" applyBorder="1"/>
    <x:xf numFmtId="0" fontId="26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201" fontId="26" fillId="7" borderId="0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201" fontId="27" fillId="7" borderId="0" xfId="0" applyNumberFormat="1" applyFont="1" applyFill="1" applyBorder="1"/>
    <x:xf numFmtId="0" fontId="27" fillId="7" borderId="0" xfId="0" applyNumberFormat="1" applyFont="1" applyFill="1" applyBorder="1"/>
    <x:xf numFmtId="0" fontId="27" fillId="7" borderId="5" xfId="0" applyNumberFormat="1" applyFont="1" applyFill="1" applyBorder="1"/>
    <x:xf numFmtId="201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0" fontId="27" fillId="7" borderId="5" xfId="0" applyNumberFormat="1" applyFont="1" applyFill="1" applyBorder="1" applyAlignment="1">
      <x:alignment horizontal="center"/>
    </x:xf>
    <x:xf numFmtId="208" fontId="1" fillId="5" borderId="0" xfId="0" applyNumberFormat="1" applyFont="1" applyFill="1" applyBorder="1"/>
    <x:xf numFmtId="208" fontId="1" fillId="5" borderId="5" xfId="0" applyNumberFormat="1" applyFont="1" applyFill="1" applyBorder="1"/>
    <x:xf numFmtId="0" fontId="9" fillId="5" borderId="4" xfId="0" applyNumberFormat="1" applyFont="1" applyFill="1" applyBorder="1"/>
    <x:xf numFmtId="208" fontId="28" fillId="5" borderId="0" xfId="0" applyNumberFormat="1" applyFont="1" applyFill="1" applyBorder="1"/>
    <x:xf numFmtId="208" fontId="28" fillId="5" borderId="5" xfId="0" applyNumberFormat="1" applyFont="1" applyFill="1" applyBorder="1"/>
    <x:xf numFmtId="0" fontId="9" fillId="5" borderId="4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/>
    </x:xf>
    <x:xf numFmtId="208" fontId="28" fillId="5" borderId="0" xfId="0" applyNumberFormat="1" applyFont="1" applyFill="1" applyBorder="1" applyAlignment="1">
      <x:alignment horizontal="center"/>
    </x:xf>
    <x:xf numFmtId="208" fontId="28" fillId="5" borderId="5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2" fillId="7" borderId="4" xfId="0" applyNumberFormat="1" applyFont="1" applyFill="1" applyBorder="1"/>
    <x:xf numFmtId="0" fontId="12" fillId="7" borderId="0" xfId="0" applyNumberFormat="1" applyFont="1" applyFill="1" applyBorder="1"/>
    <x:xf numFmtId="0" fontId="12" fillId="7" borderId="5" xfId="0" applyNumberFormat="1" applyFont="1" applyFill="1" applyBorder="1"/>
    <x:xf numFmtId="0" fontId="12" fillId="7" borderId="4" xfId="0" applyNumberFormat="1" applyFont="1" applyFill="1" applyBorder="1" applyAlignment="1">
      <x:alignment horizontal="center"/>
    </x:xf>
    <x:xf numFmtId="0" fontId="12" fillId="7" borderId="0" xfId="0" applyNumberFormat="1" applyFont="1" applyFill="1" applyBorder="1" applyAlignment="1">
      <x:alignment horizontal="center"/>
    </x:xf>
    <x:xf numFmtId="0" fontId="12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11" fillId="7" borderId="0" xfId="0" applyNumberFormat="1" applyFont="1" applyFill="1" applyBorder="1"/>
    <x:xf numFmtId="0" fontId="11" fillId="7" borderId="0" xfId="0" applyNumberFormat="1" applyFont="1" applyFill="1" applyBorder="1"/>
    <x:xf numFmtId="0" fontId="5" fillId="7" borderId="0" xfId="0" applyNumberFormat="1" applyFont="1" applyFill="1" applyBorder="1"/>
    <x:xf numFmtId="204" fontId="10" fillId="7" borderId="0" xfId="0" applyNumberFormat="1" applyFont="1" applyFill="1" applyBorder="1"/>
    <x:xf numFmtId="0" fontId="10" fillId="7" borderId="0" xfId="0" applyNumberFormat="1" applyFont="1" applyFill="1" applyBorder="1"/>
    <x:xf numFmtId="0" fontId="5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11" fillId="7" borderId="0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10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9" fillId="4" borderId="0" xfId="0" applyNumberFormat="1" applyFont="1" applyFill="1" applyBorder="1"/>
    <x:xf numFmtId="0" fontId="29" fillId="4" borderId="0" xfId="0" applyNumberFormat="1" applyFont="1" applyFill="1" applyBorder="1"/>
    <x:xf numFmtId="0" fontId="5" fillId="4" borderId="0" xfId="0" applyNumberFormat="1" applyFont="1" applyFill="1" applyBorder="1"/>
    <x:xf numFmtId="204" fontId="10" fillId="4" borderId="0" xfId="0" applyNumberFormat="1" applyFont="1" applyFill="1" applyBorder="1"/>
    <x:xf numFmtId="0" fontId="10" fillId="4" borderId="0" xfId="0" applyNumberFormat="1" applyFont="1" applyFill="1" applyBorder="1"/>
    <x:xf numFmtId="0" fontId="5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9" fillId="4" borderId="0" xfId="0" applyNumberFormat="1" applyFont="1" applyFill="1" applyBorder="1" applyAlignment="1">
      <x:alignment horizontal="center"/>
    </x:xf>
    <x:xf numFmtId="0" fontId="29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10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/>
    <x:xf numFmtId="204" fontId="9" fillId="7" borderId="0" xfId="0" applyNumberFormat="1" applyFont="1" applyFill="1" applyBorder="1" applyAlignment="1">
      <x:alignment horizontal="center"/>
    </x:xf>
    <x:xf numFmtId="200" fontId="11" fillId="4" borderId="0" xfId="0" applyNumberFormat="1" applyFont="1" applyFill="1" applyBorder="1"/>
    <x:xf numFmtId="0" fontId="11" fillId="4" borderId="0" xfId="0" applyNumberFormat="1" applyFont="1" applyFill="1" applyBorder="1"/>
    <x:xf numFmtId="204" fontId="9" fillId="4" borderId="0" xfId="0" applyNumberFormat="1" applyFont="1" applyFill="1" applyBorder="1"/>
    <x:xf numFmtId="200" fontId="11" fillId="4" borderId="0" xfId="0" applyNumberFormat="1" applyFont="1" applyFill="1" applyBorder="1" applyAlignment="1">
      <x:alignment horizontal="center"/>
    </x:xf>
    <x:xf numFmtId="0" fontId="11" fillId="4" borderId="0" xfId="0" applyNumberFormat="1" applyFont="1" applyFill="1" applyBorder="1" applyAlignment="1">
      <x:alignment horizontal="center"/>
    </x:xf>
    <x:xf numFmtId="204" fontId="9" fillId="4" borderId="0" xfId="0" applyNumberFormat="1" applyFont="1" applyFill="1" applyBorder="1" applyAlignment="1">
      <x:alignment horizontal="center"/>
    </x:xf>
    <x:xf numFmtId="200" fontId="29" fillId="7" borderId="0" xfId="0" applyNumberFormat="1" applyFont="1" applyFill="1" applyBorder="1"/>
    <x:xf numFmtId="0" fontId="29" fillId="7" borderId="0" xfId="0" applyNumberFormat="1" applyFont="1" applyFill="1" applyBorder="1"/>
    <x:xf numFmtId="200" fontId="29" fillId="7" borderId="0" xfId="0" applyNumberFormat="1" applyFont="1" applyFill="1" applyBorder="1" applyAlignment="1">
      <x:alignment horizontal="center"/>
    </x:xf>
    <x:xf numFmtId="0" fontId="29" fillId="7" borderId="0" xfId="0" applyNumberFormat="1" applyFont="1" applyFill="1" applyBorder="1" applyAlignment="1">
      <x:alignment horizontal="center"/>
    </x:xf>
    <x:xf numFmtId="204" fontId="29" fillId="4" borderId="0" xfId="0" applyNumberFormat="1" applyFont="1" applyFill="1" applyBorder="1"/>
    <x:xf numFmtId="204" fontId="29" fillId="4" borderId="0" xfId="0" applyNumberFormat="1" applyFont="1" applyFill="1" applyBorder="1" applyAlignment="1">
      <x:alignment horizontal="center"/>
    </x:xf>
    <x:xf numFmtId="204" fontId="11" fillId="4" borderId="0" xfId="0" applyNumberFormat="1" applyFont="1" applyFill="1" applyBorder="1"/>
    <x:xf numFmtId="204" fontId="11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309216a9f24d8d" /><Relationship Type="http://schemas.openxmlformats.org/officeDocument/2006/relationships/theme" Target="/xl/theme/theme1.xml" Id="Raab85e1ba0df4ebf" /><Relationship Type="http://schemas.openxmlformats.org/officeDocument/2006/relationships/sharedStrings" Target="/xl/sharedStrings.xml" Id="R342ab77cff4a43d2" /><Relationship Type="http://schemas.openxmlformats.org/officeDocument/2006/relationships/worksheet" Target="/xl/worksheets/sheet1.xml" Id="R4f14807f344c4ace" /><Relationship Type="http://schemas.openxmlformats.org/officeDocument/2006/relationships/worksheet" Target="/xl/worksheets/sheet2.xml" Id="Rdce0a7a7d64c4642" /><Relationship Type="http://schemas.openxmlformats.org/officeDocument/2006/relationships/worksheet" Target="/xl/worksheets/sheet3.xml" Id="R2078c68d93394d7b" /><Relationship Type="http://schemas.openxmlformats.org/officeDocument/2006/relationships/worksheet" Target="/xl/worksheets/sheet4.xml" Id="Rb56135749cf44f3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49fe2aee3844d11" /><Relationship Type="http://schemas.openxmlformats.org/officeDocument/2006/relationships/chart" Target="/xl/drawings/charts/chart1.xml" Id="R6ad1de1b9eca4662" /><Relationship Type="http://schemas.openxmlformats.org/officeDocument/2006/relationships/chart" Target="/xl/drawings/charts/chart2.xml" Id="Rc2838d6abb754c5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BTC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BTC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d1de1b9eca4662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838d6abb754c5a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381d027e-85a7-449f-b995-9d26de195a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9fe2aee3844d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538e07b690c4f99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6" t="str">
        <x:v>  CRYPTO CHARTING  /  DAILY INTELLIGENCE</x:v>
      </x:c>
      <x:c r="B2" s="86"/>
      <x:c r="C2" s="86"/>
      <x:c r="D2" s="86"/>
      <x:c r="E2" s="86"/>
      <x:c r="F2" s="86"/>
      <x:c r="G2" s="86"/>
      <x:c r="H2" s="86"/>
      <x:c r="I2" s="86"/>
      <x:c r="J2" s="87" t="str">
        <x:v>2026.10.26</x:v>
      </x:c>
      <x:c r="K2" s="87"/>
      <x:c r="L2" s="2"/>
      <x:c r="M2" s="2"/>
      <x:c r="N2" s="2"/>
      <x:c r="O2" s="2"/>
      <x:c r="P2" s="2"/>
      <x:c r="Q2" s="2"/>
      <x:c r="R2" s="2"/>
    </x:row>
    <x:row r="3" ht="27" customHeight="1">
      <x:c r="A3" s="88" t="str">
        <x:v>  BTC 数据总览</x:v>
      </x:c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2"/>
      <x:c r="M3" s="2"/>
      <x:c r="N3" s="2"/>
      <x:c r="O3" s="2"/>
      <x:c r="P3" s="2"/>
      <x:c r="Q3" s="2"/>
      <x:c r="R3" s="2"/>
    </x:row>
    <x:row r="4" ht="27" customHeight="1">
      <x:c r="A4" s="88"/>
      <x:c r="B4" s="88"/>
      <x:c r="C4" s="88"/>
      <x:c r="D4" s="88"/>
      <x:c r="E4" s="88"/>
      <x:c r="F4" s="88"/>
      <x:c r="G4" s="88"/>
      <x:c r="H4" s="88"/>
      <x:c r="I4" s="88"/>
      <x:c r="J4" s="88"/>
      <x:c r="K4" s="88"/>
      <x:c r="L4" s="2"/>
      <x:c r="M4" s="2"/>
      <x:c r="N4" s="2"/>
      <x:c r="O4" s="2"/>
      <x:c r="P4" s="2"/>
      <x:c r="Q4" s="2"/>
      <x:c r="R4" s="2"/>
    </x:row>
    <x:row r="5" ht="27" customHeight="1">
      <x:c r="A5" s="89" t="str">
        <x:v>  行情观察 10:00 北京时间  ·  ETF 流量截至美东 2026-10-23</x:v>
      </x:c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90" t="str">
        <x:v>  ETF 原生币持仓：逐只可查 3/12；2026-10-23 同日样本 1/12；异日数不入小计。</x:v>
      </x:c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90"/>
      <x:c r="M7" s="90"/>
      <x:c r="N7" s="90"/>
      <x:c r="O7" s="90"/>
      <x:c r="P7" s="90"/>
      <x:c r="Q7" s="90"/>
      <x:c r="R7" s="90"/>
    </x:row>
    <x:row r="8" ht="23" customHeight="1">
      <x:c r="A8" s="126" t="str">
        <x:v>现价</x:v>
      </x:c>
      <x:c r="B8" s="127"/>
      <x:c r="C8" s="128"/>
      <x:c r="D8" s="174" t="str">
        <x:v>24h 涨跌</x:v>
      </x:c>
      <x:c r="E8" s="175"/>
      <x:c r="F8" s="176"/>
      <x:c r="G8" s="174" t="str">
        <x:v>7d 涨跌</x:v>
      </x:c>
      <x:c r="H8" s="175"/>
      <x:c r="I8" s="176"/>
      <x:c r="J8" s="174" t="str">
        <x:v>24h 成交额</x:v>
      </x:c>
      <x:c r="K8" s="175"/>
      <x:c r="L8" s="176"/>
      <x:c r="M8" s="174" t="str">
        <x:v>流通市值</x:v>
      </x:c>
      <x:c r="N8" s="175"/>
      <x:c r="O8" s="176"/>
      <x:c r="P8" s="174" t="str">
        <x:v>ETF 表内日净流</x:v>
      </x:c>
      <x:c r="Q8" s="175"/>
      <x:c r="R8" s="176"/>
    </x:row>
    <x:row r="9" ht="23" customHeight="1">
      <x:c r="A9" s="129"/>
      <x:c r="B9" s="130"/>
      <x:c r="C9" s="131"/>
      <x:c r="D9" s="177"/>
      <x:c r="E9" s="178"/>
      <x:c r="F9" s="179"/>
      <x:c r="G9" s="177"/>
      <x:c r="H9" s="178"/>
      <x:c r="I9" s="179"/>
      <x:c r="J9" s="177"/>
      <x:c r="K9" s="178"/>
      <x:c r="L9" s="179"/>
      <x:c r="M9" s="177"/>
      <x:c r="N9" s="178"/>
      <x:c r="O9" s="179"/>
      <x:c r="P9" s="177"/>
      <x:c r="Q9" s="178"/>
      <x:c r="R9" s="179"/>
    </x:row>
    <x:row r="10" ht="23" customHeight="1">
      <x:c r="A10" s="132" t="n">
        <x:f>'行情与资金流'!B4</x:f>
        <x:v>79653.6840332865</x:v>
      </x:c>
      <x:c r="B10" s="133"/>
      <x:c r="C10" s="134"/>
      <x:c r="D10" s="180" t="n">
        <x:f>'行情与资金流'!B5</x:f>
        <x:v>-0.014800000190734863</x:v>
      </x:c>
      <x:c r="E10" s="181"/>
      <x:c r="F10" s="182"/>
      <x:c r="G10" s="180" t="n">
        <x:f>'行情与资金流'!B8</x:f>
        <x:v>-0.01100000023841858</x:v>
      </x:c>
      <x:c r="H10" s="181"/>
      <x:c r="I10" s="182"/>
      <x:c r="J10" s="195" t="n">
        <x:f>'行情与资金流'!B6</x:f>
        <x:v>12151865960.994667</x:v>
      </x:c>
      <x:c r="K10" s="196"/>
      <x:c r="L10" s="197"/>
      <x:c r="M10" s="195" t="n">
        <x:f>'行情与资金流'!B7</x:f>
        <x:v>1601327315751</x:v>
      </x:c>
      <x:c r="N10" s="196"/>
      <x:c r="O10" s="197"/>
      <x:c r="P10" s="204" t="n">
        <x:f>'行情与资金流'!E4</x:f>
        <x:v>-137.9</x:v>
      </x:c>
      <x:c r="Q10" s="205"/>
      <x:c r="R10" s="206"/>
    </x:row>
    <x:row r="11" ht="23" customHeight="1">
      <x:c r="A11" s="132"/>
      <x:c r="B11" s="133"/>
      <x:c r="C11" s="134"/>
      <x:c r="D11" s="180"/>
      <x:c r="E11" s="181"/>
      <x:c r="F11" s="182"/>
      <x:c r="G11" s="180"/>
      <x:c r="H11" s="181"/>
      <x:c r="I11" s="182"/>
      <x:c r="J11" s="195"/>
      <x:c r="K11" s="196"/>
      <x:c r="L11" s="197"/>
      <x:c r="M11" s="195"/>
      <x:c r="N11" s="196"/>
      <x:c r="O11" s="197"/>
      <x:c r="P11" s="204"/>
      <x:c r="Q11" s="205"/>
      <x:c r="R11" s="206"/>
    </x:row>
    <x:row r="12" ht="23" customHeight="1">
      <x:c r="A12" s="132"/>
      <x:c r="B12" s="133"/>
      <x:c r="C12" s="134"/>
      <x:c r="D12" s="180"/>
      <x:c r="E12" s="181"/>
      <x:c r="F12" s="182"/>
      <x:c r="G12" s="180"/>
      <x:c r="H12" s="181"/>
      <x:c r="I12" s="182"/>
      <x:c r="J12" s="195"/>
      <x:c r="K12" s="196"/>
      <x:c r="L12" s="197"/>
      <x:c r="M12" s="195"/>
      <x:c r="N12" s="196"/>
      <x:c r="O12" s="197"/>
      <x:c r="P12" s="204"/>
      <x:c r="Q12" s="205"/>
      <x:c r="R12" s="206"/>
    </x:row>
    <x:row r="13" ht="23" customHeight="1">
      <x:c r="A13" s="135" t="str">
        <x:v>USD / BTC</x:v>
      </x:c>
      <x:c r="B13" s="136"/>
      <x:c r="C13" s="137"/>
      <x:c r="D13" s="183" t="str">
        <x:v>滚动 24 小时</x:v>
      </x:c>
      <x:c r="E13" s="184"/>
      <x:c r="F13" s="185"/>
      <x:c r="G13" s="183" t="str">
        <x:v>滚动 7 天</x:v>
      </x:c>
      <x:c r="H13" s="184"/>
      <x:c r="I13" s="185"/>
      <x:c r="J13" s="183" t="str">
        <x:v>USD · 全市场</x:v>
      </x:c>
      <x:c r="K13" s="184"/>
      <x:c r="L13" s="185"/>
      <x:c r="M13" s="183" t="str">
        <x:v>USD</x:v>
      </x:c>
      <x:c r="N13" s="184"/>
      <x:c r="O13" s="185"/>
      <x:c r="P13" s="183" t="str">
        <x:v>百万美元 · 美东10-23</x:v>
      </x:c>
      <x:c r="Q13" s="184"/>
      <x:c r="R13" s="185"/>
    </x:row>
    <x:row r="14" ht="23" customHeight="1">
      <x:c r="A14" s="239" t="str">
        <x:v>ETF 流量日</x:v>
      </x:c>
      <x:c r="B14" s="240"/>
      <x:c r="C14" s="241"/>
      <x:c r="D14" s="174" t="str">
        <x:v>近7日表内净流</x:v>
      </x:c>
      <x:c r="E14" s="175"/>
      <x:c r="F14" s="176"/>
      <x:c r="G14" s="299" t="str">
        <x:v>已核实持仓样本</x:v>
      </x:c>
      <x:c r="H14" s="300"/>
      <x:c r="I14" s="301"/>
      <x:c r="J14" s="174" t="str">
        <x:v>现货产品数</x:v>
      </x:c>
      <x:c r="K14" s="175"/>
      <x:c r="L14" s="176"/>
      <x:c r="M14" s="174" t="str">
        <x:v>链上 DeFi TVL</x:v>
      </x:c>
      <x:c r="N14" s="175"/>
      <x:c r="O14" s="176"/>
      <x:c r="P14" s="174" t="str">
        <x:v>链上 DEX 24h</x:v>
      </x:c>
      <x:c r="Q14" s="175"/>
      <x:c r="R14" s="176"/>
    </x:row>
    <x:row r="15" ht="23" customHeight="1">
      <x:c r="A15" s="242"/>
      <x:c r="B15" s="243"/>
      <x:c r="C15" s="244"/>
      <x:c r="D15" s="177"/>
      <x:c r="E15" s="178"/>
      <x:c r="F15" s="179"/>
      <x:c r="G15" s="302"/>
      <x:c r="H15" s="303"/>
      <x:c r="I15" s="304"/>
      <x:c r="J15" s="177"/>
      <x:c r="K15" s="178"/>
      <x:c r="L15" s="179"/>
      <x:c r="M15" s="177"/>
      <x:c r="N15" s="178"/>
      <x:c r="O15" s="179"/>
      <x:c r="P15" s="177"/>
      <x:c r="Q15" s="178"/>
      <x:c r="R15" s="179"/>
    </x:row>
    <x:row r="16" ht="23" customHeight="1">
      <x:c r="A16" s="245" t="str">
        <x:v>2026-10-23</x:v>
      </x:c>
      <x:c r="B16" s="246"/>
      <x:c r="C16" s="247"/>
      <x:c r="D16" s="260" t="n">
        <x:f>SUM('行情与资金流'!B11:B17)</x:f>
        <x:v>223.89999999999995</x:v>
      </x:c>
      <x:c r="E16" s="261"/>
      <x:c r="F16" s="262"/>
      <x:c r="G16" s="305" t="n">
        <x:f>'持仓录入'!B5</x:f>
        <x:v>30795</x:v>
      </x:c>
      <x:c r="H16" s="306"/>
      <x:c r="I16" s="307"/>
      <x:c r="J16" s="314" t="n">
        <x:v>12</x:v>
      </x:c>
      <x:c r="K16" s="315"/>
      <x:c r="L16" s="316"/>
      <x:c r="M16" s="323" t="str">
        <x:v>不适用</x:v>
      </x:c>
      <x:c r="N16" s="324"/>
      <x:c r="O16" s="325"/>
      <x:c r="P16" s="323" t="str">
        <x:v>不适用</x:v>
      </x:c>
      <x:c r="Q16" s="324"/>
      <x:c r="R16" s="325"/>
    </x:row>
    <x:row r="17" ht="23" customHeight="1">
      <x:c r="A17" s="245"/>
      <x:c r="B17" s="246"/>
      <x:c r="C17" s="247"/>
      <x:c r="D17" s="260"/>
      <x:c r="E17" s="261"/>
      <x:c r="F17" s="262"/>
      <x:c r="G17" s="305"/>
      <x:c r="H17" s="306"/>
      <x:c r="I17" s="307"/>
      <x:c r="J17" s="314"/>
      <x:c r="K17" s="315"/>
      <x:c r="L17" s="316"/>
      <x:c r="M17" s="323"/>
      <x:c r="N17" s="324"/>
      <x:c r="O17" s="325"/>
      <x:c r="P17" s="323"/>
      <x:c r="Q17" s="324"/>
      <x:c r="R17" s="325"/>
    </x:row>
    <x:row r="18" ht="23" customHeight="1">
      <x:c r="A18" s="245"/>
      <x:c r="B18" s="246"/>
      <x:c r="C18" s="247"/>
      <x:c r="D18" s="260"/>
      <x:c r="E18" s="261"/>
      <x:c r="F18" s="262"/>
      <x:c r="G18" s="305"/>
      <x:c r="H18" s="306"/>
      <x:c r="I18" s="307"/>
      <x:c r="J18" s="314"/>
      <x:c r="K18" s="315"/>
      <x:c r="L18" s="316"/>
      <x:c r="M18" s="323"/>
      <x:c r="N18" s="324"/>
      <x:c r="O18" s="325"/>
      <x:c r="P18" s="323"/>
      <x:c r="Q18" s="324"/>
      <x:c r="R18" s="325"/>
    </x:row>
    <x:row r="19" ht="23" customHeight="1">
      <x:c r="A19" s="248" t="str">
        <x:v>美国东部交易日</x:v>
      </x:c>
      <x:c r="B19" s="249"/>
      <x:c r="C19" s="250"/>
      <x:c r="D19" s="183" t="str">
        <x:v>百万美元 · 完整交易日</x:v>
      </x:c>
      <x:c r="E19" s="184"/>
      <x:c r="F19" s="185"/>
      <x:c r="G19" s="308" t="str">
        <x:v>BTC · 1/12只 · 2026-10-23美东</x:v>
      </x:c>
      <x:c r="H19" s="309"/>
      <x:c r="I19" s="310"/>
      <x:c r="J19" s="183" t="str">
        <x:v>只 · 已确认产品</x:v>
      </x:c>
      <x:c r="K19" s="184"/>
      <x:c r="L19" s="185"/>
      <x:c r="M19" s="183" t="str">
        <x:v>USD · 链级指标</x:v>
      </x:c>
      <x:c r="N19" s="184"/>
      <x:c r="O19" s="185"/>
      <x:c r="P19" s="183" t="str">
        <x:v>USD · 链级指标</x:v>
      </x:c>
      <x:c r="Q19" s="184"/>
      <x:c r="R19" s="185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9" t="str">
        <x:v>  近7个完整 UTC 日收盘价</x:v>
      </x:c>
      <x:c r="B21" s="330"/>
      <x:c r="C21" s="330"/>
      <x:c r="D21" s="330"/>
      <x:c r="E21" s="330"/>
      <x:c r="F21" s="331"/>
      <x:c r="G21" s="329" t="str">
        <x:v>  近7交易日 ETF 美元资金流</x:v>
      </x:c>
      <x:c r="H21" s="330"/>
      <x:c r="I21" s="330"/>
      <x:c r="J21" s="330"/>
      <x:c r="K21" s="330"/>
      <x:c r="L21" s="331"/>
      <x:c r="M21" s="329" t="str">
        <x:v>  资金流贡献 / 链上指标</x:v>
      </x:c>
      <x:c r="N21" s="330"/>
      <x:c r="O21" s="330"/>
      <x:c r="P21" s="330"/>
      <x:c r="Q21" s="330"/>
      <x:c r="R21" s="331"/>
    </x:row>
    <x:row r="22" ht="23" customHeight="1">
      <x:c r="A22" s="142"/>
      <x:c r="B22" s="138"/>
      <x:c r="C22" s="138"/>
      <x:c r="D22" s="138"/>
      <x:c r="E22" s="138"/>
      <x:c r="F22" s="143"/>
      <x:c r="G22" s="142"/>
      <x:c r="H22" s="138"/>
      <x:c r="I22" s="138"/>
      <x:c r="J22" s="138"/>
      <x:c r="K22" s="138"/>
      <x:c r="L22" s="143"/>
      <x:c r="M22" s="142"/>
      <x:c r="N22" s="138"/>
      <x:c r="O22" s="138"/>
      <x:c r="P22" s="138"/>
      <x:c r="Q22" s="138"/>
      <x:c r="R22" s="143"/>
    </x:row>
    <x:row r="23" ht="23" customHeight="1">
      <x:c r="A23" s="142"/>
      <x:c r="B23" s="138"/>
      <x:c r="C23" s="138"/>
      <x:c r="D23" s="138"/>
      <x:c r="E23" s="138"/>
      <x:c r="F23" s="143"/>
      <x:c r="G23" s="142"/>
      <x:c r="H23" s="138"/>
      <x:c r="I23" s="138"/>
      <x:c r="J23" s="138"/>
      <x:c r="K23" s="138"/>
      <x:c r="L23" s="143"/>
      <x:c r="M23" s="165" t="str">
        <x:v>美东 2026-10-23 · 产品净流量</x:v>
      </x:c>
      <x:c r="N23" s="166"/>
      <x:c r="O23" s="166"/>
      <x:c r="P23" s="166"/>
      <x:c r="Q23" s="166"/>
      <x:c r="R23" s="167"/>
    </x:row>
    <x:row r="24" ht="23" customHeight="1">
      <x:c r="A24" s="142"/>
      <x:c r="B24" s="138"/>
      <x:c r="C24" s="138"/>
      <x:c r="D24" s="138"/>
      <x:c r="E24" s="138"/>
      <x:c r="F24" s="143"/>
      <x:c r="G24" s="142"/>
      <x:c r="H24" s="138"/>
      <x:c r="I24" s="138"/>
      <x:c r="J24" s="138"/>
      <x:c r="K24" s="138"/>
      <x:c r="L24" s="143"/>
      <x:c r="M24" s="142"/>
      <x:c r="N24" s="138"/>
      <x:c r="O24" s="138"/>
      <x:c r="P24" s="138"/>
      <x:c r="Q24" s="138"/>
      <x:c r="R24" s="143"/>
    </x:row>
    <x:row r="25" ht="23" customHeight="1">
      <x:c r="A25" s="142"/>
      <x:c r="B25" s="138"/>
      <x:c r="C25" s="138"/>
      <x:c r="D25" s="138"/>
      <x:c r="E25" s="138"/>
      <x:c r="F25" s="143"/>
      <x:c r="G25" s="142"/>
      <x:c r="H25" s="138"/>
      <x:c r="I25" s="138"/>
      <x:c r="J25" s="138"/>
      <x:c r="K25" s="138"/>
      <x:c r="L25" s="143"/>
      <x:c r="M25" s="338" t="str">
        <x:f>'行情与资金流'!A23</x:f>
        <x:v>IBIT</x:v>
      </x:c>
      <x:c r="N25" s="339"/>
      <x:c r="O25" s="339"/>
      <x:c r="P25" s="340" t="n">
        <x:f>'行情与资金流'!B23</x:f>
        <x:v>-110.3</x:v>
      </x:c>
      <x:c r="Q25" s="341"/>
      <x:c r="R25" s="342"/>
    </x:row>
    <x:row r="26" ht="23" customHeight="1">
      <x:c r="A26" s="142"/>
      <x:c r="B26" s="138"/>
      <x:c r="C26" s="138"/>
      <x:c r="D26" s="138"/>
      <x:c r="E26" s="138"/>
      <x:c r="F26" s="143"/>
      <x:c r="G26" s="142"/>
      <x:c r="H26" s="138"/>
      <x:c r="I26" s="138"/>
      <x:c r="J26" s="138"/>
      <x:c r="K26" s="138"/>
      <x:c r="L26" s="143"/>
      <x:c r="M26" s="142"/>
      <x:c r="N26" s="138"/>
      <x:c r="O26" s="138"/>
      <x:c r="P26" s="138"/>
      <x:c r="Q26" s="138"/>
      <x:c r="R26" s="143"/>
    </x:row>
    <x:row r="27" ht="23" customHeight="1">
      <x:c r="A27" s="142"/>
      <x:c r="B27" s="138"/>
      <x:c r="C27" s="138"/>
      <x:c r="D27" s="138"/>
      <x:c r="E27" s="138"/>
      <x:c r="F27" s="143"/>
      <x:c r="G27" s="142"/>
      <x:c r="H27" s="138"/>
      <x:c r="I27" s="138"/>
      <x:c r="J27" s="138"/>
      <x:c r="K27" s="138"/>
      <x:c r="L27" s="143"/>
      <x:c r="M27" s="338" t="str">
        <x:f>'行情与资金流'!A24</x:f>
        <x:v>FBTC</x:v>
      </x:c>
      <x:c r="N27" s="339"/>
      <x:c r="O27" s="339"/>
      <x:c r="P27" s="340" t="n">
        <x:f>'行情与资金流'!B24</x:f>
        <x:v>-31.8</x:v>
      </x:c>
      <x:c r="Q27" s="341"/>
      <x:c r="R27" s="342"/>
    </x:row>
    <x:row r="28" ht="23" customHeight="1">
      <x:c r="A28" s="142"/>
      <x:c r="B28" s="138"/>
      <x:c r="C28" s="138"/>
      <x:c r="D28" s="138"/>
      <x:c r="E28" s="138"/>
      <x:c r="F28" s="143"/>
      <x:c r="G28" s="142"/>
      <x:c r="H28" s="138"/>
      <x:c r="I28" s="138"/>
      <x:c r="J28" s="138"/>
      <x:c r="K28" s="138"/>
      <x:c r="L28" s="143"/>
      <x:c r="M28" s="142"/>
      <x:c r="N28" s="138"/>
      <x:c r="O28" s="138"/>
      <x:c r="P28" s="138"/>
      <x:c r="Q28" s="138"/>
      <x:c r="R28" s="143"/>
    </x:row>
    <x:row r="29" ht="23" customHeight="1">
      <x:c r="A29" s="142"/>
      <x:c r="B29" s="138"/>
      <x:c r="C29" s="138"/>
      <x:c r="D29" s="138"/>
      <x:c r="E29" s="138"/>
      <x:c r="F29" s="143"/>
      <x:c r="G29" s="142"/>
      <x:c r="H29" s="138"/>
      <x:c r="I29" s="138"/>
      <x:c r="J29" s="138"/>
      <x:c r="K29" s="138"/>
      <x:c r="L29" s="143"/>
      <x:c r="M29" s="338" t="str">
        <x:f>'行情与资金流'!A25</x:f>
        <x:v>MSBT</x:v>
      </x:c>
      <x:c r="N29" s="339"/>
      <x:c r="O29" s="339"/>
      <x:c r="P29" s="346" t="n">
        <x:f>'行情与资金流'!B25</x:f>
        <x:v>4.2</x:v>
      </x:c>
      <x:c r="Q29" s="347"/>
      <x:c r="R29" s="348"/>
    </x:row>
    <x:row r="30" ht="23" customHeight="1">
      <x:c r="A30" s="142"/>
      <x:c r="B30" s="138"/>
      <x:c r="C30" s="138"/>
      <x:c r="D30" s="138"/>
      <x:c r="E30" s="138"/>
      <x:c r="F30" s="143"/>
      <x:c r="G30" s="142"/>
      <x:c r="H30" s="138"/>
      <x:c r="I30" s="138"/>
      <x:c r="J30" s="138"/>
      <x:c r="K30" s="138"/>
      <x:c r="L30" s="143"/>
      <x:c r="M30" s="354" t="str">
        <x:v>产品覆盖</x:v>
      </x:c>
      <x:c r="N30" s="355"/>
      <x:c r="O30" s="355"/>
      <x:c r="P30" s="356" t="n">
        <x:v>12</x:v>
      </x:c>
      <x:c r="Q30" s="356"/>
      <x:c r="R30" s="357"/>
    </x:row>
    <x:row r="31" ht="23" customHeight="1">
      <x:c r="A31" s="142"/>
      <x:c r="B31" s="138"/>
      <x:c r="C31" s="138"/>
      <x:c r="D31" s="138"/>
      <x:c r="E31" s="138"/>
      <x:c r="F31" s="143"/>
      <x:c r="G31" s="142"/>
      <x:c r="H31" s="138"/>
      <x:c r="I31" s="138"/>
      <x:c r="J31" s="138"/>
      <x:c r="K31" s="138"/>
      <x:c r="L31" s="143"/>
      <x:c r="M31" s="358"/>
      <x:c r="N31" s="359"/>
      <x:c r="O31" s="359"/>
      <x:c r="P31" s="356"/>
      <x:c r="Q31" s="356"/>
      <x:c r="R31" s="357"/>
    </x:row>
    <x:row r="32" ht="23" customHeight="1">
      <x:c r="A32" s="142"/>
      <x:c r="B32" s="138"/>
      <x:c r="C32" s="138"/>
      <x:c r="D32" s="138"/>
      <x:c r="E32" s="138"/>
      <x:c r="F32" s="143"/>
      <x:c r="G32" s="142"/>
      <x:c r="H32" s="138"/>
      <x:c r="I32" s="138"/>
      <x:c r="J32" s="138"/>
      <x:c r="K32" s="138"/>
      <x:c r="L32" s="143"/>
      <x:c r="M32" s="210"/>
      <x:c r="N32" s="47"/>
      <x:c r="O32" s="47"/>
      <x:c r="P32" s="47"/>
      <x:c r="Q32" s="47"/>
      <x:c r="R32" s="211"/>
    </x:row>
    <x:row r="33" ht="23" customHeight="1">
      <x:c r="A33" s="142"/>
      <x:c r="B33" s="138"/>
      <x:c r="C33" s="138"/>
      <x:c r="D33" s="138"/>
      <x:c r="E33" s="138"/>
      <x:c r="F33" s="143"/>
      <x:c r="G33" s="142"/>
      <x:c r="H33" s="138"/>
      <x:c r="I33" s="138"/>
      <x:c r="J33" s="138"/>
      <x:c r="K33" s="138"/>
      <x:c r="L33" s="143"/>
      <x:c r="M33" s="363" t="str">
        <x:v>美元净流量不等于原生币持仓变化</x:v>
      </x:c>
      <x:c r="N33" s="364"/>
      <x:c r="O33" s="364"/>
      <x:c r="P33" s="364"/>
      <x:c r="Q33" s="364"/>
      <x:c r="R33" s="365"/>
    </x:row>
    <x:row r="34" ht="23" customHeight="1">
      <x:c r="A34" s="144"/>
      <x:c r="B34" s="145"/>
      <x:c r="C34" s="145"/>
      <x:c r="D34" s="145"/>
      <x:c r="E34" s="145"/>
      <x:c r="F34" s="146"/>
      <x:c r="G34" s="144"/>
      <x:c r="H34" s="145"/>
      <x:c r="I34" s="145"/>
      <x:c r="J34" s="145"/>
      <x:c r="K34" s="145"/>
      <x:c r="L34" s="146"/>
      <x:c r="M34" s="171"/>
      <x:c r="N34" s="172"/>
      <x:c r="O34" s="172"/>
      <x:c r="P34" s="172"/>
      <x:c r="Q34" s="172"/>
      <x:c r="R34" s="173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9" t="str">
        <x:v>  美国现货 BTC ETF 产品明细  ·  持仓日期逐只标注  ·  流量 2026-10-23 美东</x:v>
      </x:c>
      <x:c r="B36" s="330"/>
      <x:c r="C36" s="330"/>
      <x:c r="D36" s="330"/>
      <x:c r="E36" s="330"/>
      <x:c r="F36" s="330"/>
      <x:c r="G36" s="330"/>
      <x:c r="H36" s="330"/>
      <x:c r="I36" s="330"/>
      <x:c r="J36" s="330"/>
      <x:c r="K36" s="330"/>
      <x:c r="L36" s="330"/>
      <x:c r="M36" s="330"/>
      <x:c r="N36" s="330"/>
      <x:c r="O36" s="330"/>
      <x:c r="P36" s="330"/>
      <x:c r="Q36" s="330"/>
      <x:c r="R36" s="331"/>
    </x:row>
    <x:row r="37" ht="29" customHeight="1">
      <x:c r="A37" s="370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BTC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71"/>
    </x:row>
    <x:row r="38" ht="27" customHeight="1">
      <x:c r="A38" s="383" t="str">
        <x:f>'持仓录入'!F18</x:f>
        <x:v>IBIT</x:v>
      </x:c>
      <x:c r="B38" s="384"/>
      <x:c r="C38" s="385" t="str">
        <x:f>'持仓录入'!G18</x:f>
        <x:v>BlackRock</x:v>
      </x:c>
      <x:c r="D38" s="385"/>
      <x:c r="E38" s="386" t="n">
        <x:f>'持仓录入'!J18</x:f>
        <x:v>0.25</x:v>
      </x:c>
      <x:c r="F38" s="385"/>
      <x:c r="G38" s="387" t="n">
        <x:f>'持仓录入'!H18</x:f>
        <x:v>811138.2604</x:v>
      </x:c>
      <x:c r="H38" s="388"/>
      <x:c r="I38" s="388"/>
      <x:c r="J38" s="388"/>
      <x:c r="K38" s="389" t="str">
        <x:f>'持仓录入'!I18</x:f>
        <x:v>2026-10-22</x:v>
      </x:c>
      <x:c r="L38" s="389"/>
      <x:c r="M38" s="390" t="n">
        <x:f>'持仓录入'!K18</x:f>
        <x:v>-110.3</x:v>
      </x:c>
      <x:c r="N38" s="391"/>
      <x:c r="O38" s="391"/>
      <x:c r="P38" s="389" t="str">
        <x:f>'持仓录入'!L18</x:f>
        <x:v>2026-10-23</x:v>
      </x:c>
      <x:c r="Q38" s="389"/>
      <x:c r="R38" s="392"/>
    </x:row>
    <x:row r="39" ht="27" customHeight="1">
      <x:c r="A39" s="403" t="str">
        <x:f>'持仓录入'!F19</x:f>
        <x:v>FBTC</x:v>
      </x:c>
      <x:c r="B39" s="404"/>
      <x:c r="C39" s="15" t="str">
        <x:f>'持仓录入'!G19</x:f>
        <x:v>Fidelity</x:v>
      </x:c>
      <x:c r="D39" s="15"/>
      <x:c r="E39" s="405" t="n">
        <x:f>'持仓录入'!J19</x:f>
        <x:v>0.25</x:v>
      </x:c>
      <x:c r="F39" s="15"/>
      <x:c r="G39" s="406" t="str">
        <x:v>未取得带日期数量</x:v>
      </x:c>
      <x:c r="H39" s="407"/>
      <x:c r="I39" s="407"/>
      <x:c r="J39" s="407"/>
      <x:c r="K39" s="408" t="str">
        <x:v>—</x:v>
      </x:c>
      <x:c r="L39" s="408"/>
      <x:c r="M39" s="409" t="n">
        <x:f>'持仓录入'!K19</x:f>
        <x:v>-31.8</x:v>
      </x:c>
      <x:c r="N39" s="410"/>
      <x:c r="O39" s="410"/>
      <x:c r="P39" s="408" t="str">
        <x:f>'持仓录入'!L19</x:f>
        <x:v>2026-10-23</x:v>
      </x:c>
      <x:c r="Q39" s="408"/>
      <x:c r="R39" s="411"/>
    </x:row>
    <x:row r="40" ht="27" customHeight="1">
      <x:c r="A40" s="383" t="str">
        <x:f>'持仓录入'!F20</x:f>
        <x:v>BITB</x:v>
      </x:c>
      <x:c r="B40" s="384"/>
      <x:c r="C40" s="385" t="str">
        <x:f>'持仓录入'!G20</x:f>
        <x:v>Bitwise</x:v>
      </x:c>
      <x:c r="D40" s="385"/>
      <x:c r="E40" s="386" t="n">
        <x:f>'持仓录入'!J20</x:f>
        <x:v>0.2</x:v>
      </x:c>
      <x:c r="F40" s="385"/>
      <x:c r="G40" s="387" t="n">
        <x:f>'持仓录入'!H20</x:f>
        <x:v>37084.6</x:v>
      </x:c>
      <x:c r="H40" s="388"/>
      <x:c r="I40" s="388"/>
      <x:c r="J40" s="388"/>
      <x:c r="K40" s="389" t="str">
        <x:f>'持仓录入'!I20</x:f>
        <x:v>2026-10-22</x:v>
      </x:c>
      <x:c r="L40" s="389"/>
      <x:c r="M40" s="413" t="n">
        <x:f>'持仓录入'!K20</x:f>
        <x:v>0</x:v>
      </x:c>
      <x:c r="N40" s="384"/>
      <x:c r="O40" s="384"/>
      <x:c r="P40" s="389" t="str">
        <x:f>'持仓录入'!L20</x:f>
        <x:v>2026-10-23</x:v>
      </x:c>
      <x:c r="Q40" s="389"/>
      <x:c r="R40" s="392"/>
    </x:row>
    <x:row r="41" ht="27" customHeight="1">
      <x:c r="A41" s="403" t="str">
        <x:f>'持仓录入'!F21</x:f>
        <x:v>ARKB</x:v>
      </x:c>
      <x:c r="B41" s="404"/>
      <x:c r="C41" s="15" t="str">
        <x:f>'持仓录入'!G21</x:f>
        <x:v>ARK 21Shares</x:v>
      </x:c>
      <x:c r="D41" s="15"/>
      <x:c r="E41" s="405" t="n">
        <x:f>'持仓录入'!J21</x:f>
        <x:v>0.21</x:v>
      </x:c>
      <x:c r="F41" s="15"/>
      <x:c r="G41" s="417" t="n">
        <x:f>'持仓录入'!H21</x:f>
        <x:v>30795</x:v>
      </x:c>
      <x:c r="H41" s="418"/>
      <x:c r="I41" s="418"/>
      <x:c r="J41" s="418"/>
      <x:c r="K41" s="408" t="str">
        <x:f>'持仓录入'!I21</x:f>
        <x:v>2026-10-23</x:v>
      </x:c>
      <x:c r="L41" s="408"/>
      <x:c r="M41" s="419" t="n">
        <x:f>'持仓录入'!K21</x:f>
        <x:v>0</x:v>
      </x:c>
      <x:c r="N41" s="404"/>
      <x:c r="O41" s="404"/>
      <x:c r="P41" s="408" t="str">
        <x:f>'持仓录入'!L21</x:f>
        <x:v>2026-10-23</x:v>
      </x:c>
      <x:c r="Q41" s="408"/>
      <x:c r="R41" s="411"/>
    </x:row>
    <x:row r="42" ht="27" customHeight="1">
      <x:c r="A42" s="383" t="str">
        <x:f>'持仓录入'!F22</x:f>
        <x:v>BTCO</x:v>
      </x:c>
      <x:c r="B42" s="384"/>
      <x:c r="C42" s="385" t="str">
        <x:f>'持仓录入'!G22</x:f>
        <x:v>Invesco Galaxy</x:v>
      </x:c>
      <x:c r="D42" s="385"/>
      <x:c r="E42" s="386" t="n">
        <x:f>'持仓录入'!J22</x:f>
        <x:v>0.25</x:v>
      </x:c>
      <x:c r="F42" s="385"/>
      <x:c r="G42" s="422" t="str">
        <x:v>未取得带日期数量</x:v>
      </x:c>
      <x:c r="H42" s="423"/>
      <x:c r="I42" s="423"/>
      <x:c r="J42" s="423"/>
      <x:c r="K42" s="389" t="str">
        <x:v>—</x:v>
      </x:c>
      <x:c r="L42" s="389"/>
      <x:c r="M42" s="413" t="n">
        <x:f>'持仓录入'!K22</x:f>
        <x:v>0</x:v>
      </x:c>
      <x:c r="N42" s="384"/>
      <x:c r="O42" s="384"/>
      <x:c r="P42" s="389" t="str">
        <x:f>'持仓录入'!L22</x:f>
        <x:v>2026-10-23</x:v>
      </x:c>
      <x:c r="Q42" s="389"/>
      <x:c r="R42" s="392"/>
    </x:row>
    <x:row r="43" ht="27" customHeight="1">
      <x:c r="A43" s="403" t="str">
        <x:f>'持仓录入'!F23</x:f>
        <x:v>EZBC</x:v>
      </x:c>
      <x:c r="B43" s="404"/>
      <x:c r="C43" s="15" t="str">
        <x:f>'持仓录入'!G23</x:f>
        <x:v>Franklin</x:v>
      </x:c>
      <x:c r="D43" s="15"/>
      <x:c r="E43" s="405" t="n">
        <x:f>'持仓录入'!J23</x:f>
        <x:v>0.19</x:v>
      </x:c>
      <x:c r="F43" s="15"/>
      <x:c r="G43" s="406" t="str">
        <x:v>未取得带日期数量</x:v>
      </x:c>
      <x:c r="H43" s="407"/>
      <x:c r="I43" s="407"/>
      <x:c r="J43" s="407"/>
      <x:c r="K43" s="408" t="str">
        <x:v>—</x:v>
      </x:c>
      <x:c r="L43" s="408"/>
      <x:c r="M43" s="419" t="n">
        <x:f>'持仓录入'!K23</x:f>
        <x:v>0</x:v>
      </x:c>
      <x:c r="N43" s="404"/>
      <x:c r="O43" s="404"/>
      <x:c r="P43" s="408" t="str">
        <x:f>'持仓录入'!L23</x:f>
        <x:v>2026-10-23</x:v>
      </x:c>
      <x:c r="Q43" s="408"/>
      <x:c r="R43" s="411"/>
    </x:row>
    <x:row r="44" ht="27" customHeight="1">
      <x:c r="A44" s="383" t="str">
        <x:f>'持仓录入'!F24</x:f>
        <x:v>BRRR</x:v>
      </x:c>
      <x:c r="B44" s="384"/>
      <x:c r="C44" s="385" t="str">
        <x:f>'持仓录入'!G24</x:f>
        <x:v>CoinShares</x:v>
      </x:c>
      <x:c r="D44" s="385"/>
      <x:c r="E44" s="386" t="n">
        <x:f>'持仓录入'!J24</x:f>
        <x:v>0.25</x:v>
      </x:c>
      <x:c r="F44" s="385"/>
      <x:c r="G44" s="422" t="str">
        <x:v>未取得带日期数量</x:v>
      </x:c>
      <x:c r="H44" s="423"/>
      <x:c r="I44" s="423"/>
      <x:c r="J44" s="423"/>
      <x:c r="K44" s="389" t="str">
        <x:v>—</x:v>
      </x:c>
      <x:c r="L44" s="389"/>
      <x:c r="M44" s="413" t="n">
        <x:f>'持仓录入'!K24</x:f>
        <x:v>0</x:v>
      </x:c>
      <x:c r="N44" s="384"/>
      <x:c r="O44" s="384"/>
      <x:c r="P44" s="389" t="str">
        <x:f>'持仓录入'!L24</x:f>
        <x:v>2026-10-23</x:v>
      </x:c>
      <x:c r="Q44" s="389"/>
      <x:c r="R44" s="392"/>
    </x:row>
    <x:row r="45" ht="27" customHeight="1">
      <x:c r="A45" s="403" t="str">
        <x:f>'持仓录入'!F25</x:f>
        <x:v>HODL</x:v>
      </x:c>
      <x:c r="B45" s="404"/>
      <x:c r="C45" s="15" t="str">
        <x:f>'持仓录入'!G25</x:f>
        <x:v>VanEck</x:v>
      </x:c>
      <x:c r="D45" s="15"/>
      <x:c r="E45" s="405" t="n">
        <x:f>'持仓录入'!J25</x:f>
        <x:v>0.2</x:v>
      </x:c>
      <x:c r="F45" s="15"/>
      <x:c r="G45" s="406" t="str">
        <x:v>未取得带日期数量</x:v>
      </x:c>
      <x:c r="H45" s="407"/>
      <x:c r="I45" s="407"/>
      <x:c r="J45" s="407"/>
      <x:c r="K45" s="408" t="str">
        <x:v>—</x:v>
      </x:c>
      <x:c r="L45" s="408"/>
      <x:c r="M45" s="425" t="str">
        <x:v>来源表未列示</x:v>
      </x:c>
      <x:c r="N45" s="407"/>
      <x:c r="O45" s="407"/>
      <x:c r="P45" s="408" t="str">
        <x:v>—</x:v>
      </x:c>
      <x:c r="Q45" s="408"/>
      <x:c r="R45" s="411"/>
    </x:row>
    <x:row r="46" ht="27" customHeight="1">
      <x:c r="A46" s="383" t="str">
        <x:f>'持仓录入'!F26</x:f>
        <x:v>BTCW</x:v>
      </x:c>
      <x:c r="B46" s="384"/>
      <x:c r="C46" s="385" t="str">
        <x:f>'持仓录入'!G26</x:f>
        <x:v>WisdomTree</x:v>
      </x:c>
      <x:c r="D46" s="385"/>
      <x:c r="E46" s="386" t="n">
        <x:f>'持仓录入'!J26</x:f>
        <x:v>0.25</x:v>
      </x:c>
      <x:c r="F46" s="385"/>
      <x:c r="G46" s="422" t="str">
        <x:v>未取得带日期数量</x:v>
      </x:c>
      <x:c r="H46" s="423"/>
      <x:c r="I46" s="423"/>
      <x:c r="J46" s="423"/>
      <x:c r="K46" s="389" t="str">
        <x:v>—</x:v>
      </x:c>
      <x:c r="L46" s="389"/>
      <x:c r="M46" s="413" t="n">
        <x:f>'持仓录入'!K26</x:f>
        <x:v>0</x:v>
      </x:c>
      <x:c r="N46" s="384"/>
      <x:c r="O46" s="384"/>
      <x:c r="P46" s="389" t="str">
        <x:f>'持仓录入'!L26</x:f>
        <x:v>2026-10-23</x:v>
      </x:c>
      <x:c r="Q46" s="389"/>
      <x:c r="R46" s="392"/>
    </x:row>
    <x:row r="47" ht="27" customHeight="1">
      <x:c r="A47" s="403" t="str">
        <x:f>'持仓录入'!F27</x:f>
        <x:v>MSBT</x:v>
      </x:c>
      <x:c r="B47" s="404"/>
      <x:c r="C47" s="15" t="str">
        <x:f>'持仓录入'!G27</x:f>
        <x:v>Morgan Stanley</x:v>
      </x:c>
      <x:c r="D47" s="15"/>
      <x:c r="E47" s="405" t="n">
        <x:f>'持仓录入'!J27</x:f>
        <x:v>0.14</x:v>
      </x:c>
      <x:c r="F47" s="15"/>
      <x:c r="G47" s="406" t="str">
        <x:v>未取得带日期数量</x:v>
      </x:c>
      <x:c r="H47" s="407"/>
      <x:c r="I47" s="407"/>
      <x:c r="J47" s="407"/>
      <x:c r="K47" s="408" t="str">
        <x:v>—</x:v>
      </x:c>
      <x:c r="L47" s="408"/>
      <x:c r="M47" s="427" t="n">
        <x:f>'持仓录入'!K27</x:f>
        <x:v>4.2</x:v>
      </x:c>
      <x:c r="N47" s="418"/>
      <x:c r="O47" s="418"/>
      <x:c r="P47" s="408" t="str">
        <x:f>'持仓录入'!L27</x:f>
        <x:v>2026-10-23</x:v>
      </x:c>
      <x:c r="Q47" s="408"/>
      <x:c r="R47" s="411"/>
    </x:row>
    <x:row r="48" ht="27" customHeight="1">
      <x:c r="A48" s="383" t="str">
        <x:f>'持仓录入'!F28</x:f>
        <x:v>GBTC</x:v>
      </x:c>
      <x:c r="B48" s="384"/>
      <x:c r="C48" s="385" t="str">
        <x:f>'持仓录入'!G28</x:f>
        <x:v>Grayscale</x:v>
      </x:c>
      <x:c r="D48" s="385"/>
      <x:c r="E48" s="386" t="n">
        <x:f>'持仓录入'!J28</x:f>
        <x:v>1.5</x:v>
      </x:c>
      <x:c r="F48" s="385"/>
      <x:c r="G48" s="422" t="str">
        <x:v>未取得带日期数量</x:v>
      </x:c>
      <x:c r="H48" s="423"/>
      <x:c r="I48" s="423"/>
      <x:c r="J48" s="423"/>
      <x:c r="K48" s="389" t="str">
        <x:v>—</x:v>
      </x:c>
      <x:c r="L48" s="389"/>
      <x:c r="M48" s="413" t="n">
        <x:f>'持仓录入'!K28</x:f>
        <x:v>0</x:v>
      </x:c>
      <x:c r="N48" s="384"/>
      <x:c r="O48" s="384"/>
      <x:c r="P48" s="389" t="str">
        <x:f>'持仓录入'!L28</x:f>
        <x:v>2026-10-23</x:v>
      </x:c>
      <x:c r="Q48" s="389"/>
      <x:c r="R48" s="392"/>
    </x:row>
    <x:row r="49" ht="27" customHeight="1">
      <x:c r="A49" s="403" t="str">
        <x:f>'持仓录入'!F29</x:f>
        <x:v>BTC</x:v>
      </x:c>
      <x:c r="B49" s="404"/>
      <x:c r="C49" s="15" t="str">
        <x:f>'持仓录入'!G29</x:f>
        <x:v>Grayscale</x:v>
      </x:c>
      <x:c r="D49" s="15"/>
      <x:c r="E49" s="405" t="n">
        <x:f>'持仓录入'!J29</x:f>
        <x:v>0.15</x:v>
      </x:c>
      <x:c r="F49" s="15"/>
      <x:c r="G49" s="406" t="str">
        <x:v>未取得带日期数量</x:v>
      </x:c>
      <x:c r="H49" s="407"/>
      <x:c r="I49" s="407"/>
      <x:c r="J49" s="407"/>
      <x:c r="K49" s="408" t="str">
        <x:v>—</x:v>
      </x:c>
      <x:c r="L49" s="408"/>
      <x:c r="M49" s="419" t="n">
        <x:f>'持仓录入'!K29</x:f>
        <x:v>0</x:v>
      </x:c>
      <x:c r="N49" s="404"/>
      <x:c r="O49" s="404"/>
      <x:c r="P49" s="408" t="str">
        <x:f>'持仓录入'!L29</x:f>
        <x:v>2026-10-23</x:v>
      </x:c>
      <x:c r="Q49" s="408"/>
      <x:c r="R49" s="411"/>
    </x:row>
    <x:row r="50" ht="34" customHeight="1">
      <x:c r="A50" s="435" t="str">
        <x:v>已核实持仓样本 1/12 只</x:v>
      </x:c>
      <x:c r="B50" s="436"/>
      <x:c r="C50" s="436"/>
      <x:c r="D50" s="436"/>
      <x:c r="E50" s="436"/>
      <x:c r="F50" s="436"/>
      <x:c r="G50" s="437" t="n">
        <x:f>'持仓录入'!B5</x:f>
        <x:v>30795</x:v>
      </x:c>
      <x:c r="H50" s="436"/>
      <x:c r="I50" s="436"/>
      <x:c r="J50" s="436"/>
      <x:c r="K50" s="436" t="str">
        <x:v>ETF 表内净流 · 2026-10-23 美东</x:v>
      </x:c>
      <x:c r="L50" s="436"/>
      <x:c r="M50" s="436"/>
      <x:c r="N50" s="436"/>
      <x:c r="O50" s="436"/>
      <x:c r="P50" s="438" t="n">
        <x:f>'行情与资金流'!E4</x:f>
        <x:v>-137.9</x:v>
      </x:c>
      <x:c r="Q50" s="436"/>
      <x:c r="R50" s="439"/>
    </x:row>
    <x:row r="51" ht="23" customHeight="1">
      <x:c r="A51" s="360" t="str">
        <x:v>口径：样本小计仅含同日产品；异日持仓只逐只展示；ETF 美元资金流不等于原生币增减。</x:v>
      </x:c>
      <x:c r="B51" s="361"/>
      <x:c r="C51" s="361"/>
      <x:c r="D51" s="361"/>
      <x:c r="E51" s="361"/>
      <x:c r="F51" s="361"/>
      <x:c r="G51" s="361"/>
      <x:c r="H51" s="361"/>
      <x:c r="I51" s="361"/>
      <x:c r="J51" s="361"/>
      <x:c r="K51" s="361"/>
      <x:c r="L51" s="361"/>
      <x:c r="M51" s="361"/>
      <x:c r="N51" s="361"/>
      <x:c r="O51" s="361"/>
      <x:c r="P51" s="361"/>
      <x:c r="Q51" s="361"/>
      <x:c r="R51" s="362"/>
    </x:row>
    <x:row r="52" ht="23" customHeight="1">
      <x:c r="A52" s="360" t="str">
        <x:v>0.0 表示来源明确披露零流量；“未披露”或“未核实”表示缺失，不能填零。</x:v>
      </x:c>
      <x:c r="B52" s="361"/>
      <x:c r="C52" s="361"/>
      <x:c r="D52" s="361"/>
      <x:c r="E52" s="361"/>
      <x:c r="F52" s="361"/>
      <x:c r="G52" s="361"/>
      <x:c r="H52" s="361"/>
      <x:c r="I52" s="361"/>
      <x:c r="J52" s="361"/>
      <x:c r="K52" s="361"/>
      <x:c r="L52" s="361"/>
      <x:c r="M52" s="361"/>
      <x:c r="N52" s="361"/>
      <x:c r="O52" s="361"/>
      <x:c r="P52" s="361"/>
      <x:c r="Q52" s="361"/>
      <x:c r="R52" s="362"/>
    </x:row>
    <x:row r="53" ht="23" customHeight="1">
      <x:c r="A53" s="156" t="str">
        <x:v>费率为公开标示年费率，未计临时减免或质押分成；逐只来源、可编辑数据见「持仓录入」。</x:v>
      </x:c>
      <x:c r="B53" s="157"/>
      <x:c r="C53" s="157"/>
      <x:c r="D53" s="157"/>
      <x:c r="E53" s="157"/>
      <x:c r="F53" s="157"/>
      <x:c r="G53" s="157"/>
      <x:c r="H53" s="157"/>
      <x:c r="I53" s="157"/>
      <x:c r="J53" s="157"/>
      <x:c r="K53" s="157"/>
      <x:c r="L53" s="157"/>
      <x:c r="M53" s="157"/>
      <x:c r="N53" s="157"/>
      <x:c r="O53" s="157"/>
      <x:c r="P53" s="157"/>
      <x:c r="Q53" s="157"/>
      <x:c r="R53" s="158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440" t="str">
        <x:v>行情观察 10:00 北京时间｜收盘截至 2026-10-25 UTC｜持仓样本 2026-10-23 美东（逐只日期见表）｜流量 2026-10-23 美东</x:v>
      </x:c>
      <x:c r="B55" s="440"/>
      <x:c r="C55" s="440"/>
      <x:c r="D55" s="440"/>
      <x:c r="E55" s="440"/>
      <x:c r="F55" s="440"/>
      <x:c r="G55" s="440"/>
      <x:c r="H55" s="440"/>
      <x:c r="I55" s="440"/>
      <x:c r="J55" s="440"/>
      <x:c r="K55" s="440"/>
      <x:c r="L55" s="440"/>
      <x:c r="M55" s="440"/>
      <x:c r="N55" s="440"/>
      <x:c r="O55" s="440"/>
      <x:c r="P55" s="440"/>
      <x:c r="Q55" s="440"/>
      <x:c r="R55" s="440"/>
    </x:row>
    <x:row r="56" ht="23" customHeight="1">
      <x:c r="A56" s="440" t="str">
        <x:v>原始行情采集 2026-10-26T10:03:05+08:00｜本次产品明细核验 2026-10-26T10:03:05+08:00</x:v>
      </x:c>
      <x:c r="B56" s="440"/>
      <x:c r="C56" s="440"/>
      <x:c r="D56" s="440"/>
      <x:c r="E56" s="440"/>
      <x:c r="F56" s="440"/>
      <x:c r="G56" s="440"/>
      <x:c r="H56" s="440"/>
      <x:c r="I56" s="440"/>
      <x:c r="J56" s="440"/>
      <x:c r="K56" s="440"/>
      <x:c r="L56" s="440"/>
      <x:c r="M56" s="440"/>
      <x:c r="N56" s="440"/>
      <x:c r="O56" s="440"/>
      <x:c r="P56" s="440"/>
      <x:c r="Q56" s="440"/>
      <x:c r="R56" s="440"/>
    </x:row>
    <x:row r="57" ht="23" customHeight="1">
      <x:c r="A57" s="440" t="str">
        <x:v>行情、ETF 持仓、美元流量和链上指标属于不同口径，均按各自来源日期展示。</x:v>
      </x:c>
      <x:c r="B57" s="440"/>
      <x:c r="C57" s="440"/>
      <x:c r="D57" s="440"/>
      <x:c r="E57" s="440"/>
      <x:c r="F57" s="440"/>
      <x:c r="G57" s="440"/>
      <x:c r="H57" s="440"/>
      <x:c r="I57" s="440"/>
      <x:c r="J57" s="440"/>
      <x:c r="K57" s="440"/>
      <x:c r="L57" s="440"/>
      <x:c r="M57" s="440"/>
      <x:c r="N57" s="440"/>
      <x:c r="O57" s="440"/>
      <x:c r="P57" s="440"/>
      <x:c r="Q57" s="440"/>
      <x:c r="R57" s="440"/>
    </x:row>
    <x:row r="58" ht="23" customHeight="1">
      <x:c r="A58" s="440" t="str">
        <x:v>产品链接、费率与流量来源见「持仓录入」；价格历史见「行情与资金流」；链上数据见「链上与动态」。</x:v>
      </x:c>
      <x:c r="B58" s="440"/>
      <x:c r="C58" s="440"/>
      <x:c r="D58" s="440"/>
      <x:c r="E58" s="440"/>
      <x:c r="F58" s="440"/>
      <x:c r="G58" s="440"/>
      <x:c r="H58" s="440"/>
      <x:c r="I58" s="440"/>
      <x:c r="J58" s="440"/>
      <x:c r="K58" s="440"/>
      <x:c r="L58" s="440"/>
      <x:c r="M58" s="440"/>
      <x:c r="N58" s="440"/>
      <x:c r="O58" s="440"/>
      <x:c r="P58" s="440"/>
      <x:c r="Q58" s="440"/>
      <x:c r="R58" s="440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O27"/>
    <x:mergeCell ref="P27:R27"/>
    <x:mergeCell ref="M29:O29"/>
    <x:mergeCell ref="P29:R29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B47"/>
    <x:mergeCell ref="C47:D47"/>
    <x:mergeCell ref="E47:F47"/>
    <x:mergeCell ref="G47:J47"/>
    <x:mergeCell ref="K47:L47"/>
    <x:mergeCell ref="M47:O47"/>
    <x:mergeCell ref="P47:R47"/>
    <x:mergeCell ref="A48:B48"/>
    <x:mergeCell ref="C48:D48"/>
    <x:mergeCell ref="E48:F48"/>
    <x:mergeCell ref="G48:J48"/>
    <x:mergeCell ref="K48:L48"/>
    <x:mergeCell ref="M48:O48"/>
    <x:mergeCell ref="P48:R48"/>
    <x:mergeCell ref="A49:B49"/>
    <x:mergeCell ref="C49:D49"/>
    <x:mergeCell ref="E49:F49"/>
    <x:mergeCell ref="G49:J49"/>
    <x:mergeCell ref="K49:L49"/>
    <x:mergeCell ref="M49:O49"/>
    <x:mergeCell ref="P49:R49"/>
    <x:mergeCell ref="A50:F50"/>
    <x:mergeCell ref="G50:J50"/>
    <x:mergeCell ref="K50:O50"/>
    <x:mergeCell ref="P50:R50"/>
    <x:mergeCell ref="A51:R51"/>
    <x:mergeCell ref="A52:R52"/>
    <x:mergeCell ref="A53:R53"/>
    <x:mergeCell ref="A55:R55"/>
    <x:mergeCell ref="A56:R56"/>
    <x:mergeCell ref="A57:R57"/>
    <x:mergeCell ref="A58:R58"/>
  </x:mergeCells>
  <x:pageMargins left="0.7" right="0.7" top="0.75" bottom="0.75" header="0.3" footer="0.3"/>
  <x:drawing xmlns:r="http://schemas.openxmlformats.org/officeDocument/2006/relationships" r:id="Re538e07b690c4f99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BTC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2026-10-23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3/12；同日样本 1/12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(BTC)</x:v>
      </x:c>
      <x:c r="B5" s="4" t="n">
        <x:f>SUMIF(I18:I29,B2,H18:H29)</x:f>
        <x:v>30795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BTC</x:v>
      </x:c>
      <x:c r="C7" s="8" t="str">
        <x:v>日变化 BTC</x:v>
      </x:c>
      <x:c r="D7" s="8" t="str">
        <x:v>由持仓差计算</x:v>
      </x:c>
      <x:c r="E7" s="8" t="str">
        <x:v>差额 BTC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BTC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IBIT</x:v>
      </x:c>
      <x:c r="G18" s="1" t="str">
        <x:v>BlackRock</x:v>
      </x:c>
      <x:c r="H18" s="4" t="n">
        <x:v>811138.2604</x:v>
      </x:c>
      <x:c r="I18" s="16" t="str">
        <x:v>2026-10-22</x:v>
      </x:c>
      <x:c r="J18" s="43" t="n">
        <x:v>0.25</x:v>
      </x:c>
      <x:c r="K18" s="45" t="n">
        <x:v>-110.3</x:v>
      </x:c>
      <x:c r="L18" s="1" t="str">
        <x:v>2026-10-23</x:v>
      </x:c>
      <x:c r="M18" s="36" t="str">
        <x:v>https://www.ishares.com/us/products/333011/ishares-bitcoin-trust-etf</x:v>
      </x:c>
      <x:c r="N18" s="36" t="str">
        <x:v>https://www.ishares.com/us/products/333011/ishares-bitcoin-trust-etf/latest-holdings.csv</x:v>
      </x:c>
      <x:c r="O18" s="36" t="str">
        <x:v>https://farside.co.uk/btc/</x:v>
      </x:c>
      <x:c r="P18" s="36" t="str">
        <x:v>https://farside.co.uk/btc/</x:v>
      </x:c>
      <x:c r="Q18" s="36" t="str">
        <x:v>发行商 CSV 原生币 Quantity；ETHB 汇总同日质押与未质押 ETH，排除现金</x:v>
      </x:c>
      <x:c r="R18" s="41" t="n">
        <x:v>814262.5975</x:v>
      </x:c>
      <x:c r="S18" s="40" t="str">
        <x:v>2026-10-21</x:v>
      </x:c>
      <x:c r="T18" s="40" t="str">
        <x:v>https://www.ishares.com/us/products/333011/ishares-bitcoin-trust-etf/latest-holdings.csv</x:v>
      </x:c>
      <x:c r="U18" s="40" t="str">
        <x:v>历史最后有效披露；不纳入本次样本小计</x:v>
      </x:c>
    </x:row>
    <x:row r="19" ht="48" customHeight="1">
      <x:c r="A19" s="26"/>
      <x:c r="B19" s="26"/>
      <x:c r="C19" s="35"/>
      <x:c r="D19" s="1"/>
      <x:c r="E19" s="1"/>
      <x:c r="F19" s="15" t="str">
        <x:v>FBTC</x:v>
      </x:c>
      <x:c r="G19" s="9" t="str">
        <x:v>Fidelity</x:v>
      </x:c>
      <x:c r="H19" s="10"/>
      <x:c r="I19" s="17" t="str">
        <x:v>未取得带日期原生币数量</x:v>
      </x:c>
      <x:c r="J19" s="44" t="n">
        <x:v>0.25</x:v>
      </x:c>
      <x:c r="K19" s="46" t="n">
        <x:v>-31.8</x:v>
      </x:c>
      <x:c r="L19" s="9" t="str">
        <x:v>2026-10-23</x:v>
      </x:c>
      <x:c r="M19" s="38" t="str">
        <x:v>https://institutional.fidelity.com/prgw/digital/research/quote/dashboard/summary?symbol=FBTC</x:v>
      </x:c>
      <x:c r="N19" s="38" t="str"/>
      <x:c r="O19" s="38" t="str">
        <x:v>https://farside.co.uk/btc/</x:v>
      </x:c>
      <x:c r="P19" s="38" t="str">
        <x:v>https://farside.co.uk/btc/</x:v>
      </x:c>
      <x:c r="Q19" s="36" t="str">
        <x:v>页面未取得带日期的原生币持仓；最后有效日未知</x:v>
      </x:c>
      <x:c r="R19" s="41"/>
      <x:c r="S19" s="40"/>
      <x:c r="T19" s="40"/>
      <x:c r="U19" s="40"/>
    </x:row>
    <x:row r="20" ht="48" customHeight="1">
      <x:c r="A20" s="24"/>
      <x:c r="B20" s="24"/>
      <x:c r="C20" s="34"/>
      <x:c r="D20" s="1"/>
      <x:c r="E20" s="1"/>
      <x:c r="F20" s="14" t="str">
        <x:v>BITB</x:v>
      </x:c>
      <x:c r="G20" s="1" t="str">
        <x:v>Bitwise</x:v>
      </x:c>
      <x:c r="H20" s="4" t="n">
        <x:v>37084.6</x:v>
      </x:c>
      <x:c r="I20" s="16" t="str">
        <x:v>2026-10-22</x:v>
      </x:c>
      <x:c r="J20" s="43" t="n">
        <x:v>0.2</x:v>
      </x:c>
      <x:c r="K20" s="45" t="n">
        <x:v>0</x:v>
      </x:c>
      <x:c r="L20" s="1" t="str">
        <x:v>2026-10-23</x:v>
      </x:c>
      <x:c r="M20" s="36" t="str">
        <x:v>https://bitbetf.com/</x:v>
      </x:c>
      <x:c r="N20" s="36" t="str">
        <x:v>https://bitbetf.com/</x:v>
      </x:c>
      <x:c r="O20" s="36" t="str">
        <x:v>https://farside.co.uk/btc/</x:v>
      </x:c>
      <x:c r="P20" s="36" t="str">
        <x:v>https://farside.co.uk/btc/</x:v>
      </x:c>
      <x:c r="Q20" s="36" t="str">
        <x:v>发行商 Fund Holdings 的 in Trust 数量；未使用四舍五入的托管证明储备</x:v>
      </x:c>
      <x:c r="R20" s="41" t="n">
        <x:v>37084.6</x:v>
      </x:c>
      <x:c r="S20" s="40" t="str">
        <x:v>2026-10-21</x:v>
      </x:c>
      <x:c r="T20" s="40" t="str">
        <x:v>https://bitbetf.com/</x:v>
      </x:c>
      <x:c r="U20" s="40" t="str">
        <x:v>历史最后有效披露；不纳入本次样本小计</x:v>
      </x:c>
    </x:row>
    <x:row r="21" ht="48" customHeight="1">
      <x:c r="A21" s="26"/>
      <x:c r="B21" s="26"/>
      <x:c r="C21" s="35"/>
      <x:c r="D21" s="1"/>
      <x:c r="E21" s="1"/>
      <x:c r="F21" s="15" t="str">
        <x:v>ARKB</x:v>
      </x:c>
      <x:c r="G21" s="9" t="str">
        <x:v>ARK 21Shares</x:v>
      </x:c>
      <x:c r="H21" s="10" t="n">
        <x:v>30795</x:v>
      </x:c>
      <x:c r="I21" s="17" t="str">
        <x:v>2026-10-23</x:v>
      </x:c>
      <x:c r="J21" s="44" t="n">
        <x:v>0.21</x:v>
      </x:c>
      <x:c r="K21" s="46" t="n">
        <x:v>0</x:v>
      </x:c>
      <x:c r="L21" s="9" t="str">
        <x:v>2026-10-23</x:v>
      </x:c>
      <x:c r="M21" s="38" t="str">
        <x:v>https://www.ark-funds.com/funds/arkb</x:v>
      </x:c>
      <x:c r="N21" s="38" t="str">
        <x:v>https://assets.ark-funds.com/fund-documents/funds-etf-pdf/ARK_21SHARES_BITCOIN_ETF_ARKB_HOLDINGS.pdf</x:v>
      </x:c>
      <x:c r="O21" s="38" t="str">
        <x:v>https://farside.co.uk/btc/</x:v>
      </x:c>
      <x:c r="P21" s="38" t="str">
        <x:v>https://farside.co.uk/btc/</x:v>
      </x:c>
      <x:c r="Q21" s="36" t="str">
        <x:v>发行商持仓 PDF 的原生 BTC 数量</x:v>
      </x:c>
      <x:c r="R21" s="41" t="n">
        <x:v>32140</x:v>
      </x:c>
      <x:c r="S21" s="40" t="str">
        <x:v>2026-10-22</x:v>
      </x:c>
      <x:c r="T21" s="40" t="str">
        <x:v>https://assets.ark-funds.com/fund-documents/funds-etf-pdf/ARK_21SHARES_BITCOIN_ETF_ARKB_HOLDINGS.pdf</x:v>
      </x:c>
      <x:c r="U21" s="40" t="str">
        <x:v>历史最后有效披露；不纳入本次样本小计</x:v>
      </x:c>
    </x:row>
    <x:row r="22" ht="48" customHeight="1">
      <x:c r="A22" s="24"/>
      <x:c r="B22" s="24"/>
      <x:c r="C22" s="34"/>
      <x:c r="D22" s="1"/>
      <x:c r="E22" s="1"/>
      <x:c r="F22" s="14" t="str">
        <x:v>BTCO</x:v>
      </x:c>
      <x:c r="G22" s="1" t="str">
        <x:v>Invesco Galaxy</x:v>
      </x:c>
      <x:c r="H22" s="4"/>
      <x:c r="I22" s="16" t="str">
        <x:v>未取得带日期原生币数量</x:v>
      </x:c>
      <x:c r="J22" s="43" t="n">
        <x:v>0.25</x:v>
      </x:c>
      <x:c r="K22" s="45" t="n">
        <x:v>0</x:v>
      </x:c>
      <x:c r="L22" s="1" t="str">
        <x:v>2026-10-23</x:v>
      </x:c>
      <x:c r="M22" s="36" t="str">
        <x:v>https://www.invesco.com/us/en/financial-products/etfs/invesco-galaxy-bitcoin-etf.html</x:v>
      </x:c>
      <x:c r="N22" s="36" t="str"/>
      <x:c r="O22" s="36" t="str">
        <x:v>https://farside.co.uk/btc/</x:v>
      </x:c>
      <x:c r="P22" s="36" t="str">
        <x:v>https://farside.co.uk/btc/</x:v>
      </x:c>
      <x:c r="Q22" s="36" t="str">
        <x:v>页面未取得带日期的原生币持仓；最后有效日未知</x:v>
      </x:c>
      <x:c r="R22" s="41"/>
      <x:c r="S22" s="40"/>
      <x:c r="T22" s="40"/>
      <x:c r="U22" s="40"/>
    </x:row>
    <x:row r="23" ht="53" customHeight="1">
      <x:c r="A23" s="26"/>
      <x:c r="B23" s="26"/>
      <x:c r="C23" s="35"/>
      <x:c r="D23" s="1"/>
      <x:c r="E23" s="1"/>
      <x:c r="F23" s="15" t="str">
        <x:v>EZBC</x:v>
      </x:c>
      <x:c r="G23" s="9" t="str">
        <x:v>Franklin</x:v>
      </x:c>
      <x:c r="H23" s="10"/>
      <x:c r="I23" s="17" t="str">
        <x:v>未取得带日期原生币数量</x:v>
      </x:c>
      <x:c r="J23" s="44" t="n">
        <x:v>0.19</x:v>
      </x:c>
      <x:c r="K23" s="46" t="n">
        <x:v>0</x:v>
      </x:c>
      <x:c r="L23" s="9" t="str">
        <x:v>2026-10-23</x:v>
      </x:c>
      <x:c r="M23" s="38" t="str">
        <x:v>https://www.franklintempleton.com/investments/options/exchange-traded-funds/products/39639/SINGLCLASS/franklin-bitcoin-etf/EZBC</x:v>
      </x:c>
      <x:c r="N23" s="38" t="str"/>
      <x:c r="O23" s="38" t="str">
        <x:v>https://farside.co.uk/btc/</x:v>
      </x:c>
      <x:c r="P23" s="38" t="str">
        <x:v>https://farside.co.uk/btc/</x:v>
      </x:c>
      <x:c r="Q23" s="36" t="str">
        <x:v>页面未取得带日期的原生币持仓；最后有效日未知</x:v>
      </x:c>
      <x:c r="R23" s="41"/>
      <x:c r="S23" s="40"/>
      <x:c r="T23" s="40"/>
      <x:c r="U23" s="40"/>
    </x:row>
    <x:row r="24" ht="48" customHeight="1">
      <x:c r="A24" s="24"/>
      <x:c r="B24" s="24"/>
      <x:c r="C24" s="34"/>
      <x:c r="D24" s="1"/>
      <x:c r="E24" s="1"/>
      <x:c r="F24" s="14" t="str">
        <x:v>BRRR</x:v>
      </x:c>
      <x:c r="G24" s="1" t="str">
        <x:v>CoinShares</x:v>
      </x:c>
      <x:c r="H24" s="4"/>
      <x:c r="I24" s="16" t="str">
        <x:v>未取得带日期原生币数量</x:v>
      </x:c>
      <x:c r="J24" s="43" t="n">
        <x:v>0.25</x:v>
      </x:c>
      <x:c r="K24" s="45" t="n">
        <x:v>0</x:v>
      </x:c>
      <x:c r="L24" s="1" t="str">
        <x:v>2026-10-23</x:v>
      </x:c>
      <x:c r="M24" s="36" t="str">
        <x:v>https://coinshares.com/us/etf/brrr/</x:v>
      </x:c>
      <x:c r="N24" s="36" t="str"/>
      <x:c r="O24" s="36" t="str">
        <x:v>https://farside.co.uk/btc/</x:v>
      </x:c>
      <x:c r="P24" s="36" t="str">
        <x:v>https://farside.co.uk/btc/</x:v>
      </x:c>
      <x:c r="Q24" s="36" t="str">
        <x:v>页面未取得带日期的原生币持仓；最后有效日未知</x:v>
      </x:c>
      <x:c r="R24" s="41"/>
      <x:c r="S24" s="40"/>
      <x:c r="T24" s="40"/>
      <x:c r="U24" s="40"/>
    </x:row>
    <x:row r="25" ht="48" customHeight="1">
      <x:c r="A25" s="15"/>
      <x:c r="B25" s="9"/>
      <x:c r="C25" s="11"/>
      <x:c r="D25" s="1"/>
      <x:c r="E25" s="1"/>
      <x:c r="F25" s="15" t="str">
        <x:v>HODL</x:v>
      </x:c>
      <x:c r="G25" s="9" t="str">
        <x:v>VanEck</x:v>
      </x:c>
      <x:c r="H25" s="10"/>
      <x:c r="I25" s="15" t="str">
        <x:v>未取得带日期原生币数量</x:v>
      </x:c>
      <x:c r="J25" s="44" t="n">
        <x:v>0.2</x:v>
      </x:c>
      <x:c r="K25" s="46"/>
      <x:c r="L25" s="9" t="str">
        <x:v>未披露</x:v>
      </x:c>
      <x:c r="M25" s="38" t="str">
        <x:v>https://www.vaneck.com/us/en/investments/bitcoin-etf-hodl/</x:v>
      </x:c>
      <x:c r="N25" s="38" t="str"/>
      <x:c r="O25" s="38" t="str">
        <x:v>https://farside.co.uk/btc/</x:v>
      </x:c>
      <x:c r="P25" s="38" t="str"/>
      <x:c r="Q25" s="36" t="str">
        <x:v>页面未取得带日期的原生币持仓；最后有效日未知</x:v>
      </x:c>
      <x:c r="R25" s="41"/>
      <x:c r="S25" s="40"/>
      <x:c r="T25" s="40"/>
      <x:c r="U25" s="40"/>
    </x:row>
    <x:row r="26" ht="48" customHeight="1">
      <x:c r="A26" s="14"/>
      <x:c r="B26" s="1"/>
      <x:c r="C26" s="5"/>
      <x:c r="D26" s="1"/>
      <x:c r="E26" s="1"/>
      <x:c r="F26" s="1" t="str">
        <x:v>BTCW</x:v>
      </x:c>
      <x:c r="G26" s="1" t="str">
        <x:v>WisdomTree</x:v>
      </x:c>
      <x:c r="H26" s="4"/>
      <x:c r="I26" s="1" t="str">
        <x:v>未取得带日期原生币数量</x:v>
      </x:c>
      <x:c r="J26" s="43" t="n">
        <x:v>0.25</x:v>
      </x:c>
      <x:c r="K26" s="45" t="n">
        <x:v>0</x:v>
      </x:c>
      <x:c r="L26" s="1" t="str">
        <x:v>2026-10-23</x:v>
      </x:c>
      <x:c r="M26" s="36" t="str">
        <x:v>https://www.wisdomtree.com/us/products/crypto/btcw</x:v>
      </x:c>
      <x:c r="N26" s="36" t="str"/>
      <x:c r="O26" s="36" t="str">
        <x:v>https://farside.co.uk/btc/</x:v>
      </x:c>
      <x:c r="P26" s="36" t="str">
        <x:v>https://farside.co.uk/btc/</x:v>
      </x:c>
      <x:c r="Q26" s="36" t="str">
        <x:v>来源失败 HTTPError；最后有效日未知</x:v>
      </x:c>
      <x:c r="R26" s="41"/>
      <x:c r="S26" s="40"/>
      <x:c r="T26" s="40"/>
      <x:c r="U26" s="40"/>
    </x:row>
    <x:row r="27" ht="48" customHeight="1">
      <x:c r="A27" s="15"/>
      <x:c r="B27" s="9"/>
      <x:c r="C27" s="11"/>
      <x:c r="D27" s="1"/>
      <x:c r="E27" s="1"/>
      <x:c r="F27" s="9" t="str">
        <x:v>MSBT</x:v>
      </x:c>
      <x:c r="G27" s="9" t="str">
        <x:v>Morgan Stanley</x:v>
      </x:c>
      <x:c r="H27" s="10"/>
      <x:c r="I27" s="9" t="str">
        <x:v>未取得带日期原生币数量</x:v>
      </x:c>
      <x:c r="J27" s="44" t="n">
        <x:v>0.14</x:v>
      </x:c>
      <x:c r="K27" s="46" t="n">
        <x:v>4.2</x:v>
      </x:c>
      <x:c r="L27" s="9" t="str">
        <x:v>2026-10-23</x:v>
      </x:c>
      <x:c r="M27" s="38" t="str">
        <x:v>https://www.morganstanley.com/im/en-us/institutional-investor/products/etfs.html</x:v>
      </x:c>
      <x:c r="N27" s="38" t="str"/>
      <x:c r="O27" s="38" t="str">
        <x:v>https://farside.co.uk/btc/</x:v>
      </x:c>
      <x:c r="P27" s="38" t="str">
        <x:v>https://farside.co.uk/btc/</x:v>
      </x:c>
      <x:c r="Q27" s="36" t="str">
        <x:v>来源失败 HTTPError；最后有效日未知</x:v>
      </x:c>
      <x:c r="R27" s="41"/>
      <x:c r="S27" s="40"/>
      <x:c r="T27" s="40"/>
      <x:c r="U27" s="40"/>
    </x:row>
    <x:row r="28" ht="48" customHeight="1">
      <x:c r="A28" s="14"/>
      <x:c r="B28" s="1"/>
      <x:c r="C28" s="5"/>
      <x:c r="D28" s="1"/>
      <x:c r="E28" s="1"/>
      <x:c r="F28" s="1" t="str">
        <x:v>GBTC</x:v>
      </x:c>
      <x:c r="G28" s="1" t="str">
        <x:v>Grayscale</x:v>
      </x:c>
      <x:c r="H28" s="4"/>
      <x:c r="I28" s="1" t="str">
        <x:v>未取得带日期原生币数量</x:v>
      </x:c>
      <x:c r="J28" s="43" t="n">
        <x:v>1.5</x:v>
      </x:c>
      <x:c r="K28" s="45" t="n">
        <x:v>0</x:v>
      </x:c>
      <x:c r="L28" s="1" t="str">
        <x:v>2026-10-23</x:v>
      </x:c>
      <x:c r="M28" s="36" t="str">
        <x:v>https://etfs.grayscale.com/gbtc</x:v>
      </x:c>
      <x:c r="N28" s="36" t="str"/>
      <x:c r="O28" s="36" t="str">
        <x:v>https://farside.co.uk/btc/</x:v>
      </x:c>
      <x:c r="P28" s="36" t="str">
        <x:v>https://farside.co.uk/btc/</x:v>
      </x:c>
      <x:c r="Q28" s="36" t="str">
        <x:v>来源失败 HTTPError；最后有效日未知</x:v>
      </x:c>
      <x:c r="R28" s="41"/>
      <x:c r="S28" s="40"/>
      <x:c r="T28" s="40"/>
      <x:c r="U28" s="40"/>
    </x:row>
    <x:row r="29" ht="48" customHeight="1">
      <x:c r="A29" s="15"/>
      <x:c r="B29" s="9"/>
      <x:c r="C29" s="11"/>
      <x:c r="D29" s="1"/>
      <x:c r="E29" s="1"/>
      <x:c r="F29" s="9" t="str">
        <x:v>BTC</x:v>
      </x:c>
      <x:c r="G29" s="9" t="str">
        <x:v>Grayscale</x:v>
      </x:c>
      <x:c r="H29" s="10"/>
      <x:c r="I29" s="9" t="str">
        <x:v>未取得带日期原生币数量</x:v>
      </x:c>
      <x:c r="J29" s="44" t="n">
        <x:v>0.15</x:v>
      </x:c>
      <x:c r="K29" s="46" t="n">
        <x:v>0</x:v>
      </x:c>
      <x:c r="L29" s="9" t="str">
        <x:v>2026-10-23</x:v>
      </x:c>
      <x:c r="M29" s="38" t="str">
        <x:v>https://etfs.grayscale.com/btc</x:v>
      </x:c>
      <x:c r="N29" s="38" t="str"/>
      <x:c r="O29" s="38" t="str">
        <x:v>https://farside.co.uk/btc/</x:v>
      </x:c>
      <x:c r="P29" s="38" t="str">
        <x:v>https://farside.co.uk/btc/</x:v>
      </x:c>
      <x:c r="Q29" s="36" t="str">
        <x:v>来源失败 HTTPError；最后有效日未知</x:v>
      </x:c>
      <x:c r="R29" s="41"/>
      <x:c r="S29" s="40"/>
      <x:c r="T29" s="40"/>
      <x:c r="U29" s="40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0" t="str">
        <x:v>逐只可查 3/12；同日样本 1/12。
异日持仓不纳入小计；缺失不代表零。</x:v>
      </x:c>
      <x:c r="G31" s="50"/>
      <x:c r="H31" s="50"/>
      <x:c r="I31" s="50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0"/>
      <x:c r="G32" s="50"/>
      <x:c r="H32" s="50"/>
      <x:c r="I32" s="50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0"/>
      <x:c r="G33" s="50"/>
      <x:c r="H33" s="50"/>
      <x:c r="I33" s="50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2" t="str">
        <x:v>注意：持仓为部分产品的发行商披露样本，非全市场总量；标示年费率不代表实际优惠后费率；0.0 为来源明确披露，空白/未披露并非零。</x:v>
      </x:c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BTC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2026-10-26 10:03:05 北京时间</x:v>
      </x:c>
      <x:c r="C3" s="1"/>
      <x:c r="D3" s="1" t="str">
        <x:v>最新已披露交易日</x:v>
      </x:c>
      <x:c r="E3" s="1" t="str">
        <x:v>2026-10-23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3" t="n">
        <x:v>79653.6840332865</x:v>
      </x:c>
      <x:c r="C4" s="1"/>
      <x:c r="D4" s="1" t="str">
        <x:v>表内净流 (百万美元)</x:v>
      </x:c>
      <x:c r="E4" s="5" t="n">
        <x:v>-137.9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4" t="n">
        <x:v>-0.014800000190734863</x:v>
      </x:c>
      <x:c r="C5" s="1"/>
      <x:c r="D5" s="1" t="str">
        <x:v>持币总量状态</x:v>
      </x:c>
      <x:c r="E5" s="1" t="str">
        <x:v>逐只 3/12；同日 1/12；总量待核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5" t="n">
        <x:v>12151865960.994667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5" t="n">
        <x:v>1601327315751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4" t="n">
        <x:v>-0.01100000023841858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BTC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48" customHeight="1">
      <x:c r="A11" s="14" t="str">
        <x:v>10-15</x:v>
      </x:c>
      <x:c r="B11" s="5" t="n">
        <x:v>5.1</x:v>
      </x:c>
      <x:c r="C11" s="1"/>
      <x:c r="D11" s="14" t="str">
        <x:v>10-19</x:v>
      </x:c>
      <x:c r="E11" s="55" t="n">
        <x:v>81837.69</x:v>
      </x:c>
      <x:c r="F11" s="1"/>
      <x:c r="G11" s="1" t="str">
        <x:v>即时行情</x:v>
      </x:c>
      <x:c r="H11" s="36" t="str">
        <x:v>https://api.coinpaprika.com/v1/tickers/btc-bitcoin</x:v>
      </x:c>
      <x:c r="I11" s="1"/>
      <x:c r="J11" s="1"/>
      <x:c r="K11" s="1"/>
      <x:c r="L11" s="1" t="str">
        <x:f>A11</x:f>
        <x:v>10-15</x:v>
      </x:c>
      <x:c r="M11" s="1" t="n">
        <x:f>MAX(B11,0)</x:f>
        <x:v>5.1</x:v>
      </x:c>
      <x:c r="N11" s="1" t="n">
        <x:f>MIN(B11,0)</x:f>
        <x:v>0</x:v>
      </x:c>
    </x:row>
    <x:row r="12" ht="48" customHeight="1">
      <x:c r="A12" s="14" t="str">
        <x:v>10-16</x:v>
      </x:c>
      <x:c r="B12" s="5" t="n">
        <x:v>-82.4</x:v>
      </x:c>
      <x:c r="C12" s="1"/>
      <x:c r="D12" s="14" t="str">
        <x:v>10-20</x:v>
      </x:c>
      <x:c r="E12" s="55" t="n">
        <x:v>82938.26</x:v>
      </x:c>
      <x:c r="F12" s="1"/>
      <x:c r="G12" s="1" t="str">
        <x:v>价格历史</x:v>
      </x:c>
      <x:c r="H12" s="36" t="str">
        <x:v>https://api.exchange.coinbase.com/products/BTC-USD/candles?granularity=86400&amp;start=2026-10-19&amp;end=2026-10-27</x:v>
      </x:c>
      <x:c r="I12" s="1"/>
      <x:c r="J12" s="1"/>
      <x:c r="K12" s="1"/>
      <x:c r="L12" s="1" t="str">
        <x:f>A12</x:f>
        <x:v>10-16</x:v>
      </x:c>
      <x:c r="M12" s="1" t="n">
        <x:f>MAX(B12,0)</x:f>
        <x:v>0</x:v>
      </x:c>
      <x:c r="N12" s="1" t="n">
        <x:f>MIN(B12,0)</x:f>
        <x:v>-82.4</x:v>
      </x:c>
    </x:row>
    <x:row r="13" ht="28" customHeight="1">
      <x:c r="A13" s="14" t="str">
        <x:v>10-19</x:v>
      </x:c>
      <x:c r="B13" s="5" t="n">
        <x:v>526.7</x:v>
      </x:c>
      <x:c r="C13" s="1"/>
      <x:c r="D13" s="14" t="str">
        <x:v>10-21</x:v>
      </x:c>
      <x:c r="E13" s="55" t="n">
        <x:v>84024.67</x:v>
      </x:c>
      <x:c r="F13" s="1"/>
      <x:c r="G13" s="1" t="str">
        <x:v>ETF资金流</x:v>
      </x:c>
      <x:c r="H13" s="1" t="str">
        <x:v>https://farside.co.uk/btc/</x:v>
      </x:c>
      <x:c r="I13" s="1"/>
      <x:c r="J13" s="1"/>
      <x:c r="K13" s="1"/>
      <x:c r="L13" s="1" t="str">
        <x:f>A13</x:f>
        <x:v>10-19</x:v>
      </x:c>
      <x:c r="M13" s="1" t="n">
        <x:f>MAX(B13,0)</x:f>
        <x:v>526.7</x:v>
      </x:c>
      <x:c r="N13" s="1" t="n">
        <x:f>MIN(B13,0)</x:f>
        <x:v>0</x:v>
      </x:c>
    </x:row>
    <x:row r="14" ht="28" customHeight="1">
      <x:c r="A14" s="14" t="str">
        <x:v>10-20</x:v>
      </x:c>
      <x:c r="B14" s="5" t="n">
        <x:v>23.2</x:v>
      </x:c>
      <x:c r="C14" s="1"/>
      <x:c r="D14" s="14" t="str">
        <x:v>10-22</x:v>
      </x:c>
      <x:c r="E14" s="55" t="n">
        <x:v>81307.16</x:v>
      </x:c>
      <x:c r="F14" s="1"/>
      <x:c r="G14" s="1" t="str">
        <x:v>产品范围</x:v>
      </x:c>
      <x:c r="H14" s="1" t="str">
        <x:v>IBIT / FBTC / BITB / ARKB / BTCO / EZBC / BRRR / HODL / BTCW / MSBT / GBTC / BTC；产品链接见持仓录入</x:v>
      </x:c>
      <x:c r="I14" s="1"/>
      <x:c r="J14" s="1"/>
      <x:c r="K14" s="1"/>
      <x:c r="L14" s="1" t="str">
        <x:f>A14</x:f>
        <x:v>10-20</x:v>
      </x:c>
      <x:c r="M14" s="1" t="n">
        <x:f>MAX(B14,0)</x:f>
        <x:v>23.2</x:v>
      </x:c>
      <x:c r="N14" s="1" t="n">
        <x:f>MIN(B14,0)</x:f>
        <x:v>0</x:v>
      </x:c>
    </x:row>
    <x:row r="15" ht="48" customHeight="1">
      <x:c r="A15" s="14" t="str">
        <x:v>10-21</x:v>
      </x:c>
      <x:c r="B15" s="5" t="n">
        <x:v>524.8</x:v>
      </x:c>
      <x:c r="C15" s="1"/>
      <x:c r="D15" s="14" t="str">
        <x:v>10-23</x:v>
      </x:c>
      <x:c r="E15" s="55" t="n">
        <x:v>81078.04</x:v>
      </x:c>
      <x:c r="F15" s="1"/>
      <x:c r="G15" s="1" t="str">
        <x:v>行情时间口径</x:v>
      </x:c>
      <x:c r="H15" s="36" t="str">
        <x:v>行情提供方更新时间 2026-10-26T02:00:15Z</x:v>
      </x:c>
      <x:c r="I15" s="1"/>
      <x:c r="J15" s="1"/>
      <x:c r="K15" s="1"/>
      <x:c r="L15" s="1" t="str">
        <x:f>A15</x:f>
        <x:v>10-21</x:v>
      </x:c>
      <x:c r="M15" s="1" t="n">
        <x:f>MAX(B15,0)</x:f>
        <x:v>524.8</x:v>
      </x:c>
      <x:c r="N15" s="1" t="n">
        <x:f>MIN(B15,0)</x:f>
        <x:v>0</x:v>
      </x:c>
    </x:row>
    <x:row r="16" ht="28" customHeight="1">
      <x:c r="A16" s="14" t="str">
        <x:v>10-22</x:v>
      </x:c>
      <x:c r="B16" s="5" t="n">
        <x:v>-635.6</x:v>
      </x:c>
      <x:c r="C16" s="1"/>
      <x:c r="D16" s="14" t="str">
        <x:v>10-24</x:v>
      </x:c>
      <x:c r="E16" s="55" t="n">
        <x:v>80769.67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10-22</x:v>
      </x:c>
      <x:c r="M16" s="1" t="n">
        <x:f>MAX(B16,0)</x:f>
        <x:v>0</x:v>
      </x:c>
      <x:c r="N16" s="1" t="n">
        <x:f>MIN(B16,0)</x:f>
        <x:v>-635.6</x:v>
      </x:c>
    </x:row>
    <x:row r="17" ht="28" customHeight="1">
      <x:c r="A17" s="14" t="str">
        <x:v>10-23</x:v>
      </x:c>
      <x:c r="B17" s="5" t="n">
        <x:v>-137.9</x:v>
      </x:c>
      <x:c r="C17" s="1"/>
      <x:c r="D17" s="14" t="str">
        <x:v>10-25</x:v>
      </x:c>
      <x:c r="E17" s="55" t="n">
        <x:v>80053.16</x:v>
      </x:c>
      <x:c r="F17" s="1"/>
      <x:c r="G17" s="1"/>
      <x:c r="H17" s="1"/>
      <x:c r="I17" s="1"/>
      <x:c r="J17" s="1"/>
      <x:c r="K17" s="1"/>
      <x:c r="L17" s="1" t="str">
        <x:f>A17</x:f>
        <x:v>10-23</x:v>
      </x:c>
      <x:c r="M17" s="1" t="n">
        <x:f>MAX(B17,0)</x:f>
        <x:v>0</x:v>
      </x:c>
      <x:c r="N17" s="1" t="n">
        <x:f>MIN(B17,0)</x:f>
        <x:v>-137.9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2" t="str">
        <x:v>资金净流入以美元计，不等于 ETF 原生 BTC 持仓变化；不同来源更新时间不能混用。</x:v>
      </x:c>
      <x:c r="B19" s="52"/>
      <x:c r="C19" s="52"/>
      <x:c r="D19" s="52"/>
      <x:c r="E19" s="52"/>
      <x:c r="F19" s="52"/>
      <x:c r="G19" s="52"/>
      <x:c r="H19" s="52"/>
      <x:c r="I19" s="52"/>
      <x:c r="J19" s="52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6" t="str">
        <x:v>最近完整交易日产品贡献 · 2026-10-23 美东</x:v>
      </x:c>
      <x:c r="B21" s="56"/>
      <x:c r="C21" s="56"/>
      <x:c r="D21" s="56"/>
      <x:c r="E21" s="56"/>
      <x:c r="F21" s="56"/>
      <x:c r="G21" s="56"/>
      <x:c r="H21" s="56"/>
      <x:c r="I21" s="56"/>
      <x:c r="J21" s="56"/>
      <x:c r="K21" s="1"/>
      <x:c r="L21" s="1"/>
      <x:c r="M21" s="1"/>
      <x:c r="N21" s="1"/>
    </x:row>
    <x:row r="22" ht="28" customHeight="1">
      <x:c r="A22" s="57" t="str">
        <x:v>产品</x:v>
      </x:c>
      <x:c r="B22" s="57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IBIT</x:v>
      </x:c>
      <x:c r="B23" s="58" t="n">
        <x:v>-110.3</x:v>
      </x:c>
      <x:c r="C23" s="1"/>
      <x:c r="D23" s="1" t="str">
        <x:v>交易日</x:v>
      </x:c>
      <x:c r="E23" s="1" t="str">
        <x:v>2026-10-23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9" t="str">
        <x:v>FBTC</x:v>
      </x:c>
      <x:c r="B24" s="59" t="n">
        <x:v>-31.8</x:v>
      </x:c>
      <x:c r="C24" s="1"/>
      <x:c r="D24" s="1" t="str">
        <x:v>直接来源</x:v>
      </x:c>
      <x:c r="E24" s="1" t="str">
        <x:v>https://farside.co.uk/btc/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 t="str">
        <x:v>MSBT</x:v>
      </x:c>
      <x:c r="B25" s="60" t="n">
        <x:v>4.2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9" t="str">
        <x:v>BITB</x:v>
      </x:c>
      <x:c r="B26" s="61" t="n">
        <x:v>0</x:v>
      </x:c>
      <x:c r="C26" s="1"/>
      <x:c r="D26" s="62" t="str">
        <x:v>产品贡献合计仅包含非零项目；其余产品在来源表中为 0.0 或未披露，以来源原表为准。</x:v>
      </x:c>
      <x:c r="E26" s="62"/>
      <x:c r="F26" s="62"/>
      <x:c r="G26" s="62"/>
      <x:c r="H26" s="62"/>
      <x:c r="I26" s="62"/>
      <x:c r="J26" s="62"/>
      <x:c r="K26" s="1"/>
      <x:c r="L26" s="1"/>
      <x:c r="M26" s="1"/>
      <x:c r="N26" s="1"/>
    </x:row>
    <x:row r="27" ht="28" customHeight="1">
      <x:c r="A27" s="1" t="str">
        <x:v>ARKB</x:v>
      </x:c>
      <x:c r="B27" s="60" t="n">
        <x:v>0</x:v>
      </x:c>
      <x:c r="C27" s="1"/>
      <x:c r="D27" s="62"/>
      <x:c r="E27" s="62"/>
      <x:c r="F27" s="62"/>
      <x:c r="G27" s="62"/>
      <x:c r="H27" s="62"/>
      <x:c r="I27" s="62"/>
      <x:c r="J27" s="62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BTC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29" customHeight="1">
      <x:c r="A4" s="1" t="str">
        <x:v>暂无已核实、适合本币种的链上指标。</x:v>
      </x:c>
      <x:c r="B4" s="63"/>
      <x:c r="C4" s="14"/>
      <x:c r="D4" s="66"/>
      <x:c r="E4" s="36"/>
      <x:c r="F4" s="36"/>
      <x:c r="G4" s="1"/>
      <x:c r="H4" s="1"/>
    </x:row>
    <x:row r="5" ht="29" customHeight="1">
      <x:c r="A5" s="1"/>
      <x:c r="B5" s="63"/>
      <x:c r="C5" s="14"/>
      <x:c r="D5" s="66"/>
      <x:c r="E5" s="36"/>
      <x:c r="F5" s="36"/>
      <x:c r="G5" s="1"/>
      <x:c r="H5" s="1"/>
    </x:row>
    <x:row r="6" ht="29" customHeight="1">
      <x:c r="A6" s="1"/>
      <x:c r="B6" s="63"/>
      <x:c r="C6" s="14"/>
      <x:c r="D6" s="66"/>
      <x:c r="E6" s="36"/>
      <x:c r="F6" s="36"/>
      <x:c r="G6" s="1"/>
      <x:c r="H6" s="1"/>
    </x:row>
    <x:row r="7" ht="29" customHeight="1">
      <x:c r="A7" s="8" t="str">
        <x:v>重要动态</x:v>
      </x:c>
      <x:c r="B7" s="74" t="str">
        <x:v>事件日期</x:v>
      </x:c>
      <x:c r="C7" s="8" t="str">
        <x:v>发布日期</x:v>
      </x:c>
      <x:c r="D7" s="72" t="str">
        <x:v>核验状态</x:v>
      </x:c>
      <x:c r="E7" s="75" t="str">
        <x:v>摘要</x:v>
      </x:c>
      <x:c r="F7" s="75" t="str">
        <x:v>直接来源</x:v>
      </x:c>
      <x:c r="G7" s="1"/>
      <x:c r="H7" s="1"/>
    </x:row>
    <x:row r="8" ht="38" customHeight="1">
      <x:c r="A8" s="36" t="str">
        <x:v>本次未核实到符合时间窗口的重要动态。</x:v>
      </x:c>
      <x:c r="B8" s="63"/>
      <x:c r="C8" s="14"/>
      <x:c r="D8" s="66"/>
      <x:c r="E8" s="36"/>
      <x:c r="F8" s="36"/>
      <x:c r="G8" s="1"/>
      <x:c r="H8" s="1"/>
    </x:row>
    <x:row r="9" ht="29" customHeight="1">
      <x:c r="A9" s="36"/>
      <x:c r="B9" s="63"/>
      <x:c r="C9" s="14"/>
      <x:c r="D9" s="66"/>
      <x:c r="E9" s="36"/>
      <x:c r="F9" s="36"/>
      <x:c r="G9" s="1"/>
      <x:c r="H9" s="1"/>
    </x:row>
    <x:row r="10" ht="29" customHeight="1">
      <x:c r="A10" s="36"/>
      <x:c r="B10" s="63"/>
      <x:c r="C10" s="14"/>
      <x:c r="D10" s="66"/>
      <x:c r="E10" s="36"/>
      <x:c r="F10" s="36"/>
      <x:c r="G10" s="1"/>
      <x:c r="H10" s="1"/>
    </x:row>
    <x:row r="11" ht="29" customHeight="1">
      <x:c r="A11" s="80" t="str">
        <x:v>数据口径：链上活动是网络指标，不能等同于代币现金流；事件日期与文章发布日期分别记录。</x:v>
      </x:c>
      <x:c r="B11" s="81"/>
      <x:c r="C11" s="82"/>
      <x:c r="D11" s="83"/>
      <x:c r="E11" s="80"/>
      <x:c r="F11" s="80"/>
      <x:c r="G11" s="52"/>
      <x:c r="H11" s="52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84" t="str">
        <x:v>来源与产品范围核验</x:v>
      </x:c>
      <x:c r="B13" s="85"/>
      <x:c r="C13" s="85"/>
      <x:c r="D13" s="85"/>
      <x:c r="E13" s="84"/>
      <x:c r="F13" s="85"/>
      <x:c r="G13" s="1"/>
      <x:c r="H13" s="1"/>
    </x:row>
    <x:row r="14" ht="32" customHeight="1">
      <x:c r="A14" s="36" t="str">
        <x:v>CoinGecko 7日完整UTC收盘价</x:v>
      </x:c>
      <x:c r="B14" s="1" t="str">
        <x:v>https://api.coingecko.com/api/v3/coins/bitcoin/market_chart?vs_currency=usd&amp;days=8&amp;interval=daily</x:v>
      </x:c>
      <x:c r="C14" s="1"/>
      <x:c r="D14" s="1"/>
      <x:c r="E14" s="36"/>
      <x:c r="F14" s="1"/>
      <x:c r="G14" s="1"/>
      <x:c r="H14" s="1"/>
    </x:row>
    <x:row r="15" ht="32" customHeight="1">
      <x:c r="A15" s="38" t="str">
        <x:v>Farside Investors ETF flow table</x:v>
      </x:c>
      <x:c r="B15" s="9" t="str">
        <x:v>https://farside.co.uk/btc/</x:v>
      </x:c>
      <x:c r="C15" s="9"/>
      <x:c r="D15" s="9"/>
      <x:c r="E15" s="38"/>
      <x:c r="F15" s="9"/>
      <x:c r="G15" s="1"/>
      <x:c r="H15" s="1"/>
    </x:row>
    <x:row r="16" ht="32" customHeight="1">
      <x:c r="A16" s="1" t="str">
        <x:v>CoinPaprika 市场行情</x:v>
      </x:c>
      <x:c r="B16" s="1" t="str">
        <x:v>https://api.coinpaprika.com/v1/tickers/btc-bitcoin</x:v>
      </x:c>
      <x:c r="C16" s="1"/>
      <x:c r="D16" s="1"/>
      <x:c r="E16" s="1"/>
      <x:c r="F16" s="1"/>
      <x:c r="G16" s="1"/>
      <x:c r="H16" s="1"/>
    </x:row>
    <x:row r="17" ht="32" customHeight="1">
      <x:c r="A17" s="9" t="str">
        <x:v>Coinbase USD 现货日线</x:v>
      </x:c>
      <x:c r="B17" s="9" t="str">
        <x:v>https://api.exchange.coinbase.com/products/BTC-USD/candles?granularity=86400&amp;start=2026-10-18&amp;end=2026-10-25</x:v>
      </x:c>
      <x:c r="C17" s="9"/>
      <x:c r="D17" s="9"/>
      <x:c r="E17" s="9"/>
      <x:c r="F17" s="9"/>
      <x:c r="G17" s="1"/>
      <x:c r="H17" s="1"/>
    </x:row>
    <x:row r="18" ht="29" customHeight="1">
      <x:c r="A18" s="1"/>
      <x:c r="B18" s="1"/>
      <x:c r="C18" s="1"/>
      <x:c r="D18" s="1"/>
      <x:c r="E18" s="1"/>
      <x:c r="F18" s="1"/>
      <x:c r="G18" s="1"/>
      <x:c r="H18" s="1"/>
    </x:row>
    <x:row r="19" ht="29" customHeight="1">
      <x:c r="A19" s="85" t="str">
        <x:v>缺失、延迟披露及最后有效日期</x:v>
      </x:c>
      <x:c r="B19" s="85"/>
      <x:c r="C19" s="85"/>
      <x:c r="D19" s="85"/>
      <x:c r="E19" s="85"/>
      <x:c r="F19" s="85"/>
      <x:c r="G19" s="1"/>
      <x:c r="H19" s="1"/>
    </x:row>
    <x:row r="20" ht="44" customHeight="1">
      <x:c r="A20" s="36" t="str">
        <x:v>FBTC 原生币持仓：页面未取得带日期的原生币持仓；最后有效日未知</x:v>
      </x:c>
      <x:c r="B20" s="36"/>
      <x:c r="C20" s="36"/>
      <x:c r="D20" s="36"/>
      <x:c r="E20" s="36"/>
      <x:c r="F20" s="36"/>
      <x:c r="G20" s="1"/>
      <x:c r="H20" s="1"/>
    </x:row>
    <x:row r="21" ht="44" customHeight="1">
      <x:c r="A21" s="38" t="str">
        <x:v>BTCO 原生币持仓：页面未取得带日期的原生币持仓；最后有效日未知</x:v>
      </x:c>
      <x:c r="B21" s="38"/>
      <x:c r="C21" s="38"/>
      <x:c r="D21" s="38"/>
      <x:c r="E21" s="38"/>
      <x:c r="F21" s="38"/>
      <x:c r="G21" s="1"/>
      <x:c r="H21" s="1"/>
    </x:row>
    <x:row r="22" ht="44" customHeight="1">
      <x:c r="A22" s="36" t="str">
        <x:v>EZBC 原生币持仓：页面未取得带日期的原生币持仓；最后有效日未知</x:v>
      </x:c>
      <x:c r="B22" s="36"/>
      <x:c r="C22" s="36"/>
      <x:c r="D22" s="36"/>
      <x:c r="E22" s="36"/>
      <x:c r="F22" s="36"/>
      <x:c r="G22" s="1"/>
      <x:c r="H22" s="1"/>
    </x:row>
    <x:row r="23" ht="44" customHeight="1">
      <x:c r="A23" s="38" t="str">
        <x:v>BRRR 原生币持仓：页面未取得带日期的原生币持仓；最后有效日未知</x:v>
      </x:c>
      <x:c r="B23" s="38"/>
      <x:c r="C23" s="38"/>
      <x:c r="D23" s="38"/>
      <x:c r="E23" s="38"/>
      <x:c r="F23" s="38"/>
      <x:c r="G23" s="1"/>
      <x:c r="H23" s="1"/>
    </x:row>
    <x:row r="24" ht="44" customHeight="1">
      <x:c r="A24" s="36" t="str">
        <x:v>HODL 原生币持仓：页面未取得带日期的原生币持仓；最后有效日未知</x:v>
      </x:c>
      <x:c r="B24" s="36"/>
      <x:c r="C24" s="36"/>
      <x:c r="D24" s="36"/>
      <x:c r="E24" s="36"/>
      <x:c r="F24" s="36"/>
      <x:c r="G24" s="1"/>
      <x:c r="H24" s="1"/>
    </x:row>
    <x:row r="25" ht="44" customHeight="1">
      <x:c r="A25" s="38" t="str">
        <x:v>BTCW 原生币持仓：来源失败 HTTPError；最后有效日未知</x:v>
      </x:c>
      <x:c r="B25" s="38"/>
      <x:c r="C25" s="38"/>
      <x:c r="D25" s="38"/>
      <x:c r="E25" s="38"/>
      <x:c r="F25" s="38"/>
      <x:c r="G25" s="1"/>
      <x:c r="H25" s="1"/>
    </x:row>
    <x:row r="26" ht="44" customHeight="1">
      <x:c r="A26" s="36" t="str">
        <x:v>MSBT 原生币持仓：来源失败 HTTPError；最后有效日未知</x:v>
      </x:c>
      <x:c r="B26" s="36"/>
      <x:c r="C26" s="36"/>
      <x:c r="D26" s="36"/>
      <x:c r="E26" s="36"/>
      <x:c r="F26" s="36"/>
      <x:c r="G26" s="1"/>
      <x:c r="H26" s="1"/>
    </x:row>
    <x:row r="27" ht="44" customHeight="1">
      <x:c r="A27" s="38" t="str">
        <x:v>GBTC 原生币持仓：来源失败 HTTPError；最后有效日未知</x:v>
      </x:c>
      <x:c r="B27" s="38"/>
      <x:c r="C27" s="38"/>
      <x:c r="D27" s="38"/>
      <x:c r="E27" s="38"/>
      <x:c r="F27" s="38"/>
      <x:c r="G27" s="1"/>
      <x:c r="H27" s="1"/>
    </x:row>
    <x:row r="28" ht="44" customHeight="1">
      <x:c r="A28" s="36" t="str">
        <x:v>BTC 原生币持仓：来源失败 HTTPError；最后有效日未知</x:v>
      </x:c>
      <x:c r="B28" s="36"/>
      <x:c r="C28" s="36"/>
      <x:c r="D28" s="36"/>
      <x:c r="E28" s="36"/>
      <x:c r="F28" s="36"/>
      <x:c r="G28" s="1"/>
      <x:c r="H28" s="1"/>
    </x:row>
    <x:row r="29" ht="44" customHeight="1">
      <x:c r="A29" s="38" t="str">
        <x:v>过去24小时未核实到符合要求的重要官方新公告；不以旧公告填充。</x:v>
      </x:c>
      <x:c r="B29" s="38"/>
      <x:c r="C29" s="38"/>
      <x:c r="D29" s="38"/>
      <x:c r="E29" s="38"/>
      <x:c r="F29" s="38"/>
      <x:c r="G29" s="1"/>
      <x:c r="H29" s="1"/>
    </x:row>
    <x:row r="30" ht="44" customHeight="1">
      <x:c r="A30" s="36" t="str">
        <x:v>周末无新美东 ETF 交易日；持仓与资金流沿用各自最后实际披露日期。</x:v>
      </x:c>
      <x:c r="B30" s="36"/>
      <x:c r="C30" s="36"/>
      <x:c r="D30" s="36"/>
      <x:c r="E30" s="36"/>
      <x:c r="F30" s="36"/>
      <x:c r="G30" s="1"/>
      <x:c r="H30" s="1"/>
    </x:row>
    <x:row r="31" ht="44" customHeight="1">
      <x:c r="A31" s="38" t="str">
        <x:v>美国 ETF 周末未开市：持仓与美元流量沿用原始来源最后披露日；没有 2026-10-26 美东新交易日。</x:v>
      </x:c>
      <x:c r="B31" s="38"/>
      <x:c r="C31" s="38"/>
      <x:c r="D31" s="38"/>
      <x:c r="E31" s="38"/>
      <x:c r="F31" s="38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4:F4"/>
    <x:mergeCell ref="A8:F8"/>
    <x:mergeCell ref="A11:H11"/>
    <x:mergeCell ref="A13:F13"/>
    <x:mergeCell ref="B14:F14"/>
    <x:mergeCell ref="B15:F15"/>
    <x:mergeCell ref="B16:F16"/>
    <x:mergeCell ref="B17:F17"/>
    <x:mergeCell ref="A19:F19"/>
    <x:mergeCell ref="A20:F20"/>
    <x:mergeCell ref="A21:F21"/>
    <x:mergeCell ref="A22:F22"/>
    <x:mergeCell ref="A23:F23"/>
    <x:mergeCell ref="A24:F24"/>
    <x:mergeCell ref="A25:F25"/>
    <x:mergeCell ref="A26:F26"/>
    <x:mergeCell ref="A27:F27"/>
    <x:mergeCell ref="A28:F28"/>
    <x:mergeCell ref="A29:F29"/>
    <x:mergeCell ref="A30:F30"/>
    <x:mergeCell ref="A31:F31"/>
  </x:mergeCells>
  <x:pageMargins left="0.7" right="0.7" top="0.75" bottom="0.75" header="0.3" footer="0.3"/>
</x:worksheet>
</file>