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737ddd7f5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日报" sheetId="1" r:id="Rc5596c673f3a411c"/>
    <x:sheet xmlns:r="http://schemas.openxmlformats.org/officeDocument/2006/relationships" name="持仓录入" sheetId="2" r:id="R8ac119bca9a544a8"/>
    <x:sheet xmlns:r="http://schemas.openxmlformats.org/officeDocument/2006/relationships" name="行情与资金流" sheetId="3" r:id="R508fcc8ea80044ff"/>
    <x:sheet xmlns:r="http://schemas.openxmlformats.org/officeDocument/2006/relationships" name="链上与动态" sheetId="4" r:id="R24af164d50a740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0;[Red](#,##0.00);–"/>
    <x:numFmt numFmtId="201" formatCode="+#,##0.00;[Red]-#,##0.00;–"/>
    <x:numFmt numFmtId="202" formatCode="0.00%"/>
    <x:numFmt numFmtId="203" formatCode="&quot;$&quot;#,##0.00"/>
    <x:numFmt numFmtId="204" formatCode="+0.00%;[Red]-0.00%;–"/>
    <x:numFmt numFmtId="205" formatCode="&quot;$&quot;#,##0"/>
    <x:numFmt numFmtId="206" formatCode="&quot;$&quot;0.000"/>
    <x:numFmt numFmtId="207" formatCode="0.0%"/>
    <x:numFmt numFmtId="208" formatCode="#,##0"/>
  </x:numFmts>
  <x:fonts count="32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3"/>
      <x:color rgb="FFB49BD4"/>
      <x:name val="Arial"/>
    </x:font>
    <x:font>
      <x:b/>
      <x:sz val="14"/>
      <x:color rgb="FFFFFFFF"/>
      <x:name val="Arial"/>
    </x:font>
    <x:font>
      <x:b/>
      <x:sz val="30"/>
      <x:color rgb="FFFFFFFF"/>
      <x:name val="Arial"/>
    </x:font>
    <x:font>
      <x:sz val="13"/>
      <x:color rgb="FFB5C7D8"/>
      <x:name val="Arial"/>
    </x:font>
    <x:font>
      <x:b/>
      <x:sz val="12"/>
      <x:color rgb="FF765925"/>
      <x:name val="Arial"/>
    </x:font>
    <x:font>
      <x:b/>
      <x:sz val="13"/>
      <x:color rgb="FFADC2D5"/>
      <x:name val="Arial"/>
    </x:font>
    <x:font>
      <x:b/>
      <x:sz val="22"/>
      <x:color rgb="FFFFFFFF"/>
      <x:name val="Arial"/>
    </x:font>
    <x:font>
      <x:sz val="12"/>
      <x:color rgb="FFB3C5D4"/>
      <x:name val="Arial"/>
    </x:font>
    <x:font>
      <x:b/>
      <x:sz val="22"/>
      <x:color rgb="FFD24569"/>
      <x:name val="Arial"/>
    </x:font>
    <x:font>
      <x:sz val="12"/>
      <x:color rgb="FF7690A5"/>
      <x:name val="Arial"/>
    </x:font>
    <x:font>
      <x:b/>
      <x:sz val="22"/>
      <x:color rgb="FF19354C"/>
      <x:name val="Arial"/>
    </x:font>
    <x:font>
      <x:b/>
      <x:sz val="22"/>
      <x:color rgb="FF11937E"/>
      <x:name val="Arial"/>
    </x:font>
    <x:font>
      <x:b/>
      <x:sz val="12"/>
      <x:color rgb="FF19354C"/>
      <x:name val="Arial"/>
    </x:font>
    <x:font>
      <x:b/>
      <x:sz val="15"/>
      <x:color rgb="FF19354C"/>
      <x:name val="Arial"/>
    </x:font>
    <x:font>
      <x:b/>
      <x:sz val="15"/>
      <x:color rgb="FF11937E"/>
      <x:name val="Arial"/>
    </x:font>
    <x:font>
      <x:b/>
      <x:sz val="14"/>
      <x:color rgb="FF19354C"/>
      <x:name val="Arial"/>
    </x:font>
    <x:font>
      <x:b/>
      <x:sz val="13"/>
      <x:color rgb="FF11937E"/>
      <x:name val="Arial"/>
    </x:font>
    <x:font>
      <x:sz val="11"/>
      <x:color rgb="FF7690A5"/>
      <x:name val="Arial"/>
    </x:font>
    <x:font>
      <x:b/>
      <x:sz val="12"/>
      <x:color rgb="FFD24569"/>
      <x:name val="Arial"/>
    </x:font>
    <x:font>
      <x:b/>
      <x:sz val="12"/>
      <x:color rgb="FF11937E"/>
      <x:name val="Arial"/>
    </x:font>
    <x:font>
      <x:b/>
      <x:sz val="17"/>
      <x:color rgb="FFD24569"/>
      <x:name val="Arial"/>
    </x:font>
    <x:font>
      <x:b/>
      <x:sz val="17"/>
      <x:color rgb="FF19354C"/>
      <x:name val="Arial"/>
    </x:font>
    <x:font>
      <x:b/>
      <x:sz val="17"/>
      <x:color rgb="FF11937E"/>
      <x:name val="Arial"/>
    </x:font>
    <x:font>
      <x:sz val="10"/>
      <x:color rgb="FF7690A5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  <x:fill>
      <x:patternFill patternType="solid">
        <x:fgColor rgb="FFFBEF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3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10" fillId="2" borderId="0" xfId="0" applyNumberFormat="1" applyFont="1" applyFill="1" applyBorder="1"/>
    <x:xf numFmtId="0" fontId="11" fillId="2" borderId="0" xfId="0" applyNumberFormat="1" applyFont="1" applyFill="1" applyBorder="1"/>
    <x:xf numFmtId="0" fontId="12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3" fillId="2" borderId="1" xfId="0" applyNumberFormat="1" applyFont="1" applyFill="1" applyBorder="1"/>
    <x:xf numFmtId="0" fontId="13" fillId="2" borderId="2" xfId="0" applyNumberFormat="1" applyFont="1" applyFill="1" applyBorder="1"/>
    <x:xf numFmtId="0" fontId="13" fillId="2" borderId="3" xfId="0" applyNumberFormat="1" applyFont="1" applyFill="1" applyBorder="1"/>
    <x:xf numFmtId="0" fontId="13" fillId="2" borderId="4" xfId="0" applyNumberFormat="1" applyFont="1" applyFill="1" applyBorder="1"/>
    <x:xf numFmtId="0" fontId="13" fillId="2" borderId="0" xfId="0" applyNumberFormat="1" applyFont="1" applyFill="1" applyBorder="1"/>
    <x:xf numFmtId="0" fontId="13" fillId="2" borderId="5" xfId="0" applyNumberFormat="1" applyFont="1" applyFill="1" applyBorder="1"/>
    <x:xf numFmtId="200" fontId="1" fillId="2" borderId="4" xfId="0" applyNumberFormat="1" applyFont="1" applyFill="1" applyBorder="1"/>
    <x:xf numFmtId="200" fontId="1" fillId="2" borderId="0" xfId="0" applyNumberFormat="1" applyFont="1" applyFill="1" applyBorder="1"/>
    <x:xf numFmtId="200" fontId="1" fillId="2" borderId="5" xfId="0" applyNumberFormat="1" applyFont="1" applyFill="1" applyBorder="1"/>
    <x:xf numFmtId="200" fontId="14" fillId="2" borderId="4" xfId="0" applyNumberFormat="1" applyFont="1" applyFill="1" applyBorder="1"/>
    <x:xf numFmtId="200" fontId="14" fillId="2" borderId="0" xfId="0" applyNumberFormat="1" applyFont="1" applyFill="1" applyBorder="1"/>
    <x:xf numFmtId="200" fontId="14" fillId="2" borderId="5" xfId="0" applyNumberFormat="1" applyFont="1" applyFill="1" applyBorder="1"/>
    <x:xf numFmtId="200" fontId="14" fillId="2" borderId="4" xfId="0" applyNumberFormat="1" applyFont="1" applyFill="1" applyBorder="1" applyAlignment="1">
      <x:alignment vertical="center"/>
    </x:xf>
    <x:xf numFmtId="200" fontId="14" fillId="2" borderId="0" xfId="0" applyNumberFormat="1" applyFont="1" applyFill="1" applyBorder="1" applyAlignment="1">
      <x:alignment vertical="center"/>
    </x:xf>
    <x:xf numFmtId="200" fontId="14" fillId="2" borderId="5" xfId="0" applyNumberFormat="1" applyFont="1" applyFill="1" applyBorder="1" applyAlignment="1">
      <x:alignment vertical="center"/>
    </x:xf>
    <x:xf numFmtId="200" fontId="14" fillId="2" borderId="4" xfId="0" applyNumberFormat="1" applyFont="1" applyFill="1" applyBorder="1" applyAlignment="1">
      <x:alignment horizontal="center" vertical="center"/>
    </x:xf>
    <x:xf numFmtId="200" fontId="14" fillId="2" borderId="0" xfId="0" applyNumberFormat="1" applyFont="1" applyFill="1" applyBorder="1" applyAlignment="1">
      <x:alignment horizontal="center" vertical="center"/>
    </x:xf>
    <x:xf numFmtId="200" fontId="14" fillId="2" borderId="5" xfId="0" applyNumberFormat="1" applyFont="1" applyFill="1" applyBorder="1" applyAlignment="1">
      <x:alignment horizontal="center" vertical="center"/>
    </x:xf>
    <x:xf numFmtId="0" fontId="13" fillId="2" borderId="1" xfId="0" applyNumberFormat="1" applyFont="1" applyFill="1" applyBorder="1" applyAlignment="1">
      <x:alignment horizontal="center"/>
    </x:xf>
    <x:xf numFmtId="0" fontId="13" fillId="2" borderId="2" xfId="0" applyNumberFormat="1" applyFont="1" applyFill="1" applyBorder="1" applyAlignment="1">
      <x:alignment horizontal="center"/>
    </x:xf>
    <x:xf numFmtId="0" fontId="13" fillId="2" borderId="3" xfId="0" applyNumberFormat="1" applyFont="1" applyFill="1" applyBorder="1" applyAlignment="1">
      <x:alignment horizontal="center"/>
    </x:xf>
    <x:xf numFmtId="0" fontId="13" fillId="2" borderId="4" xfId="0" applyNumberFormat="1" applyFont="1" applyFill="1" applyBorder="1" applyAlignment="1">
      <x:alignment horizontal="center"/>
    </x:xf>
    <x:xf numFmtId="0" fontId="13" fillId="2" borderId="0" xfId="0" applyNumberFormat="1" applyFont="1" applyFill="1" applyBorder="1" applyAlignment="1">
      <x:alignment horizontal="center"/>
    </x:xf>
    <x:xf numFmtId="0" fontId="13" fillId="2" borderId="5" xfId="0" applyNumberFormat="1" applyFont="1" applyFill="1" applyBorder="1" applyAlignment="1">
      <x:alignment horizontal="center"/>
    </x:xf>
    <x:xf numFmtId="0" fontId="15" fillId="2" borderId="6" xfId="0" applyNumberFormat="1" applyFont="1" applyFill="1" applyBorder="1"/>
    <x:xf numFmtId="0" fontId="15" fillId="2" borderId="6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0" xfId="0" applyNumberFormat="1" applyFont="1" applyFill="1" applyBorder="1"/>
    <x:xf numFmtId="0" fontId="7" fillId="7" borderId="5" xfId="0" applyNumberFormat="1" applyFont="1" applyFill="1" applyBorder="1"/>
    <x:xf numFmtId="204" fontId="1" fillId="7" borderId="4" xfId="0" applyNumberFormat="1" applyFont="1" applyFill="1" applyBorder="1"/>
    <x:xf numFmtId="204" fontId="1" fillId="7" borderId="0" xfId="0" applyNumberFormat="1" applyFont="1" applyFill="1" applyBorder="1"/>
    <x:xf numFmtId="204" fontId="1" fillId="7" borderId="5" xfId="0" applyNumberFormat="1" applyFont="1" applyFill="1" applyBorder="1"/>
    <x:xf numFmtId="204" fontId="16" fillId="7" borderId="4" xfId="0" applyNumberFormat="1" applyFont="1" applyFill="1" applyBorder="1"/>
    <x:xf numFmtId="204" fontId="16" fillId="7" borderId="0" xfId="0" applyNumberFormat="1" applyFont="1" applyFill="1" applyBorder="1"/>
    <x:xf numFmtId="204" fontId="16" fillId="7" borderId="5" xfId="0" applyNumberFormat="1" applyFont="1" applyFill="1" applyBorder="1"/>
    <x:xf numFmtId="204" fontId="16" fillId="7" borderId="4" xfId="0" applyNumberFormat="1" applyFont="1" applyFill="1" applyBorder="1" applyAlignment="1">
      <x:alignment vertical="center"/>
    </x:xf>
    <x:xf numFmtId="204" fontId="16" fillId="7" borderId="0" xfId="0" applyNumberFormat="1" applyFont="1" applyFill="1" applyBorder="1" applyAlignment="1">
      <x:alignment vertical="center"/>
    </x:xf>
    <x:xf numFmtId="204" fontId="16" fillId="7" borderId="5" xfId="0" applyNumberFormat="1" applyFont="1" applyFill="1" applyBorder="1" applyAlignment="1">
      <x:alignment vertical="center"/>
    </x:xf>
    <x:xf numFmtId="204" fontId="16" fillId="7" borderId="4" xfId="0" applyNumberFormat="1" applyFont="1" applyFill="1" applyBorder="1" applyAlignment="1">
      <x:alignment horizontal="center" vertical="center"/>
    </x:xf>
    <x:xf numFmtId="204" fontId="16" fillId="7" borderId="0" xfId="0" applyNumberFormat="1" applyFont="1" applyFill="1" applyBorder="1" applyAlignment="1">
      <x:alignment horizontal="center" vertical="center"/>
    </x:xf>
    <x:xf numFmtId="204" fontId="16" fillId="7" borderId="5" xfId="0" applyNumberFormat="1" applyFont="1" applyFill="1" applyBorder="1" applyAlignment="1">
      <x:alignment horizontal="center" vertical="center"/>
    </x:xf>
    <x:xf numFmtId="0" fontId="7" fillId="7" borderId="1" xfId="0" applyNumberFormat="1" applyFont="1" applyFill="1" applyBorder="1" applyAlignment="1">
      <x:alignment horizontal="center"/>
    </x:xf>
    <x:xf numFmtId="0" fontId="7" fillId="7" borderId="2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17" fillId="7" borderId="6" xfId="0" applyNumberFormat="1" applyFont="1" applyFill="1" applyBorder="1"/>
    <x:xf numFmtId="0" fontId="17" fillId="7" borderId="6" xfId="0" applyNumberFormat="1" applyFont="1" applyFill="1" applyBorder="1" applyAlignment="1">
      <x:alignment horizontal="center"/>
    </x:xf>
    <x:xf numFmtId="208" fontId="1" fillId="7" borderId="4" xfId="0" applyNumberFormat="1" applyFont="1" applyFill="1" applyBorder="1"/>
    <x:xf numFmtId="208" fontId="1" fillId="7" borderId="0" xfId="0" applyNumberFormat="1" applyFont="1" applyFill="1" applyBorder="1"/>
    <x:xf numFmtId="208" fontId="1" fillId="7" borderId="5" xfId="0" applyNumberFormat="1" applyFont="1" applyFill="1" applyBorder="1"/>
    <x:xf numFmtId="208" fontId="18" fillId="7" borderId="4" xfId="0" applyNumberFormat="1" applyFont="1" applyFill="1" applyBorder="1"/>
    <x:xf numFmtId="208" fontId="18" fillId="7" borderId="0" xfId="0" applyNumberFormat="1" applyFont="1" applyFill="1" applyBorder="1"/>
    <x:xf numFmtId="208" fontId="18" fillId="7" borderId="5" xfId="0" applyNumberFormat="1" applyFont="1" applyFill="1" applyBorder="1"/>
    <x:xf numFmtId="208" fontId="18" fillId="7" borderId="4" xfId="0" applyNumberFormat="1" applyFont="1" applyFill="1" applyBorder="1" applyAlignment="1">
      <x:alignment vertical="center"/>
    </x:xf>
    <x:xf numFmtId="208" fontId="18" fillId="7" borderId="0" xfId="0" applyNumberFormat="1" applyFont="1" applyFill="1" applyBorder="1" applyAlignment="1">
      <x:alignment vertical="center"/>
    </x:xf>
    <x:xf numFmtId="208" fontId="18" fillId="7" borderId="5" xfId="0" applyNumberFormat="1" applyFont="1" applyFill="1" applyBorder="1" applyAlignment="1">
      <x:alignment vertical="center"/>
    </x:xf>
    <x:xf numFmtId="208" fontId="18" fillId="7" borderId="4" xfId="0" applyNumberFormat="1" applyFont="1" applyFill="1" applyBorder="1" applyAlignment="1">
      <x:alignment horizontal="center" vertical="center"/>
    </x:xf>
    <x:xf numFmtId="208" fontId="18" fillId="7" borderId="0" xfId="0" applyNumberFormat="1" applyFont="1" applyFill="1" applyBorder="1" applyAlignment="1">
      <x:alignment horizontal="center" vertical="center"/>
    </x:xf>
    <x:xf numFmtId="208" fontId="18" fillId="7" borderId="5" xfId="0" applyNumberFormat="1" applyFont="1" applyFill="1" applyBorder="1" applyAlignment="1">
      <x:alignment horizontal="center" vertical="center"/>
    </x:xf>
    <x:xf numFmtId="208" fontId="19" fillId="7" borderId="4" xfId="0" applyNumberFormat="1" applyFont="1" applyFill="1" applyBorder="1"/>
    <x:xf numFmtId="208" fontId="19" fillId="7" borderId="0" xfId="0" applyNumberFormat="1" applyFont="1" applyFill="1" applyBorder="1"/>
    <x:xf numFmtId="208" fontId="19" fillId="7" borderId="5" xfId="0" applyNumberFormat="1" applyFont="1" applyFill="1" applyBorder="1"/>
    <x:xf numFmtId="208" fontId="19" fillId="7" borderId="4" xfId="0" applyNumberFormat="1" applyFont="1" applyFill="1" applyBorder="1" applyAlignment="1">
      <x:alignment vertical="center"/>
    </x:xf>
    <x:xf numFmtId="208" fontId="19" fillId="7" borderId="0" xfId="0" applyNumberFormat="1" applyFont="1" applyFill="1" applyBorder="1" applyAlignment="1">
      <x:alignment vertical="center"/>
    </x:xf>
    <x:xf numFmtId="208" fontId="19" fillId="7" borderId="5" xfId="0" applyNumberFormat="1" applyFont="1" applyFill="1" applyBorder="1" applyAlignment="1">
      <x:alignment vertical="center"/>
    </x:xf>
    <x:xf numFmtId="208" fontId="19" fillId="7" borderId="4" xfId="0" applyNumberFormat="1" applyFont="1" applyFill="1" applyBorder="1" applyAlignment="1">
      <x:alignment horizontal="center" vertical="center"/>
    </x:xf>
    <x:xf numFmtId="208" fontId="19" fillId="7" borderId="0" xfId="0" applyNumberFormat="1" applyFont="1" applyFill="1" applyBorder="1" applyAlignment="1">
      <x:alignment horizontal="center" vertical="center"/>
    </x:xf>
    <x:xf numFmtId="208" fontId="19" fillId="7" borderId="5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/>
    <x:xf numFmtId="0" fontId="21" fillId="5" borderId="0" xfId="0" applyNumberFormat="1" applyFont="1" applyFill="1" applyBorder="1"/>
    <x:xf numFmtId="0" fontId="20" fillId="5" borderId="0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/>
    <x:xf numFmtId="208" fontId="22" fillId="5" borderId="0" xfId="0" applyNumberFormat="1" applyFont="1" applyFill="1" applyBorder="1"/>
    <x:xf numFmtId="208" fontId="22" fillId="5" borderId="0" xfId="0" applyNumberFormat="1" applyFont="1" applyFill="1" applyBorder="1" applyAlignment="1">
      <x:alignment horizontal="center"/>
    </x:xf>
    <x:xf numFmtId="208" fontId="22" fillId="5" borderId="0" xfId="0" applyNumberFormat="1" applyFont="1" applyFill="1" applyBorder="1" applyAlignment="1">
      <x:alignment horizontal="center" vertical="center"/>
    </x:xf>
    <x:xf numFmtId="0" fontId="23" fillId="7" borderId="1" xfId="0" applyNumberFormat="1" applyFont="1" applyFill="1" applyBorder="1"/>
    <x:xf numFmtId="0" fontId="23" fillId="7" borderId="2" xfId="0" applyNumberFormat="1" applyFont="1" applyFill="1" applyBorder="1"/>
    <x:xf numFmtId="0" fontId="23" fillId="7" borderId="3" xfId="0" applyNumberFormat="1" applyFont="1" applyFill="1" applyBorder="1"/>
    <x:xf numFmtId="0" fontId="23" fillId="5" borderId="1" xfId="0" applyNumberFormat="1" applyFont="1" applyFill="1" applyBorder="1"/>
    <x:xf numFmtId="0" fontId="23" fillId="5" borderId="2" xfId="0" applyNumberFormat="1" applyFont="1" applyFill="1" applyBorder="1"/>
    <x:xf numFmtId="0" fontId="23" fillId="5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0" xfId="0" applyNumberFormat="1" applyFont="1" applyFill="1" applyBorder="1"/>
    <x:xf numFmtId="0" fontId="1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24" fillId="8" borderId="4" xfId="0" applyNumberFormat="1" applyFont="1" applyFill="1" applyBorder="1" applyAlignment="1">
      <x:alignment horizontal="center"/>
    </x:xf>
    <x:xf numFmtId="0" fontId="24" fillId="8" borderId="0" xfId="0" applyNumberFormat="1" applyFont="1" applyFill="1" applyBorder="1" applyAlignment="1">
      <x:alignment horizontal="center"/>
    </x:xf>
    <x:xf numFmtId="0" fontId="24" fillId="8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208" fontId="24" fillId="8" borderId="0" xfId="0" applyNumberFormat="1" applyFont="1" applyFill="1" applyBorder="1"/>
    <x:xf numFmtId="208" fontId="24" fillId="8" borderId="5" xfId="0" applyNumberFormat="1" applyFont="1" applyFill="1" applyBorder="1"/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208" fontId="24" fillId="8" borderId="0" xfId="0" applyNumberFormat="1" applyFont="1" applyFill="1" applyBorder="1" applyAlignment="1">
      <x:alignment horizontal="center"/>
    </x:xf>
    <x:xf numFmtId="208" fontId="24" fillId="8" borderId="5" xfId="0" applyNumberFormat="1" applyFont="1" applyFill="1" applyBorder="1" applyAlignment="1">
      <x:alignment horizontal="center"/>
    </x:xf>
    <x:xf numFmtId="0" fontId="25" fillId="7" borderId="4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24" fillId="8" borderId="4" xfId="0" applyNumberFormat="1" applyFont="1" applyFill="1" applyBorder="1" applyAlignment="1">
      <x:alignment horizontal="center" vertical="center"/>
    </x:xf>
    <x:xf numFmtId="0" fontId="24" fillId="8" borderId="0" xfId="0" applyNumberFormat="1" applyFont="1" applyFill="1" applyBorder="1" applyAlignment="1">
      <x:alignment horizontal="center" vertical="center"/>
    </x:xf>
    <x:xf numFmtId="0" fontId="24" fillId="8" borderId="5" xfId="0" applyNumberFormat="1" applyFont="1" applyFill="1" applyBorder="1" applyAlignment="1">
      <x:alignment horizontal="center"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208" fontId="24" fillId="8" borderId="0" xfId="0" applyNumberFormat="1" applyFont="1" applyFill="1" applyBorder="1" applyAlignment="1">
      <x:alignment horizontal="center" vertical="center"/>
    </x:xf>
    <x:xf numFmtId="208" fontId="24" fillId="8" borderId="5" xfId="0" applyNumberFormat="1" applyFont="1" applyFill="1" applyBorder="1" applyAlignment="1">
      <x:alignment horizontal="center" vertical="center"/>
    </x:xf>
    <x:xf numFmtId="0" fontId="1" fillId="7" borderId="4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7" borderId="5" xfId="0" applyNumberFormat="1" applyFont="1" applyFill="1" applyBorder="1" applyAlignment="1">
      <x:alignment vertical="center"/>
    </x:xf>
    <x:xf numFmtId="0" fontId="25" fillId="7" borderId="4" xfId="0" applyNumberFormat="1" applyFont="1" applyFill="1" applyBorder="1" applyAlignment="1">
      <x:alignment vertical="center"/>
    </x:xf>
    <x:xf numFmtId="0" fontId="25" fillId="7" borderId="0" xfId="0" applyNumberFormat="1" applyFont="1" applyFill="1" applyBorder="1" applyAlignment="1">
      <x:alignment vertical="center"/>
    </x:xf>
    <x:xf numFmtId="0" fontId="25" fillId="7" borderId="5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20" fillId="5" borderId="4" xfId="0" applyNumberFormat="1" applyFont="1" applyFill="1" applyBorder="1"/>
    <x:xf numFmtId="0" fontId="20" fillId="5" borderId="5" xfId="0" applyNumberFormat="1" applyFont="1" applyFill="1" applyBorder="1"/>
    <x:xf numFmtId="0" fontId="20" fillId="5" borderId="4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206" fontId="1" fillId="7" borderId="0" xfId="0" applyNumberFormat="1" applyFont="1" applyFill="1" applyBorder="1"/>
    <x:xf numFmtId="0" fontId="1" fillId="7" borderId="4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6" fontId="1" fillId="7" borderId="0" xfId="0" applyNumberFormat="1" applyFont="1" applyFill="1" applyBorder="1" applyAlignment="1">
      <x:alignment horizontal="center"/>
    </x:xf>
    <x:xf numFmtId="204" fontId="1" fillId="7" borderId="0" xfId="0" applyNumberFormat="1" applyFont="1" applyFill="1" applyBorder="1" applyAlignment="1">
      <x:alignment horizontal="center"/>
    </x:xf>
    <x:xf numFmtId="0" fontId="1" fillId="7" borderId="5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206" fontId="1" fillId="4" borderId="0" xfId="0" applyNumberFormat="1" applyFont="1" applyFill="1" applyBorder="1"/>
    <x:xf numFmtId="204" fontId="1" fillId="4" borderId="0" xfId="0" applyNumberFormat="1" applyFont="1" applyFill="1" applyBorder="1"/>
    <x:xf numFmtId="0" fontId="1" fillId="4" borderId="4" xfId="0" applyNumberFormat="1" applyFont="1" applyFill="1" applyBorder="1" applyAlignment="1">
      <x:alignment horizontal="center"/>
    </x:xf>
    <x:xf numFmtId="206" fontId="1" fillId="4" borderId="0" xfId="0" applyNumberFormat="1" applyFont="1" applyFill="1" applyBorder="1" applyAlignment="1">
      <x:alignment horizontal="center"/>
    </x:xf>
    <x:xf numFmtId="204" fontId="1" fillId="4" borderId="0" xfId="0" applyNumberFormat="1" applyFont="1" applyFill="1" applyBorder="1" applyAlignment="1">
      <x:alignment horizontal="center"/>
    </x:xf>
    <x:xf numFmtId="0" fontId="1" fillId="4" borderId="5" xfId="0" applyNumberFormat="1" applyFont="1" applyFill="1" applyBorder="1" applyAlignment="1">
      <x:alignment horizontal="center"/>
    </x:xf>
    <x:xf numFmtId="206" fontId="20" fillId="4" borderId="0" xfId="0" applyNumberFormat="1" applyFont="1" applyFill="1" applyBorder="1" applyAlignment="1">
      <x:alignment horizontal="center"/>
    </x:xf>
    <x:xf numFmtId="0" fontId="20" fillId="4" borderId="0" xfId="0" applyNumberFormat="1" applyFont="1" applyFill="1" applyBorder="1" applyAlignment="1">
      <x:alignment horizontal="center"/>
    </x:xf>
    <x:xf numFmtId="204" fontId="26" fillId="4" borderId="0" xfId="0" applyNumberFormat="1" applyFont="1" applyFill="1" applyBorder="1" applyAlignment="1">
      <x:alignment horizontal="center"/>
    </x:xf>
    <x:xf numFmtId="0" fontId="26" fillId="4" borderId="5" xfId="0" applyNumberFormat="1" applyFont="1" applyFill="1" applyBorder="1" applyAlignment="1">
      <x:alignment horizontal="center"/>
    </x:xf>
    <x:xf numFmtId="204" fontId="27" fillId="7" borderId="0" xfId="0" applyNumberFormat="1" applyFont="1" applyFill="1" applyBorder="1" applyAlignment="1">
      <x:alignment horizontal="center"/>
    </x:xf>
    <x:xf numFmtId="0" fontId="27" fillId="7" borderId="5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0" fontId="27" fillId="4" borderId="5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25" fillId="5" borderId="4" xfId="0" applyNumberFormat="1" applyFont="1" applyFill="1" applyBorder="1"/>
    <x:xf numFmtId="0" fontId="25" fillId="5" borderId="0" xfId="0" applyNumberFormat="1" applyFont="1" applyFill="1" applyBorder="1"/>
    <x:xf numFmtId="0" fontId="25" fillId="5" borderId="5" xfId="0" applyNumberFormat="1" applyFont="1" applyFill="1" applyBorder="1"/>
    <x:xf numFmtId="0" fontId="5" fillId="5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" fillId="5" borderId="5" xfId="0" applyNumberFormat="1" applyFont="1" applyFill="1" applyBorder="1" applyAlignment="1">
      <x:alignment horizontal="center"/>
    </x:xf>
    <x:xf numFmtId="0" fontId="25" fillId="5" borderId="4" xfId="0" applyNumberFormat="1" applyFont="1" applyFill="1" applyBorder="1" applyAlignment="1">
      <x:alignment horizontal="center"/>
    </x:xf>
    <x:xf numFmtId="0" fontId="25" fillId="5" borderId="0" xfId="0" applyNumberFormat="1" applyFont="1" applyFill="1" applyBorder="1" applyAlignment="1">
      <x:alignment horizontal="center"/>
    </x:xf>
    <x:xf numFmtId="0" fontId="25" fillId="5" borderId="5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1" fillId="5" borderId="4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5" xfId="0" applyNumberFormat="1" applyFont="1" applyFill="1" applyBorder="1" applyAlignment="1">
      <x:alignment horizontal="center" vertical="center"/>
    </x:xf>
    <x:xf numFmtId="0" fontId="25" fillId="5" borderId="4" xfId="0" applyNumberFormat="1" applyFont="1" applyFill="1" applyBorder="1" applyAlignment="1">
      <x:alignment horizontal="center" vertical="center"/>
    </x:xf>
    <x:xf numFmtId="0" fontId="25" fillId="5" borderId="0" xfId="0" applyNumberFormat="1" applyFont="1" applyFill="1" applyBorder="1" applyAlignment="1">
      <x:alignment horizontal="center" vertical="center"/>
    </x:xf>
    <x:xf numFmtId="0" fontId="25" fillId="5" borderId="5" xfId="0" applyNumberFormat="1" applyFont="1" applyFill="1" applyBorder="1" applyAlignment="1">
      <x:alignment horizontal="center" vertic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" fillId="9" borderId="4" xfId="0" applyNumberFormat="1" applyFont="1" applyFill="1" applyBorder="1"/>
    <x:xf numFmtId="0" fontId="1" fillId="9" borderId="0" xfId="0" applyNumberFormat="1" applyFont="1" applyFill="1" applyBorder="1"/>
    <x:xf numFmtId="0" fontId="1" fillId="9" borderId="5" xfId="0" applyNumberFormat="1" applyFont="1" applyFill="1" applyBorder="1"/>
    <x:xf numFmtId="0" fontId="28" fillId="9" borderId="4" xfId="0" applyNumberFormat="1" applyFont="1" applyFill="1" applyBorder="1"/>
    <x:xf numFmtId="0" fontId="28" fillId="9" borderId="0" xfId="0" applyNumberFormat="1" applyFont="1" applyFill="1" applyBorder="1"/>
    <x:xf numFmtId="0" fontId="28" fillId="9" borderId="5" xfId="0" applyNumberFormat="1" applyFont="1" applyFill="1" applyBorder="1"/>
    <x:xf numFmtId="0" fontId="28" fillId="9" borderId="4" xfId="0" applyNumberFormat="1" applyFont="1" applyFill="1" applyBorder="1" applyAlignment="1">
      <x:alignment horizontal="center"/>
    </x:xf>
    <x:xf numFmtId="0" fontId="28" fillId="9" borderId="0" xfId="0" applyNumberFormat="1" applyFont="1" applyFill="1" applyBorder="1" applyAlignment="1">
      <x:alignment horizontal="center"/>
    </x:xf>
    <x:xf numFmtId="0" fontId="28" fillId="9" borderId="5" xfId="0" applyNumberFormat="1" applyFont="1" applyFill="1" applyBorder="1" applyAlignment="1">
      <x:alignment horizontal="center"/>
    </x:xf>
    <x:xf numFmtId="0" fontId="28" fillId="9" borderId="4" xfId="0" applyNumberFormat="1" applyFont="1" applyFill="1" applyBorder="1" applyAlignment="1">
      <x:alignment horizontal="center" vertical="center"/>
    </x:xf>
    <x:xf numFmtId="0" fontId="28" fillId="9" borderId="0" xfId="0" applyNumberFormat="1" applyFont="1" applyFill="1" applyBorder="1" applyAlignment="1">
      <x:alignment horizontal="center" vertical="center"/>
    </x:xf>
    <x:xf numFmtId="0" fontId="28" fillId="9" borderId="5" xfId="0" applyNumberFormat="1" applyFont="1" applyFill="1" applyBorder="1" applyAlignment="1">
      <x:alignment horizontal="center" vertical="center"/>
    </x:xf>
    <x:xf numFmtId="0" fontId="29" fillId="5" borderId="4" xfId="0" applyNumberFormat="1" applyFont="1" applyFill="1" applyBorder="1"/>
    <x:xf numFmtId="0" fontId="29" fillId="5" borderId="0" xfId="0" applyNumberFormat="1" applyFont="1" applyFill="1" applyBorder="1"/>
    <x:xf numFmtId="0" fontId="29" fillId="5" borderId="5" xfId="0" applyNumberFormat="1" applyFont="1" applyFill="1" applyBorder="1"/>
    <x:xf numFmtId="0" fontId="29" fillId="5" borderId="4" xfId="0" applyNumberFormat="1" applyFont="1" applyFill="1" applyBorder="1" applyAlignment="1">
      <x:alignment horizontal="center"/>
    </x:xf>
    <x:xf numFmtId="0" fontId="29" fillId="5" borderId="0" xfId="0" applyNumberFormat="1" applyFont="1" applyFill="1" applyBorder="1" applyAlignment="1">
      <x:alignment horizontal="center"/>
    </x:xf>
    <x:xf numFmtId="0" fontId="29" fillId="5" borderId="5" xfId="0" applyNumberFormat="1" applyFont="1" applyFill="1" applyBorder="1" applyAlignment="1">
      <x:alignment horizontal="center"/>
    </x:xf>
    <x:xf numFmtId="0" fontId="29" fillId="5" borderId="4" xfId="0" applyNumberFormat="1" applyFont="1" applyFill="1" applyBorder="1" applyAlignment="1">
      <x:alignment horizontal="center" vertical="center"/>
    </x:xf>
    <x:xf numFmtId="0" fontId="29" fillId="5" borderId="0" xfId="0" applyNumberFormat="1" applyFont="1" applyFill="1" applyBorder="1" applyAlignment="1">
      <x:alignment horizontal="center" vertical="center"/>
    </x:xf>
    <x:xf numFmtId="0" fontId="29" fillId="5" borderId="5" xfId="0" applyNumberFormat="1" applyFont="1" applyFill="1" applyBorder="1" applyAlignment="1">
      <x:alignment horizontal="center" vertical="center"/>
    </x:xf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30" fillId="8" borderId="4" xfId="0" applyNumberFormat="1" applyFont="1" applyFill="1" applyBorder="1"/>
    <x:xf numFmtId="0" fontId="30" fillId="8" borderId="0" xfId="0" applyNumberFormat="1" applyFont="1" applyFill="1" applyBorder="1"/>
    <x:xf numFmtId="0" fontId="30" fillId="8" borderId="5" xfId="0" applyNumberFormat="1" applyFont="1" applyFill="1" applyBorder="1"/>
    <x:xf numFmtId="0" fontId="30" fillId="8" borderId="6" xfId="0" applyNumberFormat="1" applyFont="1" applyFill="1" applyBorder="1"/>
    <x:xf numFmtId="0" fontId="30" fillId="8" borderId="7" xfId="0" applyNumberFormat="1" applyFont="1" applyFill="1" applyBorder="1"/>
    <x:xf numFmtId="0" fontId="30" fillId="8" borderId="8" xfId="0" applyNumberFormat="1" applyFont="1" applyFill="1" applyBorder="1"/>
    <x:xf numFmtId="0" fontId="30" fillId="8" borderId="4" xfId="0" applyNumberFormat="1" applyFont="1" applyFill="1" applyBorder="1" applyAlignment="1">
      <x:alignment horizontal="center"/>
    </x:xf>
    <x:xf numFmtId="0" fontId="30" fillId="8" borderId="0" xfId="0" applyNumberFormat="1" applyFont="1" applyFill="1" applyBorder="1" applyAlignment="1">
      <x:alignment horizontal="center"/>
    </x:xf>
    <x:xf numFmtId="0" fontId="30" fillId="8" borderId="5" xfId="0" applyNumberFormat="1" applyFont="1" applyFill="1" applyBorder="1" applyAlignment="1">
      <x:alignment horizontal="center"/>
    </x:xf>
    <x:xf numFmtId="0" fontId="30" fillId="8" borderId="6" xfId="0" applyNumberFormat="1" applyFont="1" applyFill="1" applyBorder="1" applyAlignment="1">
      <x:alignment horizontal="center"/>
    </x:xf>
    <x:xf numFmtId="0" fontId="30" fillId="8" borderId="7" xfId="0" applyNumberFormat="1" applyFont="1" applyFill="1" applyBorder="1" applyAlignment="1">
      <x:alignment horizontal="center"/>
    </x:xf>
    <x:xf numFmtId="0" fontId="30" fillId="8" borderId="8" xfId="0" applyNumberFormat="1" applyFont="1" applyFill="1" applyBorder="1" applyAlignment="1">
      <x:alignment horizontal="center"/>
    </x:xf>
    <x:xf numFmtId="0" fontId="30" fillId="8" borderId="4" xfId="0" applyNumberFormat="1" applyFont="1" applyFill="1" applyBorder="1" applyAlignment="1">
      <x:alignment horizontal="center" vertical="center"/>
    </x:xf>
    <x:xf numFmtId="0" fontId="30" fillId="8" borderId="0" xfId="0" applyNumberFormat="1" applyFont="1" applyFill="1" applyBorder="1" applyAlignment="1">
      <x:alignment horizontal="center" vertical="center"/>
    </x:xf>
    <x:xf numFmtId="0" fontId="30" fillId="8" borderId="5" xfId="0" applyNumberFormat="1" applyFont="1" applyFill="1" applyBorder="1" applyAlignment="1">
      <x:alignment horizontal="center" vertical="center"/>
    </x:xf>
    <x:xf numFmtId="0" fontId="30" fillId="8" borderId="6" xfId="0" applyNumberFormat="1" applyFont="1" applyFill="1" applyBorder="1" applyAlignment="1">
      <x:alignment horizontal="center" vertical="center"/>
    </x:xf>
    <x:xf numFmtId="0" fontId="30" fillId="8" borderId="7" xfId="0" applyNumberFormat="1" applyFont="1" applyFill="1" applyBorder="1" applyAlignment="1">
      <x:alignment horizontal="center" vertical="center"/>
    </x:xf>
    <x:xf numFmtId="0" fontId="30" fillId="8" borderId="8" xfId="0" applyNumberFormat="1" applyFont="1" applyFill="1" applyBorder="1" applyAlignment="1">
      <x:alignment horizontal="center" vertical="center"/>
    </x:xf>
    <x:xf numFmtId="0" fontId="3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e00c791f04a91" /><Relationship Type="http://schemas.openxmlformats.org/officeDocument/2006/relationships/theme" Target="/xl/theme/theme1.xml" Id="Rfd6c467db8a64003" /><Relationship Type="http://schemas.openxmlformats.org/officeDocument/2006/relationships/sharedStrings" Target="/xl/sharedStrings.xml" Id="R7de3173aeb3a45f1" /><Relationship Type="http://schemas.openxmlformats.org/officeDocument/2006/relationships/worksheet" Target="/xl/worksheets/sheet1.xml" Id="Rc5596c673f3a411c" /><Relationship Type="http://schemas.openxmlformats.org/officeDocument/2006/relationships/worksheet" Target="/xl/worksheets/sheet2.xml" Id="R8ac119bca9a544a8" /><Relationship Type="http://schemas.openxmlformats.org/officeDocument/2006/relationships/worksheet" Target="/xl/worksheets/sheet3.xml" Id="R508fcc8ea80044ff" /><Relationship Type="http://schemas.openxmlformats.org/officeDocument/2006/relationships/worksheet" Target="/xl/worksheets/sheet4.xml" Id="R24af164d50a740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af8cf813ec24483" /><Relationship Type="http://schemas.openxmlformats.org/officeDocument/2006/relationships/chart" Target="/xl/drawings/charts/chart1.xml" Id="Rce979e33b1794d34" /><Relationship Type="http://schemas.openxmlformats.org/officeDocument/2006/relationships/chart" Target="/xl/drawings/charts/chart2.xml" Id="Rfc28942073bd40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SUI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SUI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979e33b1794d34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28942073bd40b3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571750"/>
    <xdr:pic>
      <xdr:nvPicPr>
        <xdr:cNvPr id="3" name="fb10d6ee-b3fa-40ab-bf64-cf684839d8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f8cf813ec244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a1b4b70eb0476f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8" customHeight="1">
      <x:c r="A2" s="64" t="str">
        <x:v>  CRYPTO CHARTING  /  DAILY INTELLIGENCE</x:v>
      </x:c>
      <x:c r="B2" s="64"/>
      <x:c r="C2" s="64"/>
      <x:c r="D2" s="64"/>
      <x:c r="E2" s="64"/>
      <x:c r="F2" s="64"/>
      <x:c r="G2" s="64"/>
      <x:c r="H2" s="64"/>
      <x:c r="I2" s="64"/>
      <x:c r="J2" s="65" t="str">
        <x:v>2026.10.15</x:v>
      </x:c>
      <x:c r="K2" s="65"/>
      <x:c r="L2" s="2"/>
      <x:c r="M2" s="2"/>
      <x:c r="N2" s="2"/>
      <x:c r="O2" s="2"/>
      <x:c r="P2" s="2"/>
      <x:c r="Q2" s="2"/>
      <x:c r="R2" s="2"/>
    </x:row>
    <x:row r="3" ht="30" customHeight="1">
      <x:c r="A3" s="66" t="str">
        <x:v>  SUI 数据日报</x:v>
      </x:c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2"/>
      <x:c r="M3" s="2"/>
      <x:c r="N3" s="2"/>
      <x:c r="O3" s="2"/>
      <x:c r="P3" s="2"/>
      <x:c r="Q3" s="2"/>
      <x:c r="R3" s="2"/>
    </x:row>
    <x:row r="4" ht="30" customHeight="1">
      <x:c r="A4" s="66"/>
      <x:c r="B4" s="66"/>
      <x:c r="C4" s="66"/>
      <x:c r="D4" s="66"/>
      <x:c r="E4" s="66"/>
      <x:c r="F4" s="66"/>
      <x:c r="G4" s="66"/>
      <x:c r="H4" s="66"/>
      <x:c r="I4" s="66"/>
      <x:c r="J4" s="66"/>
      <x:c r="K4" s="66"/>
      <x:c r="L4" s="2"/>
      <x:c r="M4" s="2"/>
      <x:c r="N4" s="2"/>
      <x:c r="O4" s="2"/>
      <x:c r="P4" s="2"/>
      <x:c r="Q4" s="2"/>
      <x:c r="R4" s="2"/>
    </x:row>
    <x:row r="5" ht="30" customHeight="1">
      <x:c r="A5" s="66"/>
      <x:c r="B5" s="66"/>
      <x:c r="C5" s="66"/>
      <x:c r="D5" s="66"/>
      <x:c r="E5" s="66"/>
      <x:c r="F5" s="66"/>
      <x:c r="G5" s="66"/>
      <x:c r="H5" s="66"/>
      <x:c r="I5" s="66"/>
      <x:c r="J5" s="66"/>
      <x:c r="K5" s="66"/>
      <x:c r="L5" s="2"/>
      <x:c r="M5" s="2"/>
      <x:c r="N5" s="2"/>
      <x:c r="O5" s="2"/>
      <x:c r="P5" s="2"/>
      <x:c r="Q5" s="2"/>
      <x:c r="R5" s="2"/>
    </x:row>
    <x:row r="6" ht="28" customHeight="1">
      <x:c r="A6" s="67" t="str">
        <x:v>  行情采集 01:15 北京时间   ·   ETF 持仓待核实</x:v>
      </x:c>
      <x:c r="B6" s="67"/>
      <x:c r="C6" s="67"/>
      <x:c r="D6" s="67"/>
      <x:c r="E6" s="67"/>
      <x:c r="F6" s="67"/>
      <x:c r="G6" s="67"/>
      <x:c r="H6" s="67"/>
      <x:c r="I6" s="67"/>
      <x:c r="J6" s="67"/>
      <x:c r="K6" s="67"/>
      <x:c r="L6" s="2"/>
      <x:c r="M6" s="2"/>
      <x:c r="N6" s="2"/>
      <x:c r="O6" s="2"/>
      <x:c r="P6" s="2"/>
      <x:c r="Q6" s="2"/>
      <x:c r="R6" s="2"/>
    </x:row>
    <x:row r="7" ht="28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3" customHeight="1">
      <x:c r="A8" s="68" t="str">
        <x:v>  美股现货产品已确认，但未取得完整、同日的 SUI 持仓及资金流；缺失值不作零处理。</x:v>
      </x:c>
      <x:c r="B8" s="68"/>
      <x:c r="C8" s="68"/>
      <x:c r="D8" s="68"/>
      <x:c r="E8" s="68"/>
      <x:c r="F8" s="68"/>
      <x:c r="G8" s="68"/>
      <x:c r="H8" s="68"/>
      <x:c r="I8" s="68"/>
      <x:c r="J8" s="68"/>
      <x:c r="K8" s="68"/>
      <x:c r="L8" s="68"/>
      <x:c r="M8" s="68"/>
      <x:c r="N8" s="68"/>
      <x:c r="O8" s="68"/>
      <x:c r="P8" s="68"/>
      <x:c r="Q8" s="68"/>
      <x:c r="R8" s="68"/>
    </x:row>
    <x:row r="9" ht="23" customHeight="1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</x:row>
    <x:row r="10" ht="23" customHeight="1">
      <x:c r="A10" s="95" t="str">
        <x:v>现价</x:v>
      </x:c>
      <x:c r="B10" s="96"/>
      <x:c r="C10" s="97"/>
      <x:c r="D10" s="130" t="str">
        <x:v>24h 变化</x:v>
      </x:c>
      <x:c r="E10" s="131"/>
      <x:c r="F10" s="132"/>
      <x:c r="G10" s="130" t="str">
        <x:v>7d 变化</x:v>
      </x:c>
      <x:c r="H10" s="131"/>
      <x:c r="I10" s="132"/>
      <x:c r="J10" s="130" t="str">
        <x:v>24h 成交额</x:v>
      </x:c>
      <x:c r="K10" s="131"/>
      <x:c r="L10" s="132"/>
      <x:c r="M10" s="130" t="str">
        <x:v>市值</x:v>
      </x:c>
      <x:c r="N10" s="131"/>
      <x:c r="O10" s="132"/>
      <x:c r="P10" s="130" t="str">
        <x:v>链上 TVL</x:v>
      </x:c>
      <x:c r="Q10" s="131"/>
      <x:c r="R10" s="132"/>
    </x:row>
    <x:row r="11" ht="23" customHeight="1">
      <x:c r="A11" s="98"/>
      <x:c r="B11" s="99"/>
      <x:c r="C11" s="100"/>
      <x:c r="D11" s="133"/>
      <x:c r="E11" s="134"/>
      <x:c r="F11" s="135"/>
      <x:c r="G11" s="133"/>
      <x:c r="H11" s="134"/>
      <x:c r="I11" s="135"/>
      <x:c r="J11" s="133"/>
      <x:c r="K11" s="134"/>
      <x:c r="L11" s="135"/>
      <x:c r="M11" s="133"/>
      <x:c r="N11" s="134"/>
      <x:c r="O11" s="135"/>
      <x:c r="P11" s="133"/>
      <x:c r="Q11" s="134"/>
      <x:c r="R11" s="135"/>
    </x:row>
    <x:row r="12" ht="24" customHeight="1">
      <x:c r="A12" s="92" t="n">
        <x:f>'行情与资金流'!B4</x:f>
        <x:v>1.03</x:v>
      </x:c>
      <x:c r="B12" s="93"/>
      <x:c r="C12" s="94"/>
      <x:c r="D12" s="127" t="n">
        <x:f>'行情与资金流'!B5</x:f>
        <x:v>-0.016</x:v>
      </x:c>
      <x:c r="E12" s="128"/>
      <x:c r="F12" s="129"/>
      <x:c r="G12" s="127" t="n">
        <x:f>'行情与资金流'!B8</x:f>
        <x:v>-0.085</x:v>
      </x:c>
      <x:c r="H12" s="128"/>
      <x:c r="I12" s="129"/>
      <x:c r="J12" s="147" t="n">
        <x:f>'行情与资金流'!B6</x:f>
        <x:v>487057670.33</x:v>
      </x:c>
      <x:c r="K12" s="148"/>
      <x:c r="L12" s="149"/>
      <x:c r="M12" s="147" t="n">
        <x:f>'行情与资金流'!B7</x:f>
        <x:v>4241491544</x:v>
      </x:c>
      <x:c r="N12" s="148"/>
      <x:c r="O12" s="149"/>
      <x:c r="P12" s="156" t="n">
        <x:f>'链上与动态'!B4</x:f>
        <x:v>508769518.66</x:v>
      </x:c>
      <x:c r="Q12" s="157"/>
      <x:c r="R12" s="158"/>
    </x:row>
    <x:row r="13" ht="24" customHeight="1">
      <x:c r="A13" s="92"/>
      <x:c r="B13" s="93"/>
      <x:c r="C13" s="94"/>
      <x:c r="D13" s="127"/>
      <x:c r="E13" s="128"/>
      <x:c r="F13" s="129"/>
      <x:c r="G13" s="127"/>
      <x:c r="H13" s="128"/>
      <x:c r="I13" s="129"/>
      <x:c r="J13" s="147"/>
      <x:c r="K13" s="148"/>
      <x:c r="L13" s="149"/>
      <x:c r="M13" s="147"/>
      <x:c r="N13" s="148"/>
      <x:c r="O13" s="149"/>
      <x:c r="P13" s="156"/>
      <x:c r="Q13" s="157"/>
      <x:c r="R13" s="158"/>
    </x:row>
    <x:row r="14" ht="24" customHeight="1">
      <x:c r="A14" s="92"/>
      <x:c r="B14" s="93"/>
      <x:c r="C14" s="94"/>
      <x:c r="D14" s="127"/>
      <x:c r="E14" s="128"/>
      <x:c r="F14" s="129"/>
      <x:c r="G14" s="127"/>
      <x:c r="H14" s="128"/>
      <x:c r="I14" s="129"/>
      <x:c r="J14" s="147"/>
      <x:c r="K14" s="148"/>
      <x:c r="L14" s="149"/>
      <x:c r="M14" s="147"/>
      <x:c r="N14" s="148"/>
      <x:c r="O14" s="149"/>
      <x:c r="P14" s="156"/>
      <x:c r="Q14" s="157"/>
      <x:c r="R14" s="158"/>
    </x:row>
    <x:row r="15" ht="23" customHeight="1">
      <x:c r="A15" s="102" t="str">
        <x:v>USD</x:v>
      </x:c>
      <x:c r="B15" s="75"/>
      <x:c r="C15" s="76"/>
      <x:c r="D15" s="137" t="str">
        <x:v>%</x:v>
      </x:c>
      <x:c r="E15" s="110"/>
      <x:c r="F15" s="111"/>
      <x:c r="G15" s="137" t="str">
        <x:v>%</x:v>
      </x:c>
      <x:c r="H15" s="110"/>
      <x:c r="I15" s="111"/>
      <x:c r="J15" s="137" t="str">
        <x:v>USD</x:v>
      </x:c>
      <x:c r="K15" s="110"/>
      <x:c r="L15" s="111"/>
      <x:c r="M15" s="137" t="str">
        <x:v>USD</x:v>
      </x:c>
      <x:c r="N15" s="110"/>
      <x:c r="O15" s="111"/>
      <x:c r="P15" s="137" t="str">
        <x:v>USD</x:v>
      </x:c>
      <x:c r="Q15" s="110"/>
      <x:c r="R15" s="111"/>
    </x:row>
    <x:row r="16" ht="23" customHeight="1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</x:row>
    <x:row r="17" ht="23" customHeight="1">
      <x:c r="A17" s="163" t="str">
        <x:v>最新完整收盘日</x:v>
      </x:c>
      <x:c r="B17" s="163"/>
      <x:c r="C17" s="163"/>
      <x:c r="D17" s="164" t="str">
        <x:v>2026-10-13</x:v>
      </x:c>
      <x:c r="E17" s="164"/>
      <x:c r="F17" s="164"/>
      <x:c r="G17" s="163" t="str">
        <x:v>DEX 交易额 24h</x:v>
      </x:c>
      <x:c r="H17" s="163"/>
      <x:c r="I17" s="163"/>
      <x:c r="J17" s="168" t="n">
        <x:f>'链上与动态'!B5</x:f>
        <x:v>44536722</x:v>
      </x:c>
      <x:c r="K17" s="168"/>
      <x:c r="L17" s="168"/>
      <x:c r="M17" s="163" t="str">
        <x:v>ETF 总持仓</x:v>
      </x:c>
      <x:c r="N17" s="163"/>
      <x:c r="O17" s="163"/>
      <x:c r="P17" s="164" t="str">
        <x:v>待核实</x:v>
      </x:c>
      <x:c r="Q17" s="164"/>
      <x:c r="R17" s="164"/>
    </x:row>
    <x:row r="18" ht="23" customHeight="1">
      <x:c r="A18" s="163"/>
      <x:c r="B18" s="163"/>
      <x:c r="C18" s="163"/>
      <x:c r="D18" s="164"/>
      <x:c r="E18" s="164"/>
      <x:c r="F18" s="164"/>
      <x:c r="G18" s="163"/>
      <x:c r="H18" s="163"/>
      <x:c r="I18" s="163"/>
      <x:c r="J18" s="168"/>
      <x:c r="K18" s="168"/>
      <x:c r="L18" s="168"/>
      <x:c r="M18" s="163"/>
      <x:c r="N18" s="163"/>
      <x:c r="O18" s="163"/>
      <x:c r="P18" s="164"/>
      <x:c r="Q18" s="164"/>
      <x:c r="R18" s="164"/>
    </x:row>
    <x:row r="19" ht="23" customHeight="1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</x:row>
    <x:row r="20" ht="23" customHeight="1">
      <x:c r="A20" s="172" t="str">
        <x:v>  近7个完整 UTC 日收盘价</x:v>
      </x:c>
      <x:c r="B20" s="173"/>
      <x:c r="C20" s="173"/>
      <x:c r="D20" s="173"/>
      <x:c r="E20" s="173"/>
      <x:c r="F20" s="174"/>
      <x:c r="G20" s="172" t="str">
        <x:v>  逐日收盘变动  ·  绿涨红跌</x:v>
      </x:c>
      <x:c r="H20" s="173"/>
      <x:c r="I20" s="173"/>
      <x:c r="J20" s="173"/>
      <x:c r="K20" s="173"/>
      <x:c r="L20" s="174"/>
      <x:c r="M20" s="172" t="str">
        <x:v>  Sui 链上活动</x:v>
      </x:c>
      <x:c r="N20" s="173"/>
      <x:c r="O20" s="173"/>
      <x:c r="P20" s="173"/>
      <x:c r="Q20" s="173"/>
      <x:c r="R20" s="174"/>
    </x:row>
    <x:row r="21" ht="23" customHeight="1">
      <x:c r="A21" s="107"/>
      <x:c r="B21" s="103"/>
      <x:c r="C21" s="103"/>
      <x:c r="D21" s="103"/>
      <x:c r="E21" s="103"/>
      <x:c r="F21" s="108"/>
      <x:c r="G21" s="107"/>
      <x:c r="H21" s="103"/>
      <x:c r="I21" s="103"/>
      <x:c r="J21" s="103"/>
      <x:c r="K21" s="103"/>
      <x:c r="L21" s="108"/>
      <x:c r="M21" s="107"/>
      <x:c r="N21" s="103"/>
      <x:c r="O21" s="103"/>
      <x:c r="P21" s="103"/>
      <x:c r="Q21" s="103"/>
      <x:c r="R21" s="108"/>
    </x:row>
    <x:row r="22" ht="23" customHeight="1">
      <x:c r="A22" s="107"/>
      <x:c r="B22" s="103"/>
      <x:c r="C22" s="103"/>
      <x:c r="D22" s="103"/>
      <x:c r="E22" s="103"/>
      <x:c r="F22" s="108"/>
      <x:c r="G22" s="107"/>
      <x:c r="H22" s="103"/>
      <x:c r="I22" s="103"/>
      <x:c r="J22" s="103"/>
      <x:c r="K22" s="103"/>
      <x:c r="L22" s="108"/>
      <x:c r="M22" s="197" t="str">
        <x:v>DefiLlama · 链级指标</x:v>
      </x:c>
      <x:c r="N22" s="198"/>
      <x:c r="O22" s="198"/>
      <x:c r="P22" s="198"/>
      <x:c r="Q22" s="198"/>
      <x:c r="R22" s="199"/>
    </x:row>
    <x:row r="23" ht="23" customHeight="1">
      <x:c r="A23" s="107"/>
      <x:c r="B23" s="103"/>
      <x:c r="C23" s="103"/>
      <x:c r="D23" s="103"/>
      <x:c r="E23" s="103"/>
      <x:c r="F23" s="108"/>
      <x:c r="G23" s="107"/>
      <x:c r="H23" s="103"/>
      <x:c r="I23" s="103"/>
      <x:c r="J23" s="103"/>
      <x:c r="K23" s="103"/>
      <x:c r="L23" s="108"/>
      <x:c r="M23" s="197"/>
      <x:c r="N23" s="198"/>
      <x:c r="O23" s="198"/>
      <x:c r="P23" s="198"/>
      <x:c r="Q23" s="198"/>
      <x:c r="R23" s="199"/>
    </x:row>
    <x:row r="24" ht="23" customHeight="1">
      <x:c r="A24" s="107"/>
      <x:c r="B24" s="103"/>
      <x:c r="C24" s="103"/>
      <x:c r="D24" s="103"/>
      <x:c r="E24" s="103"/>
      <x:c r="F24" s="108"/>
      <x:c r="G24" s="107"/>
      <x:c r="H24" s="103"/>
      <x:c r="I24" s="103"/>
      <x:c r="J24" s="103"/>
      <x:c r="K24" s="103"/>
      <x:c r="L24" s="108"/>
      <x:c r="M24" s="200"/>
      <x:c r="N24" s="201"/>
      <x:c r="O24" s="201"/>
      <x:c r="P24" s="201"/>
      <x:c r="Q24" s="201"/>
      <x:c r="R24" s="202"/>
    </x:row>
    <x:row r="25" ht="23" customHeight="1">
      <x:c r="A25" s="107"/>
      <x:c r="B25" s="103"/>
      <x:c r="C25" s="103"/>
      <x:c r="D25" s="103"/>
      <x:c r="E25" s="103"/>
      <x:c r="F25" s="108"/>
      <x:c r="G25" s="107"/>
      <x:c r="H25" s="103"/>
      <x:c r="I25" s="103"/>
      <x:c r="J25" s="103"/>
      <x:c r="K25" s="103"/>
      <x:c r="L25" s="108"/>
      <x:c r="M25" s="203" t="str">
        <x:v>DeFi TVL</x:v>
      </x:c>
      <x:c r="N25" s="204"/>
      <x:c r="O25" s="204"/>
      <x:c r="P25" s="205" t="n">
        <x:f>'链上与动态'!B4</x:f>
        <x:v>508769518.66</x:v>
      </x:c>
      <x:c r="Q25" s="205"/>
      <x:c r="R25" s="206"/>
    </x:row>
    <x:row r="26" ht="23" customHeight="1">
      <x:c r="A26" s="107"/>
      <x:c r="B26" s="103"/>
      <x:c r="C26" s="103"/>
      <x:c r="D26" s="103"/>
      <x:c r="E26" s="103"/>
      <x:c r="F26" s="108"/>
      <x:c r="G26" s="107"/>
      <x:c r="H26" s="103"/>
      <x:c r="I26" s="103"/>
      <x:c r="J26" s="103"/>
      <x:c r="K26" s="103"/>
      <x:c r="L26" s="108"/>
      <x:c r="M26" s="200"/>
      <x:c r="N26" s="201"/>
      <x:c r="O26" s="201"/>
      <x:c r="P26" s="201"/>
      <x:c r="Q26" s="201"/>
      <x:c r="R26" s="202"/>
    </x:row>
    <x:row r="27" ht="23" customHeight="1">
      <x:c r="A27" s="107"/>
      <x:c r="B27" s="103"/>
      <x:c r="C27" s="103"/>
      <x:c r="D27" s="103"/>
      <x:c r="E27" s="103"/>
      <x:c r="F27" s="108"/>
      <x:c r="G27" s="107"/>
      <x:c r="H27" s="103"/>
      <x:c r="I27" s="103"/>
      <x:c r="J27" s="103"/>
      <x:c r="K27" s="103"/>
      <x:c r="L27" s="108"/>
      <x:c r="M27" s="200"/>
      <x:c r="N27" s="201"/>
      <x:c r="O27" s="201"/>
      <x:c r="P27" s="201"/>
      <x:c r="Q27" s="201"/>
      <x:c r="R27" s="202"/>
    </x:row>
    <x:row r="28" ht="23" customHeight="1">
      <x:c r="A28" s="107"/>
      <x:c r="B28" s="103"/>
      <x:c r="C28" s="103"/>
      <x:c r="D28" s="103"/>
      <x:c r="E28" s="103"/>
      <x:c r="F28" s="108"/>
      <x:c r="G28" s="107"/>
      <x:c r="H28" s="103"/>
      <x:c r="I28" s="103"/>
      <x:c r="J28" s="103"/>
      <x:c r="K28" s="103"/>
      <x:c r="L28" s="108"/>
      <x:c r="M28" s="203" t="str">
        <x:v>DEX 成交额 24h</x:v>
      </x:c>
      <x:c r="N28" s="204"/>
      <x:c r="O28" s="204"/>
      <x:c r="P28" s="205" t="n">
        <x:f>'链上与动态'!B5</x:f>
        <x:v>44536722</x:v>
      </x:c>
      <x:c r="Q28" s="205"/>
      <x:c r="R28" s="206"/>
    </x:row>
    <x:row r="29" ht="23" customHeight="1">
      <x:c r="A29" s="107"/>
      <x:c r="B29" s="103"/>
      <x:c r="C29" s="103"/>
      <x:c r="D29" s="103"/>
      <x:c r="E29" s="103"/>
      <x:c r="F29" s="108"/>
      <x:c r="G29" s="107"/>
      <x:c r="H29" s="103"/>
      <x:c r="I29" s="103"/>
      <x:c r="J29" s="103"/>
      <x:c r="K29" s="103"/>
      <x:c r="L29" s="108"/>
      <x:c r="M29" s="200"/>
      <x:c r="N29" s="201"/>
      <x:c r="O29" s="201"/>
      <x:c r="P29" s="201"/>
      <x:c r="Q29" s="201"/>
      <x:c r="R29" s="202"/>
    </x:row>
    <x:row r="30" ht="23" customHeight="1">
      <x:c r="A30" s="107"/>
      <x:c r="B30" s="103"/>
      <x:c r="C30" s="103"/>
      <x:c r="D30" s="103"/>
      <x:c r="E30" s="103"/>
      <x:c r="F30" s="108"/>
      <x:c r="G30" s="107"/>
      <x:c r="H30" s="103"/>
      <x:c r="I30" s="103"/>
      <x:c r="J30" s="103"/>
      <x:c r="K30" s="103"/>
      <x:c r="L30" s="108"/>
      <x:c r="M30" s="200"/>
      <x:c r="N30" s="201"/>
      <x:c r="O30" s="201"/>
      <x:c r="P30" s="201"/>
      <x:c r="Q30" s="201"/>
      <x:c r="R30" s="202"/>
    </x:row>
    <x:row r="31" ht="23" customHeight="1">
      <x:c r="A31" s="107"/>
      <x:c r="B31" s="103"/>
      <x:c r="C31" s="103"/>
      <x:c r="D31" s="103"/>
      <x:c r="E31" s="103"/>
      <x:c r="F31" s="108"/>
      <x:c r="G31" s="107"/>
      <x:c r="H31" s="103"/>
      <x:c r="I31" s="103"/>
      <x:c r="J31" s="103"/>
      <x:c r="K31" s="103"/>
      <x:c r="L31" s="108"/>
      <x:c r="M31" s="203" t="str">
        <x:v>DEX 成交额 7d</x:v>
      </x:c>
      <x:c r="N31" s="204"/>
      <x:c r="O31" s="204"/>
      <x:c r="P31" s="205" t="n">
        <x:f>'链上与动态'!B6</x:f>
        <x:v>292723138</x:v>
      </x:c>
      <x:c r="Q31" s="205"/>
      <x:c r="R31" s="206"/>
    </x:row>
    <x:row r="32" ht="23" customHeight="1">
      <x:c r="A32" s="107"/>
      <x:c r="B32" s="103"/>
      <x:c r="C32" s="103"/>
      <x:c r="D32" s="103"/>
      <x:c r="E32" s="103"/>
      <x:c r="F32" s="108"/>
      <x:c r="G32" s="107"/>
      <x:c r="H32" s="103"/>
      <x:c r="I32" s="103"/>
      <x:c r="J32" s="103"/>
      <x:c r="K32" s="103"/>
      <x:c r="L32" s="108"/>
      <x:c r="M32" s="200"/>
      <x:c r="N32" s="201"/>
      <x:c r="O32" s="201"/>
      <x:c r="P32" s="201"/>
      <x:c r="Q32" s="201"/>
      <x:c r="R32" s="202"/>
    </x:row>
    <x:row r="33" ht="23" customHeight="1">
      <x:c r="A33" s="107"/>
      <x:c r="B33" s="103"/>
      <x:c r="C33" s="103"/>
      <x:c r="D33" s="103"/>
      <x:c r="E33" s="103"/>
      <x:c r="F33" s="108"/>
      <x:c r="G33" s="107"/>
      <x:c r="H33" s="103"/>
      <x:c r="I33" s="103"/>
      <x:c r="J33" s="103"/>
      <x:c r="K33" s="103"/>
      <x:c r="L33" s="108"/>
      <x:c r="M33" s="207"/>
      <x:c r="N33" s="208"/>
      <x:c r="O33" s="208"/>
      <x:c r="P33" s="208"/>
      <x:c r="Q33" s="208"/>
      <x:c r="R33" s="209"/>
    </x:row>
    <x:row r="34" ht="23" customHeight="1">
      <x:c r="A34" s="107"/>
      <x:c r="B34" s="103"/>
      <x:c r="C34" s="103"/>
      <x:c r="D34" s="103"/>
      <x:c r="E34" s="103"/>
      <x:c r="F34" s="108"/>
      <x:c r="G34" s="107"/>
      <x:c r="H34" s="103"/>
      <x:c r="I34" s="103"/>
      <x:c r="J34" s="103"/>
      <x:c r="K34" s="103"/>
      <x:c r="L34" s="108"/>
      <x:c r="M34" s="210" t="str">
        <x:v>链级活动 ≠ SUI 代币收入；指标口径见「链上与动态」。</x:v>
      </x:c>
      <x:c r="N34" s="211"/>
      <x:c r="O34" s="211"/>
      <x:c r="P34" s="211"/>
      <x:c r="Q34" s="211"/>
      <x:c r="R34" s="212"/>
    </x:row>
    <x:row r="35" ht="23" customHeight="1">
      <x:c r="A35" s="107"/>
      <x:c r="B35" s="103"/>
      <x:c r="C35" s="103"/>
      <x:c r="D35" s="103"/>
      <x:c r="E35" s="103"/>
      <x:c r="F35" s="108"/>
      <x:c r="G35" s="107"/>
      <x:c r="H35" s="103"/>
      <x:c r="I35" s="103"/>
      <x:c r="J35" s="103"/>
      <x:c r="K35" s="103"/>
      <x:c r="L35" s="108"/>
      <x:c r="M35" s="210"/>
      <x:c r="N35" s="211"/>
      <x:c r="O35" s="211"/>
      <x:c r="P35" s="211"/>
      <x:c r="Q35" s="211"/>
      <x:c r="R35" s="212"/>
    </x:row>
    <x:row r="36" ht="23" customHeight="1">
      <x:c r="A36" s="109"/>
      <x:c r="B36" s="110"/>
      <x:c r="C36" s="110"/>
      <x:c r="D36" s="110"/>
      <x:c r="E36" s="110"/>
      <x:c r="F36" s="111"/>
      <x:c r="G36" s="109"/>
      <x:c r="H36" s="110"/>
      <x:c r="I36" s="110"/>
      <x:c r="J36" s="110"/>
      <x:c r="K36" s="110"/>
      <x:c r="L36" s="111"/>
      <x:c r="M36" s="109"/>
      <x:c r="N36" s="110"/>
      <x:c r="O36" s="110"/>
      <x:c r="P36" s="110"/>
      <x:c r="Q36" s="110"/>
      <x:c r="R36" s="111"/>
    </x:row>
    <x:row r="37" ht="23" customHeight="1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</x:row>
    <x:row r="38" ht="23" customHeight="1">
      <x:c r="A38" s="169" t="str">
        <x:v>  近7日收盘记录（SUI）</x:v>
      </x:c>
      <x:c r="B38" s="170"/>
      <x:c r="C38" s="170"/>
      <x:c r="D38" s="170"/>
      <x:c r="E38" s="170"/>
      <x:c r="F38" s="171"/>
      <x:c r="G38" s="169" t="str">
        <x:v>  已确认的美国现货产品</x:v>
      </x:c>
      <x:c r="H38" s="170"/>
      <x:c r="I38" s="170"/>
      <x:c r="J38" s="170"/>
      <x:c r="K38" s="170"/>
      <x:c r="L38" s="171"/>
      <x:c r="M38" s="169" t="str">
        <x:v>  数据完整性</x:v>
      </x:c>
      <x:c r="N38" s="170"/>
      <x:c r="O38" s="170"/>
      <x:c r="P38" s="170"/>
      <x:c r="Q38" s="170"/>
      <x:c r="R38" s="171"/>
    </x:row>
    <x:row r="39" ht="23" customHeight="1">
      <x:c r="A39" s="107"/>
      <x:c r="B39" s="103"/>
      <x:c r="C39" s="103"/>
      <x:c r="D39" s="103"/>
      <x:c r="E39" s="103"/>
      <x:c r="F39" s="108"/>
      <x:c r="G39" s="107"/>
      <x:c r="H39" s="103"/>
      <x:c r="I39" s="103"/>
      <x:c r="J39" s="103"/>
      <x:c r="K39" s="103"/>
      <x:c r="L39" s="108"/>
      <x:c r="M39" s="107"/>
      <x:c r="N39" s="103"/>
      <x:c r="O39" s="103"/>
      <x:c r="P39" s="103"/>
      <x:c r="Q39" s="103"/>
      <x:c r="R39" s="108"/>
    </x:row>
    <x:row r="40" ht="23" customHeight="1">
      <x:c r="A40" s="217" t="str">
        <x:v>UTC 日期</x:v>
      </x:c>
      <x:c r="B40" s="161"/>
      <x:c r="C40" s="161" t="str">
        <x:v>收盘价 USD</x:v>
      </x:c>
      <x:c r="D40" s="161"/>
      <x:c r="E40" s="161" t="str">
        <x:v>日涨跌幅</x:v>
      </x:c>
      <x:c r="F40" s="218"/>
      <x:c r="G40" s="217" t="str">
        <x:v>代码</x:v>
      </x:c>
      <x:c r="H40" s="161"/>
      <x:c r="I40" s="161" t="str">
        <x:v>发行商</x:v>
      </x:c>
      <x:c r="J40" s="161"/>
      <x:c r="K40" s="161"/>
      <x:c r="L40" s="218" t="str">
        <x:v>类别</x:v>
      </x:c>
      <x:c r="M40" s="290" t="str">
        <x:v>原生 SUI 持仓
待核实</x:v>
      </x:c>
      <x:c r="N40" s="291"/>
      <x:c r="O40" s="291"/>
      <x:c r="P40" s="291"/>
      <x:c r="Q40" s="291"/>
      <x:c r="R40" s="292"/>
    </x:row>
    <x:row r="41" ht="23" customHeight="1">
      <x:c r="A41" s="220" t="str">
        <x:f>'行情与资金流'!D11</x:f>
        <x:v>10-07</x:v>
      </x:c>
      <x:c r="B41" s="221"/>
      <x:c r="C41" s="225" t="n">
        <x:f>'行情与资金流'!E11</x:f>
        <x:v>1.13</x:v>
      </x:c>
      <x:c r="D41" s="226"/>
      <x:c r="E41" s="223" t="str">
        <x:v>—</x:v>
      </x:c>
      <x:c r="F41" s="224"/>
      <x:c r="G41" s="266" t="str">
        <x:v>GSUI</x:v>
      </x:c>
      <x:c r="H41" s="267"/>
      <x:c r="I41" s="221" t="str">
        <x:v>Grayscale</x:v>
      </x:c>
      <x:c r="J41" s="221"/>
      <x:c r="K41" s="221"/>
      <x:c r="L41" s="224" t="str">
        <x:v>现货</x:v>
      </x:c>
      <x:c r="M41" s="290"/>
      <x:c r="N41" s="291"/>
      <x:c r="O41" s="291"/>
      <x:c r="P41" s="291"/>
      <x:c r="Q41" s="291"/>
      <x:c r="R41" s="292"/>
    </x:row>
    <x:row r="42" ht="23" customHeight="1">
      <x:c r="A42" s="231" t="str">
        <x:f>'行情与资金流'!D12</x:f>
        <x:v>10-08</x:v>
      </x:c>
      <x:c r="B42" s="15"/>
      <x:c r="C42" s="235" t="n">
        <x:f>'行情与资金流'!E12</x:f>
        <x:v>1.04</x:v>
      </x:c>
      <x:c r="D42" s="236"/>
      <x:c r="E42" s="237" t="n">
        <x:f>C42/C41-1</x:f>
        <x:v>-0.07964601769911495</x:v>
      </x:c>
      <x:c r="F42" s="238"/>
      <x:c r="G42" s="270" t="str">
        <x:v>SUIS</x:v>
      </x:c>
      <x:c r="H42" s="271"/>
      <x:c r="I42" s="15" t="str">
        <x:v>Canary Capital</x:v>
      </x:c>
      <x:c r="J42" s="15"/>
      <x:c r="K42" s="15"/>
      <x:c r="L42" s="234" t="str">
        <x:v>现货</x:v>
      </x:c>
      <x:c r="M42" s="290"/>
      <x:c r="N42" s="291"/>
      <x:c r="O42" s="291"/>
      <x:c r="P42" s="291"/>
      <x:c r="Q42" s="291"/>
      <x:c r="R42" s="292"/>
    </x:row>
    <x:row r="43" ht="23" customHeight="1">
      <x:c r="A43" s="220" t="str">
        <x:f>'行情与资金流'!D13</x:f>
        <x:v>10-09</x:v>
      </x:c>
      <x:c r="B43" s="221"/>
      <x:c r="C43" s="225" t="n">
        <x:f>'行情与资金流'!E13</x:f>
        <x:v>1.069</x:v>
      </x:c>
      <x:c r="D43" s="226"/>
      <x:c r="E43" s="239" t="n">
        <x:f>C43/C42-1</x:f>
        <x:v>0.027884615384615286</x:v>
      </x:c>
      <x:c r="F43" s="240"/>
      <x:c r="G43" s="266" t="str">
        <x:v>TSUI</x:v>
      </x:c>
      <x:c r="H43" s="267"/>
      <x:c r="I43" s="221" t="str">
        <x:v>21Shares</x:v>
      </x:c>
      <x:c r="J43" s="221"/>
      <x:c r="K43" s="221"/>
      <x:c r="L43" s="224" t="str">
        <x:v>现货</x:v>
      </x:c>
      <x:c r="M43" s="290"/>
      <x:c r="N43" s="291"/>
      <x:c r="O43" s="291"/>
      <x:c r="P43" s="291"/>
      <x:c r="Q43" s="291"/>
      <x:c r="R43" s="292"/>
    </x:row>
    <x:row r="44" ht="23" customHeight="1">
      <x:c r="A44" s="231" t="str">
        <x:f>'行情与资金流'!D14</x:f>
        <x:v>10-10</x:v>
      </x:c>
      <x:c r="B44" s="15"/>
      <x:c r="C44" s="235" t="n">
        <x:f>'行情与资金流'!E14</x:f>
        <x:v>1.11</x:v>
      </x:c>
      <x:c r="D44" s="236"/>
      <x:c r="E44" s="241" t="n">
        <x:f>C44/C43-1</x:f>
        <x:v>0.038353601496726064</x:v>
      </x:c>
      <x:c r="F44" s="242"/>
      <x:c r="G44" s="107"/>
      <x:c r="H44" s="103"/>
      <x:c r="I44" s="103"/>
      <x:c r="J44" s="103"/>
      <x:c r="K44" s="103"/>
      <x:c r="L44" s="108"/>
      <x:c r="M44" s="290"/>
      <x:c r="N44" s="291"/>
      <x:c r="O44" s="291"/>
      <x:c r="P44" s="291"/>
      <x:c r="Q44" s="291"/>
      <x:c r="R44" s="292"/>
    </x:row>
    <x:row r="45" ht="23" customHeight="1">
      <x:c r="A45" s="220" t="str">
        <x:f>'行情与资金流'!D15</x:f>
        <x:v>10-11</x:v>
      </x:c>
      <x:c r="B45" s="221"/>
      <x:c r="C45" s="225" t="n">
        <x:f>'行情与资金流'!E15</x:f>
        <x:v>1.13</x:v>
      </x:c>
      <x:c r="D45" s="226"/>
      <x:c r="E45" s="239" t="n">
        <x:f>C45/C44-1</x:f>
        <x:v>0.018018018018017834</x:v>
      </x:c>
      <x:c r="F45" s="240"/>
      <x:c r="G45" s="107"/>
      <x:c r="H45" s="103"/>
      <x:c r="I45" s="103"/>
      <x:c r="J45" s="103"/>
      <x:c r="K45" s="103"/>
      <x:c r="L45" s="108"/>
      <x:c r="M45" s="107"/>
      <x:c r="N45" s="103"/>
      <x:c r="O45" s="103"/>
      <x:c r="P45" s="103"/>
      <x:c r="Q45" s="103"/>
      <x:c r="R45" s="108"/>
    </x:row>
    <x:row r="46" ht="23" customHeight="1">
      <x:c r="A46" s="231" t="str">
        <x:f>'行情与资金流'!D16</x:f>
        <x:v>10-12</x:v>
      </x:c>
      <x:c r="B46" s="15"/>
      <x:c r="C46" s="235" t="n">
        <x:f>'行情与资金流'!E16</x:f>
        <x:v>1.028</x:v>
      </x:c>
      <x:c r="D46" s="236"/>
      <x:c r="E46" s="237" t="n">
        <x:f>C46/C45-1</x:f>
        <x:v>-0.09026548672566359</x:v>
      </x:c>
      <x:c r="F46" s="238"/>
      <x:c r="G46" s="107"/>
      <x:c r="H46" s="103"/>
      <x:c r="I46" s="103"/>
      <x:c r="J46" s="103"/>
      <x:c r="K46" s="103"/>
      <x:c r="L46" s="108"/>
      <x:c r="M46" s="299" t="str">
        <x:v>每日美元净流量
待披露</x:v>
      </x:c>
      <x:c r="N46" s="300"/>
      <x:c r="O46" s="300"/>
      <x:c r="P46" s="300"/>
      <x:c r="Q46" s="300"/>
      <x:c r="R46" s="301"/>
    </x:row>
    <x:row r="47" ht="23" customHeight="1">
      <x:c r="A47" s="220" t="str">
        <x:f>'行情与资金流'!D17</x:f>
        <x:v>10-13</x:v>
      </x:c>
      <x:c r="B47" s="221"/>
      <x:c r="C47" s="225" t="n">
        <x:f>'行情与资金流'!E17</x:f>
        <x:v>1.047</x:v>
      </x:c>
      <x:c r="D47" s="226"/>
      <x:c r="E47" s="239" t="n">
        <x:f>C47/C46-1</x:f>
        <x:v>0.018482490272373475</x:v>
      </x:c>
      <x:c r="F47" s="240"/>
      <x:c r="G47" s="256" t="str">
        <x:v>统计范围</x:v>
      </x:c>
      <x:c r="H47" s="39"/>
      <x:c r="I47" s="39"/>
      <x:c r="J47" s="39"/>
      <x:c r="K47" s="39"/>
      <x:c r="L47" s="257"/>
      <x:c r="M47" s="299"/>
      <x:c r="N47" s="300"/>
      <x:c r="O47" s="300"/>
      <x:c r="P47" s="300"/>
      <x:c r="Q47" s="300"/>
      <x:c r="R47" s="301"/>
    </x:row>
    <x:row r="48" ht="23" customHeight="1">
      <x:c r="A48" s="107"/>
      <x:c r="B48" s="103"/>
      <x:c r="C48" s="103"/>
      <x:c r="D48" s="103"/>
      <x:c r="E48" s="103"/>
      <x:c r="F48" s="108"/>
      <x:c r="G48" s="256"/>
      <x:c r="H48" s="39"/>
      <x:c r="I48" s="39"/>
      <x:c r="J48" s="39"/>
      <x:c r="K48" s="39"/>
      <x:c r="L48" s="257"/>
      <x:c r="M48" s="299"/>
      <x:c r="N48" s="300"/>
      <x:c r="O48" s="300"/>
      <x:c r="P48" s="300"/>
      <x:c r="Q48" s="300"/>
      <x:c r="R48" s="301"/>
    </x:row>
    <x:row r="49" ht="23" customHeight="1">
      <x:c r="A49" s="107"/>
      <x:c r="B49" s="103"/>
      <x:c r="C49" s="103"/>
      <x:c r="D49" s="103"/>
      <x:c r="E49" s="103"/>
      <x:c r="F49" s="108"/>
      <x:c r="G49" s="278" t="str">
        <x:v>美国现货 SUI 产品</x:v>
      </x:c>
      <x:c r="H49" s="279"/>
      <x:c r="I49" s="279"/>
      <x:c r="J49" s="279"/>
      <x:c r="K49" s="279"/>
      <x:c r="L49" s="280"/>
      <x:c r="M49" s="299"/>
      <x:c r="N49" s="300"/>
      <x:c r="O49" s="300"/>
      <x:c r="P49" s="300"/>
      <x:c r="Q49" s="300"/>
      <x:c r="R49" s="301"/>
    </x:row>
    <x:row r="50" ht="23" customHeight="1">
      <x:c r="A50" s="256" t="str">
        <x:v>价格历史口径</x:v>
      </x:c>
      <x:c r="B50" s="39"/>
      <x:c r="C50" s="39"/>
      <x:c r="D50" s="39"/>
      <x:c r="E50" s="39"/>
      <x:c r="F50" s="257"/>
      <x:c r="G50" s="278"/>
      <x:c r="H50" s="279"/>
      <x:c r="I50" s="279"/>
      <x:c r="J50" s="279"/>
      <x:c r="K50" s="279"/>
      <x:c r="L50" s="280"/>
      <x:c r="M50" s="299"/>
      <x:c r="N50" s="300"/>
      <x:c r="O50" s="300"/>
      <x:c r="P50" s="300"/>
      <x:c r="Q50" s="300"/>
      <x:c r="R50" s="301"/>
    </x:row>
    <x:row r="51" ht="23" customHeight="1">
      <x:c r="A51" s="256"/>
      <x:c r="B51" s="39"/>
      <x:c r="C51" s="39"/>
      <x:c r="D51" s="39"/>
      <x:c r="E51" s="39"/>
      <x:c r="F51" s="257"/>
      <x:c r="G51" s="258"/>
      <x:c r="H51" s="259"/>
      <x:c r="I51" s="259"/>
      <x:c r="J51" s="259"/>
      <x:c r="K51" s="259"/>
      <x:c r="L51" s="260"/>
      <x:c r="M51" s="107"/>
      <x:c r="N51" s="103"/>
      <x:c r="O51" s="103"/>
      <x:c r="P51" s="103"/>
      <x:c r="Q51" s="103"/>
      <x:c r="R51" s="108"/>
    </x:row>
    <x:row r="52" ht="23" customHeight="1">
      <x:c r="A52" s="258" t="str">
        <x:v>完整 UTC 日  2026-10-07 — 2026-10-13</x:v>
      </x:c>
      <x:c r="B52" s="259"/>
      <x:c r="C52" s="259"/>
      <x:c r="D52" s="259"/>
      <x:c r="E52" s="259"/>
      <x:c r="F52" s="260"/>
      <x:c r="G52" s="261" t="str">
        <x:v>已排除杠杆／期货产品</x:v>
      </x:c>
      <x:c r="H52" s="262"/>
      <x:c r="I52" s="262"/>
      <x:c r="J52" s="262"/>
      <x:c r="K52" s="262"/>
      <x:c r="L52" s="263"/>
      <x:c r="M52" s="317" t="str">
        <x:v>缺失 ≠ 0
不同口径分开看</x:v>
      </x:c>
      <x:c r="N52" s="318"/>
      <x:c r="O52" s="318"/>
      <x:c r="P52" s="318"/>
      <x:c r="Q52" s="318"/>
      <x:c r="R52" s="319"/>
    </x:row>
    <x:row r="53" ht="23" customHeight="1">
      <x:c r="A53" s="258"/>
      <x:c r="B53" s="259"/>
      <x:c r="C53" s="259"/>
      <x:c r="D53" s="259"/>
      <x:c r="E53" s="259"/>
      <x:c r="F53" s="260"/>
      <x:c r="G53" s="261"/>
      <x:c r="H53" s="262"/>
      <x:c r="I53" s="262"/>
      <x:c r="J53" s="262"/>
      <x:c r="K53" s="262"/>
      <x:c r="L53" s="263"/>
      <x:c r="M53" s="317"/>
      <x:c r="N53" s="318"/>
      <x:c r="O53" s="318"/>
      <x:c r="P53" s="318"/>
      <x:c r="Q53" s="318"/>
      <x:c r="R53" s="319"/>
    </x:row>
    <x:row r="54" ht="23" customHeight="1">
      <x:c r="A54" s="261" t="str">
        <x:v>当前报价为页面观察值；与收盘点不同时。</x:v>
      </x:c>
      <x:c r="B54" s="262"/>
      <x:c r="C54" s="262"/>
      <x:c r="D54" s="262"/>
      <x:c r="E54" s="262"/>
      <x:c r="F54" s="263"/>
      <x:c r="G54" s="261" t="str">
        <x:v>SEC 产品文件见「持仓录入」</x:v>
      </x:c>
      <x:c r="H54" s="262"/>
      <x:c r="I54" s="262"/>
      <x:c r="J54" s="262"/>
      <x:c r="K54" s="262"/>
      <x:c r="L54" s="263"/>
      <x:c r="M54" s="317"/>
      <x:c r="N54" s="318"/>
      <x:c r="O54" s="318"/>
      <x:c r="P54" s="318"/>
      <x:c r="Q54" s="318"/>
      <x:c r="R54" s="319"/>
    </x:row>
    <x:row r="55" ht="23" customHeight="1">
      <x:c r="A55" s="261"/>
      <x:c r="B55" s="262"/>
      <x:c r="C55" s="262"/>
      <x:c r="D55" s="262"/>
      <x:c r="E55" s="262"/>
      <x:c r="F55" s="263"/>
      <x:c r="G55" s="261"/>
      <x:c r="H55" s="262"/>
      <x:c r="I55" s="262"/>
      <x:c r="J55" s="262"/>
      <x:c r="K55" s="262"/>
      <x:c r="L55" s="263"/>
      <x:c r="M55" s="317"/>
      <x:c r="N55" s="318"/>
      <x:c r="O55" s="318"/>
      <x:c r="P55" s="318"/>
      <x:c r="Q55" s="318"/>
      <x:c r="R55" s="319"/>
    </x:row>
    <x:row r="56" ht="23" customHeight="1">
      <x:c r="A56" s="109"/>
      <x:c r="B56" s="110"/>
      <x:c r="C56" s="110"/>
      <x:c r="D56" s="110"/>
      <x:c r="E56" s="110"/>
      <x:c r="F56" s="111"/>
      <x:c r="G56" s="109"/>
      <x:c r="H56" s="110"/>
      <x:c r="I56" s="110"/>
      <x:c r="J56" s="110"/>
      <x:c r="K56" s="110"/>
      <x:c r="L56" s="111"/>
      <x:c r="M56" s="320"/>
      <x:c r="N56" s="321"/>
      <x:c r="O56" s="321"/>
      <x:c r="P56" s="321"/>
      <x:c r="Q56" s="321"/>
      <x:c r="R56" s="322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323" t="str">
        <x:v>持仓参考日期 待核实｜行情观察时间 2026-10-15T01:15:00+08:00｜美元资金流美东 待披露</x:v>
      </x:c>
      <x:c r="B58" s="323"/>
      <x:c r="C58" s="323"/>
      <x:c r="D58" s="323"/>
      <x:c r="E58" s="323"/>
      <x:c r="F58" s="323"/>
      <x:c r="G58" s="323"/>
      <x:c r="H58" s="323"/>
      <x:c r="I58" s="323"/>
      <x:c r="J58" s="323"/>
      <x:c r="K58" s="323"/>
      <x:c r="L58" s="323"/>
      <x:c r="M58" s="323"/>
      <x:c r="N58" s="323"/>
      <x:c r="O58" s="323"/>
      <x:c r="P58" s="323"/>
      <x:c r="Q58" s="323"/>
      <x:c r="R58" s="323"/>
    </x:row>
    <x:row r="59" ht="23" customHeight="1">
      <x:c r="A59" s="323" t="str">
        <x:v>来源与链接见「行情与资金流」页。持仓尚无完整可比来源，故未填造产品排行。</x:v>
      </x:c>
      <x:c r="B59" s="323"/>
      <x:c r="C59" s="323"/>
      <x:c r="D59" s="323"/>
      <x:c r="E59" s="323"/>
      <x:c r="F59" s="323"/>
      <x:c r="G59" s="323"/>
      <x:c r="H59" s="323"/>
      <x:c r="I59" s="323"/>
      <x:c r="J59" s="323"/>
      <x:c r="K59" s="323"/>
      <x:c r="L59" s="323"/>
      <x:c r="M59" s="323"/>
      <x:c r="N59" s="323"/>
      <x:c r="O59" s="323"/>
      <x:c r="P59" s="323"/>
      <x:c r="Q59" s="323"/>
      <x:c r="R59" s="323"/>
    </x:row>
    <x:row r="60" ht="23" customHeight="1">
      <x:c r="A60" s="323" t="str">
        <x:v>口径：缺失不等于零；美元资金流不等于原生币持仓变化。</x:v>
      </x:c>
      <x:c r="B60" s="323"/>
      <x:c r="C60" s="323"/>
      <x:c r="D60" s="323"/>
      <x:c r="E60" s="323"/>
      <x:c r="F60" s="323"/>
      <x:c r="G60" s="323"/>
      <x:c r="H60" s="323"/>
      <x:c r="I60" s="323"/>
      <x:c r="J60" s="323"/>
      <x:c r="K60" s="323"/>
      <x:c r="L60" s="323"/>
      <x:c r="M60" s="323"/>
      <x:c r="N60" s="323"/>
      <x:c r="O60" s="323"/>
      <x:c r="P60" s="323"/>
      <x:c r="Q60" s="323"/>
      <x:c r="R60" s="323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</x:sheetData>
  <x:mergeCells>
    <x:mergeCell ref="A2:I2"/>
    <x:mergeCell ref="J2:K2"/>
    <x:mergeCell ref="A3:K5"/>
    <x:mergeCell ref="A6:K6"/>
    <x:mergeCell ref="A8:R8"/>
    <x:mergeCell ref="A10:C11"/>
    <x:mergeCell ref="A12:C14"/>
    <x:mergeCell ref="A15:C15"/>
    <x:mergeCell ref="D10:F11"/>
    <x:mergeCell ref="D12:F14"/>
    <x:mergeCell ref="D15:F15"/>
    <x:mergeCell ref="G10:I11"/>
    <x:mergeCell ref="G12:I14"/>
    <x:mergeCell ref="G15:I15"/>
    <x:mergeCell ref="J10:L11"/>
    <x:mergeCell ref="J12:L14"/>
    <x:mergeCell ref="J15:L15"/>
    <x:mergeCell ref="M10:O11"/>
    <x:mergeCell ref="M12:O14"/>
    <x:mergeCell ref="M15:O15"/>
    <x:mergeCell ref="P10:R11"/>
    <x:mergeCell ref="P12:R14"/>
    <x:mergeCell ref="P15:R15"/>
    <x:mergeCell ref="A17:C18"/>
    <x:mergeCell ref="D17:F18"/>
    <x:mergeCell ref="G17:I18"/>
    <x:mergeCell ref="J17:L18"/>
    <x:mergeCell ref="M17:O18"/>
    <x:mergeCell ref="P17:R18"/>
    <x:mergeCell ref="M22:R23"/>
    <x:mergeCell ref="M25:O25"/>
    <x:mergeCell ref="P25:R25"/>
    <x:mergeCell ref="M28:O28"/>
    <x:mergeCell ref="P28:R28"/>
    <x:mergeCell ref="M31:O31"/>
    <x:mergeCell ref="P31:R31"/>
    <x:mergeCell ref="M34:R35"/>
    <x:mergeCell ref="A40:B40"/>
    <x:mergeCell ref="C40:D40"/>
    <x:mergeCell ref="E40:F40"/>
    <x:mergeCell ref="A41:B41"/>
    <x:mergeCell ref="C41:D41"/>
    <x:mergeCell ref="E41:F41"/>
    <x:mergeCell ref="A42:B42"/>
    <x:mergeCell ref="C42:D42"/>
    <x:mergeCell ref="E42:F42"/>
    <x:mergeCell ref="A43:B43"/>
    <x:mergeCell ref="C43:D43"/>
    <x:mergeCell ref="E43:F43"/>
    <x:mergeCell ref="A44:B44"/>
    <x:mergeCell ref="C44:D44"/>
    <x:mergeCell ref="E44:F44"/>
    <x:mergeCell ref="A45:B45"/>
    <x:mergeCell ref="C45:D45"/>
    <x:mergeCell ref="E45:F45"/>
    <x:mergeCell ref="A46:B46"/>
    <x:mergeCell ref="C46:D46"/>
    <x:mergeCell ref="E46:F46"/>
    <x:mergeCell ref="A47:B47"/>
    <x:mergeCell ref="C47:D47"/>
    <x:mergeCell ref="E47:F47"/>
    <x:mergeCell ref="A50:F51"/>
    <x:mergeCell ref="A52:F53"/>
    <x:mergeCell ref="A54:F55"/>
    <x:mergeCell ref="G40:H40"/>
    <x:mergeCell ref="I40:K40"/>
    <x:mergeCell ref="G41:H41"/>
    <x:mergeCell ref="I41:K41"/>
    <x:mergeCell ref="G42:H42"/>
    <x:mergeCell ref="I42:K42"/>
    <x:mergeCell ref="G43:H43"/>
    <x:mergeCell ref="I43:K43"/>
    <x:mergeCell ref="G47:L48"/>
    <x:mergeCell ref="G49:L50"/>
    <x:mergeCell ref="G52:L53"/>
    <x:mergeCell ref="G54:L55"/>
    <x:mergeCell ref="M40:R44"/>
    <x:mergeCell ref="M46:R50"/>
    <x:mergeCell ref="M52:R56"/>
    <x:mergeCell ref="A58:R58"/>
    <x:mergeCell ref="A59:R59"/>
    <x:mergeCell ref="A60:R60"/>
  </x:mergeCells>
  <x:pageMargins left="0.7" right="0.7" top="0.75" bottom="0.75" header="0.3" footer="0.3"/>
  <x:drawing xmlns:r="http://schemas.openxmlformats.org/officeDocument/2006/relationships" r:id="R29a1b4b70eb0476f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18" hidden="0" customWidth="1"/>
    <x:col min="9" max="9" width="14" hidden="0" customWidth="1"/>
    <x:col min="10" max="10" width="90" hidden="0" customWidth="1"/>
    <x:col min="11" max="11" width="3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3" t="str">
        <x:v>SUI ETF 持仓录入｜原始口径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 t="str">
        <x:v>持仓日期</x:v>
      </x:c>
      <x:c r="B2" s="1" t="str">
        <x:v>未核实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数据状态</x:v>
      </x:c>
      <x:c r="B3" s="1" t="str">
        <x:v>尚无完整持仓来源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总持仓 (SUI)</x:v>
      </x:c>
      <x:c r="B5" s="4"/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8" t="str">
        <x:v>交易日</x:v>
      </x:c>
      <x:c r="B7" s="8" t="str">
        <x:v>总持仓 SUI</x:v>
      </x:c>
      <x:c r="C7" s="8" t="str">
        <x:v>日变化 SUI</x:v>
      </x:c>
      <x:c r="D7" s="8" t="str">
        <x:v>由持仓差计算</x:v>
      </x:c>
      <x:c r="E7" s="8" t="str">
        <x:v>差额 SUI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 t="str">
        <x:f>A8</x:f>
        <x:v>尚未取得完整、同交易日的原生币持仓历史。</x:v>
      </x:c>
      <x:c r="M8" s="5" t="n">
        <x:f>MAX(C8,0)</x:f>
        <x:v>0</x:v>
      </x:c>
      <x:c r="N8" s="5" t="n">
        <x:f>MIN(C8,0)</x:f>
        <x:v>0</x:v>
      </x:c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 t="n">
        <x:f>A9</x:f>
        <x:v>0</x:v>
      </x:c>
      <x:c r="M9" s="5" t="n">
        <x:f>MAX(C9,0)</x:f>
        <x:v>0</x:v>
      </x:c>
      <x:c r="N9" s="5" t="n">
        <x:f>MIN(C9,0)</x:f>
        <x:v>0</x:v>
      </x:c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 t="n">
        <x:f>A10</x:f>
        <x:v>0</x:v>
      </x:c>
      <x:c r="M10" s="5" t="n">
        <x:f>MAX(C10,0)</x:f>
        <x:v>0</x:v>
      </x:c>
      <x:c r="N10" s="5" t="n">
        <x:f>MIN(C10,0)</x:f>
        <x:v>0</x:v>
      </x:c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 t="n">
        <x:f>A11</x:f>
        <x:v>0</x:v>
      </x:c>
      <x:c r="M11" s="5" t="n">
        <x:f>MAX(C11,0)</x:f>
        <x:v>0</x:v>
      </x:c>
      <x:c r="N11" s="5" t="n">
        <x:f>MIN(C11,0)</x:f>
        <x:v>0</x:v>
      </x:c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 t="n">
        <x:f>A12</x:f>
        <x:v>0</x:v>
      </x:c>
      <x:c r="M12" s="5" t="n">
        <x:f>MAX(C12,0)</x:f>
        <x:v>0</x:v>
      </x:c>
      <x:c r="N12" s="5" t="n">
        <x:f>MIN(C12,0)</x:f>
        <x:v>0</x:v>
      </x:c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 t="n">
        <x:f>A13</x:f>
        <x:v>0</x:v>
      </x:c>
      <x:c r="M13" s="5" t="n">
        <x:f>MAX(C13,0)</x:f>
        <x:v>0</x:v>
      </x:c>
      <x:c r="N13" s="5" t="n">
        <x:f>MIN(C13,0)</x:f>
        <x:v>0</x:v>
      </x:c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 t="n">
        <x:f>A14</x:f>
        <x:v>0</x:v>
      </x:c>
      <x:c r="M14" s="5" t="n">
        <x:f>MAX(C14,0)</x:f>
        <x:v>0</x:v>
      </x:c>
      <x:c r="N14" s="5" t="n">
        <x:f>MIN(C14,0)</x:f>
        <x:v>0</x:v>
      </x:c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产品名称</x:v>
      </x:c>
      <x:c r="I17" s="8" t="str">
        <x:v>状态</x:v>
      </x:c>
      <x:c r="J17" s="8" t="str">
        <x:v>SEC 产品文件</x:v>
      </x:c>
      <x:c r="K17" s="1"/>
      <x:c r="L17" s="1"/>
      <x:c r="M17" s="1"/>
      <x:c r="N17" s="1"/>
    </x:row>
    <x:row r="18" ht="3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GSUI</x:v>
      </x:c>
      <x:c r="G18" s="1" t="str">
        <x:v>Grayscale</x:v>
      </x:c>
      <x:c r="H18" s="4" t="str">
        <x:v>Grayscale Sui Staking ETF</x:v>
      </x:c>
      <x:c r="I18" s="16" t="str">
        <x:v>已确认</x:v>
      </x:c>
      <x:c r="J18" s="1" t="str">
        <x:v>https://www.sec.gov/Archives/edgar/data/2034012/000119312526056117/gsui_424b3.htm</x:v>
      </x:c>
      <x:c r="K18" s="1"/>
      <x:c r="L18" s="1"/>
      <x:c r="M18" s="1"/>
      <x:c r="N18" s="1"/>
    </x:row>
    <x:row r="19" ht="38" customHeight="1">
      <x:c r="A19" s="26"/>
      <x:c r="B19" s="26"/>
      <x:c r="C19" s="35"/>
      <x:c r="D19" s="1"/>
      <x:c r="E19" s="1"/>
      <x:c r="F19" s="15" t="str">
        <x:v>SUIS</x:v>
      </x:c>
      <x:c r="G19" s="9" t="str">
        <x:v>Canary Capital</x:v>
      </x:c>
      <x:c r="H19" s="10" t="str">
        <x:v>Canary Staked SUI ETF</x:v>
      </x:c>
      <x:c r="I19" s="17" t="str">
        <x:v>已确认</x:v>
      </x:c>
      <x:c r="J19" s="9" t="str">
        <x:v>https://www.sec.gov/Archives/edgar/data/2060703/000199937126003565/sui-424b3_021726.htm</x:v>
      </x:c>
      <x:c r="K19" s="1"/>
      <x:c r="L19" s="1"/>
      <x:c r="M19" s="1"/>
      <x:c r="N19" s="1"/>
    </x:row>
    <x:row r="20" ht="38" customHeight="1">
      <x:c r="A20" s="24"/>
      <x:c r="B20" s="24"/>
      <x:c r="C20" s="34"/>
      <x:c r="D20" s="1"/>
      <x:c r="E20" s="1"/>
      <x:c r="F20" s="14" t="str">
        <x:v>TSUI</x:v>
      </x:c>
      <x:c r="G20" s="1" t="str">
        <x:v>21Shares</x:v>
      </x:c>
      <x:c r="H20" s="4" t="str">
        <x:v>21Shares Sui ETF</x:v>
      </x:c>
      <x:c r="I20" s="16" t="str">
        <x:v>已确认</x:v>
      </x:c>
      <x:c r="J20" s="1" t="str">
        <x:v>https://www.sec.gov/Archives/edgar/data/2061626/000121390026018991/ea0277918-424b3_21shares.htm</x:v>
      </x:c>
      <x:c r="K20" s="1"/>
      <x:c r="L20" s="1"/>
      <x:c r="M20" s="1"/>
      <x:c r="N20" s="1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1"/>
      <x:c r="K21" s="1"/>
      <x:c r="L21" s="1"/>
      <x:c r="M21" s="1"/>
      <x:c r="N21" s="1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1"/>
      <x:c r="K22" s="1"/>
      <x:c r="L22" s="1"/>
      <x:c r="M22" s="1"/>
      <x:c r="N22" s="1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1"/>
      <x:c r="K23" s="1"/>
      <x:c r="L23" s="1"/>
      <x:c r="M23" s="1"/>
      <x:c r="N23" s="1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1"/>
      <x:c r="K24" s="1"/>
      <x:c r="L24" s="1"/>
      <x:c r="M24" s="1"/>
      <x:c r="N24" s="1"/>
    </x:row>
    <x:row r="25" ht="28" customHeight="1">
      <x:c r="A25" s="15"/>
      <x:c r="B25" s="9"/>
      <x:c r="C25" s="11"/>
      <x:c r="D25" s="1"/>
      <x:c r="E25" s="1"/>
      <x:c r="F25" s="14"/>
      <x:c r="G25" s="1"/>
      <x:c r="H25" s="1"/>
      <x:c r="I25" s="14"/>
      <x:c r="J25" s="1"/>
      <x:c r="K25" s="1"/>
      <x:c r="L25" s="1"/>
      <x:c r="M25" s="1"/>
      <x:c r="N25" s="1"/>
    </x:row>
    <x:row r="26" ht="28" customHeight="1">
      <x:c r="A26" s="14"/>
      <x:c r="B26" s="1"/>
      <x:c r="C26" s="5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8" customHeight="1">
      <x:c r="A27" s="15"/>
      <x:c r="B27" s="9"/>
      <x:c r="C27" s="11"/>
      <x:c r="D27" s="1"/>
      <x:c r="E27" s="1"/>
      <x:c r="F27" s="39" t="str">
        <x:v>产品清单仅说明统计范围。
持仓总量与净变化待完整披露。</x:v>
      </x:c>
      <x:c r="G27" s="39"/>
      <x:c r="H27" s="39"/>
      <x:c r="I27" s="39"/>
      <x:c r="J27" s="1"/>
      <x:c r="K27" s="1"/>
      <x:c r="L27" s="1"/>
      <x:c r="M27" s="1"/>
      <x:c r="N27" s="1"/>
    </x:row>
    <x:row r="28" ht="28" customHeight="1">
      <x:c r="A28" s="14"/>
      <x:c r="B28" s="1"/>
      <x:c r="C28" s="5"/>
      <x:c r="D28" s="1"/>
      <x:c r="E28" s="1"/>
      <x:c r="F28" s="39"/>
      <x:c r="G28" s="39"/>
      <x:c r="H28" s="39"/>
      <x:c r="I28" s="39"/>
      <x:c r="J28" s="1"/>
      <x:c r="K28" s="1"/>
      <x:c r="L28" s="1"/>
      <x:c r="M28" s="1"/>
      <x:c r="N28" s="1"/>
    </x:row>
    <x:row r="29" ht="28" customHeight="1">
      <x:c r="A29" s="15"/>
      <x:c r="B29" s="9"/>
      <x:c r="C29" s="11"/>
      <x:c r="D29" s="1"/>
      <x:c r="E29" s="1"/>
      <x:c r="F29" s="39"/>
      <x:c r="G29" s="39"/>
      <x:c r="H29" s="39"/>
      <x:c r="I29" s="39"/>
      <x:c r="J29" s="1"/>
      <x:c r="K29" s="1"/>
      <x:c r="L29" s="1"/>
      <x:c r="M29" s="1"/>
      <x:c r="N29" s="1"/>
    </x:row>
    <x:row r="30" ht="28" customHeight="1">
      <x:c r="A30" s="14"/>
      <x:c r="B30" s="1"/>
      <x:c r="C30" s="5"/>
      <x:c r="D30" s="1"/>
      <x:c r="E30" s="1"/>
      <x:c r="F30" s="39"/>
      <x:c r="G30" s="39"/>
      <x:c r="H30" s="39"/>
      <x:c r="I30" s="39"/>
      <x:c r="J30" s="1"/>
      <x:c r="K30" s="1"/>
      <x:c r="L30" s="1"/>
      <x:c r="M30" s="1"/>
      <x:c r="N30" s="1"/>
    </x:row>
    <x:row r="31" ht="2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8" customHeight="1">
      <x:c r="A33" s="41" t="str">
        <x:v>注意：仅确认现货产品范围；缺少同交易日完整发行商披露，不计算合计持仓与变化。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1"/>
      <x:c r="L33" s="1"/>
      <x:c r="M33" s="1"/>
      <x:c r="N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</x:sheetData>
  <x:mergeCells>
    <x:mergeCell ref="A1:J1"/>
    <x:mergeCell ref="A8:E14"/>
    <x:mergeCell ref="A18:C24"/>
    <x:mergeCell ref="F27:I30"/>
    <x:mergeCell ref="A33:J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SUI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采集时间</x:v>
      </x:c>
      <x:c r="B3" s="1" t="str">
        <x:v>2026-10-15 01:15:00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2" t="n">
        <x:v>1.03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3" t="n">
        <x:v>-0.016</x:v>
      </x:c>
      <x:c r="C5" s="1"/>
      <x:c r="D5" s="1" t="str">
        <x:v>持币总量状态</x:v>
      </x:c>
      <x:c r="E5" s="1" t="str">
        <x:v>暂无完整来源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4" t="n">
        <x:v>487057670.33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4" t="n">
        <x:v>4241491544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3" t="n">
        <x:v>-0.085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SUI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28" customHeight="1">
      <x:c r="A11" s="47" t="str">
        <x:v>当前未取得可核验的逐日 ETF 美元净资金流。
缺失数据不作零处理。</x:v>
      </x:c>
      <x:c r="B11" s="48"/>
      <x:c r="C11" s="1"/>
      <x:c r="D11" s="14" t="str">
        <x:v>10-07</x:v>
      </x:c>
      <x:c r="E11" s="49" t="n">
        <x:v>1.13</x:v>
      </x:c>
      <x:c r="F11" s="1"/>
      <x:c r="G11" s="1" t="str">
        <x:v>即时行情</x:v>
      </x:c>
      <x:c r="H11" s="1" t="str">
        <x:v>https://www.coingecko.com/en/coins/sui</x:v>
      </x:c>
      <x:c r="I11" s="1"/>
      <x:c r="J11" s="1"/>
      <x:c r="K11" s="1"/>
      <x:c r="L11" s="1" t="str">
        <x:f>D12</x:f>
        <x:v>10-08</x:v>
      </x:c>
      <x:c r="M11" s="50" t="n">
        <x:f>MAX(E12/E11-1,0)</x:f>
        <x:v>0</x:v>
      </x:c>
      <x:c r="N11" s="50" t="n">
        <x:f>MIN(E12/E11-1,0)</x:f>
        <x:v>-0.07964601769911495</x:v>
      </x:c>
    </x:row>
    <x:row r="12" ht="28" customHeight="1">
      <x:c r="A12" s="47"/>
      <x:c r="B12" s="48"/>
      <x:c r="C12" s="1"/>
      <x:c r="D12" s="14" t="str">
        <x:v>10-08</x:v>
      </x:c>
      <x:c r="E12" s="49" t="n">
        <x:v>1.04</x:v>
      </x:c>
      <x:c r="F12" s="1"/>
      <x:c r="G12" s="1" t="str">
        <x:v>价格历史</x:v>
      </x:c>
      <x:c r="H12" s="1" t="str">
        <x:v>https://www.coingecko.com/en/coins/sui/historical_data</x:v>
      </x:c>
      <x:c r="I12" s="1"/>
      <x:c r="J12" s="1"/>
      <x:c r="K12" s="1"/>
      <x:c r="L12" s="1" t="str">
        <x:f>D13</x:f>
        <x:v>10-09</x:v>
      </x:c>
      <x:c r="M12" s="50" t="n">
        <x:f>MAX(E13/E12-1,0)</x:f>
        <x:v>0.027884615384615286</x:v>
      </x:c>
      <x:c r="N12" s="50" t="n">
        <x:f>MIN(E13/E12-1,0)</x:f>
        <x:v>0</x:v>
      </x:c>
    </x:row>
    <x:row r="13" ht="28" customHeight="1">
      <x:c r="A13" s="47"/>
      <x:c r="B13" s="48"/>
      <x:c r="C13" s="1"/>
      <x:c r="D13" s="14" t="str">
        <x:v>10-09</x:v>
      </x:c>
      <x:c r="E13" s="49" t="n">
        <x:v>1.069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10-10</x:v>
      </x:c>
      <x:c r="M13" s="50" t="n">
        <x:f>MAX(E14/E13-1,0)</x:f>
        <x:v>0.038353601496726064</x:v>
      </x:c>
      <x:c r="N13" s="50" t="n">
        <x:f>MIN(E14/E13-1,0)</x:f>
        <x:v>0</x:v>
      </x:c>
    </x:row>
    <x:row r="14" ht="28" customHeight="1">
      <x:c r="A14" s="47"/>
      <x:c r="B14" s="48"/>
      <x:c r="C14" s="1"/>
      <x:c r="D14" s="14" t="str">
        <x:v>10-10</x:v>
      </x:c>
      <x:c r="E14" s="49" t="n">
        <x:v>1.11</x:v>
      </x:c>
      <x:c r="F14" s="1"/>
      <x:c r="G14" s="1" t="str">
        <x:v>产品范围</x:v>
      </x:c>
      <x:c r="H14" s="1" t="str">
        <x:v>GSUI / SUIS / TSUI，SEC 链接见持仓录入</x:v>
      </x:c>
      <x:c r="I14" s="1"/>
      <x:c r="J14" s="1"/>
      <x:c r="K14" s="1"/>
      <x:c r="L14" s="1" t="str">
        <x:f>D15</x:f>
        <x:v>10-11</x:v>
      </x:c>
      <x:c r="M14" s="50" t="n">
        <x:f>MAX(E15/E14-1,0)</x:f>
        <x:v>0.018018018018017834</x:v>
      </x:c>
      <x:c r="N14" s="50" t="n">
        <x:f>MIN(E15/E14-1,0)</x:f>
        <x:v>0</x:v>
      </x:c>
    </x:row>
    <x:row r="15" ht="28" customHeight="1">
      <x:c r="A15" s="47"/>
      <x:c r="B15" s="48"/>
      <x:c r="C15" s="1"/>
      <x:c r="D15" s="14" t="str">
        <x:v>10-11</x:v>
      </x:c>
      <x:c r="E15" s="49" t="n">
        <x:v>1.13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D16</x:f>
        <x:v>10-12</x:v>
      </x:c>
      <x:c r="M15" s="50" t="n">
        <x:f>MAX(E16/E15-1,0)</x:f>
        <x:v>0</x:v>
      </x:c>
      <x:c r="N15" s="50" t="n">
        <x:f>MIN(E16/E15-1,0)</x:f>
        <x:v>-0.09026548672566359</x:v>
      </x:c>
    </x:row>
    <x:row r="16" ht="28" customHeight="1">
      <x:c r="A16" s="47"/>
      <x:c r="B16" s="48"/>
      <x:c r="C16" s="1"/>
      <x:c r="D16" s="14" t="str">
        <x:v>10-12</x:v>
      </x:c>
      <x:c r="E16" s="49" t="n">
        <x:v>1.028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10-13</x:v>
      </x:c>
      <x:c r="M16" s="50" t="n">
        <x:f>MAX(E17/E16-1,0)</x:f>
        <x:v>0.018482490272373475</x:v>
      </x:c>
      <x:c r="N16" s="50" t="n">
        <x:f>MIN(E17/E16-1,0)</x:f>
        <x:v>0</x:v>
      </x:c>
    </x:row>
    <x:row r="17" ht="28" customHeight="1">
      <x:c r="A17" s="47"/>
      <x:c r="B17" s="48"/>
      <x:c r="C17" s="1"/>
      <x:c r="D17" s="14" t="str">
        <x:v>10-13</x:v>
      </x:c>
      <x:c r="E17" s="49" t="n">
        <x:v>1.047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1" t="str">
        <x:v>资金净流入以美元计，不等于 ETF 原生 SUI 持仓变化；不同来源更新时间不能混用。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SUI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51" t="n">
        <x:v>508769518.66</x:v>
      </x:c>
      <x:c r="C4" s="14" t="str">
        <x:v>USD</x:v>
      </x:c>
      <x:c r="D4" s="52" t="str">
        <x:v>2026-10-15 01:12 北京时间</x:v>
      </x:c>
      <x:c r="E4" s="53" t="str">
        <x:v>Sui 链 DeFi 协议锁仓值；源端未标注采样期</x:v>
      </x:c>
      <x:c r="F4" s="53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51" t="n">
        <x:v>44536722</x:v>
      </x:c>
      <x:c r="C5" s="14" t="str">
        <x:v>USD</x:v>
      </x:c>
      <x:c r="D5" s="52" t="str">
        <x:v>2026-10-15 01:12 北京时间</x:v>
      </x:c>
      <x:c r="E5" s="53" t="str">
        <x:v>Sui 链 DEX 滚动 24h 成交额；API total24h</x:v>
      </x:c>
      <x:c r="F5" s="53" t="str">
        <x:v>https://api.llama.fi/overview/dexs/Sui?excludeTotalDataChart=true&amp;excludeTotalDataChartBreakdown=true&amp;dataType=dailyVolume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51" t="n">
        <x:v>292723138</x:v>
      </x:c>
      <x:c r="C6" s="14" t="str">
        <x:v>USD</x:v>
      </x:c>
      <x:c r="D6" s="52" t="str">
        <x:v>2026-10-15 01:12 北京时间</x:v>
      </x:c>
      <x:c r="E6" s="53" t="str">
        <x:v>Sui 链 DEX 滚动 7d 成交额；API total7d</x:v>
      </x:c>
      <x:c r="F6" s="53" t="str">
        <x:v>https://api.llama.fi/overview/dexs/Sui?excludeTotalDataChart=true&amp;excludeTotalDataChartBreakdown=true&amp;dataType=dailyVolume</x:v>
      </x:c>
      <x:c r="G6" s="1"/>
      <x:c r="H6" s="1"/>
    </x:row>
    <x:row r="7" ht="29" customHeight="1">
      <x:c r="A7" s="1"/>
      <x:c r="B7" s="51"/>
      <x:c r="C7" s="14"/>
      <x:c r="D7" s="52"/>
      <x:c r="E7" s="53"/>
      <x:c r="F7" s="53"/>
      <x:c r="G7" s="1"/>
      <x:c r="H7" s="1"/>
    </x:row>
    <x:row r="8" ht="29" customHeight="1">
      <x:c r="A8" s="1"/>
      <x:c r="B8" s="51"/>
      <x:c r="C8" s="14"/>
      <x:c r="D8" s="52"/>
      <x:c r="E8" s="53"/>
      <x:c r="F8" s="53"/>
      <x:c r="G8" s="1"/>
      <x:c r="H8" s="1"/>
    </x:row>
    <x:row r="9" ht="29" customHeight="1">
      <x:c r="A9" s="8" t="str">
        <x:v>重要动态</x:v>
      </x:c>
      <x:c r="B9" s="61" t="str">
        <x:v>事件日期</x:v>
      </x:c>
      <x:c r="C9" s="8" t="str">
        <x:v>发布日期</x:v>
      </x:c>
      <x:c r="D9" s="59" t="str">
        <x:v>核验状态</x:v>
      </x:c>
      <x:c r="E9" s="59" t="str">
        <x:v>摘要</x:v>
      </x:c>
      <x:c r="F9" s="59" t="str">
        <x:v>直接来源</x:v>
      </x:c>
      <x:c r="G9" s="1"/>
      <x:c r="H9" s="1"/>
    </x:row>
    <x:row r="10" ht="38" customHeight="1">
      <x:c r="A10" s="53" t="str">
        <x:v>本次未核实到符合时间窗口的重要动态。</x:v>
      </x:c>
      <x:c r="B10" s="51"/>
      <x:c r="C10" s="14"/>
      <x:c r="D10" s="52"/>
      <x:c r="E10" s="53"/>
      <x:c r="F10" s="53"/>
      <x:c r="G10" s="1"/>
      <x:c r="H10" s="1"/>
    </x:row>
    <x:row r="11" ht="29" customHeight="1">
      <x:c r="A11" s="53"/>
      <x:c r="B11" s="51"/>
      <x:c r="C11" s="14"/>
      <x:c r="D11" s="52"/>
      <x:c r="E11" s="53"/>
      <x:c r="F11" s="53"/>
      <x:c r="G11" s="1"/>
      <x:c r="H11" s="1"/>
    </x:row>
    <x:row r="12" ht="29" customHeight="1">
      <x:c r="A12" s="53"/>
      <x:c r="B12" s="1"/>
      <x:c r="C12" s="1"/>
      <x:c r="D12" s="1"/>
      <x:c r="E12" s="53"/>
      <x:c r="F12" s="1"/>
      <x:c r="G12" s="1"/>
      <x:c r="H12" s="1"/>
    </x:row>
    <x:row r="13" ht="29" customHeight="1">
      <x:c r="A13" s="63" t="str">
        <x:v>数据口径：链上活动是网络指标，不能等同于代币现金流；事件日期与文章发布日期分别记录。</x:v>
      </x:c>
      <x:c r="B13" s="41"/>
      <x:c r="C13" s="41"/>
      <x:c r="D13" s="41"/>
      <x:c r="E13" s="63"/>
      <x:c r="F13" s="41"/>
      <x:c r="G13" s="41"/>
      <x:c r="H13" s="41"/>
    </x:row>
    <x:row r="14" ht="29" customHeight="1">
      <x:c r="A14" s="53"/>
      <x:c r="B14" s="1"/>
      <x:c r="C14" s="1"/>
      <x:c r="D14" s="1"/>
      <x:c r="E14" s="53"/>
      <x:c r="F14" s="1"/>
      <x:c r="G14" s="1"/>
      <x:c r="H14" s="1"/>
    </x:row>
    <x:row r="15" ht="29" customHeight="1">
      <x:c r="A15" s="53"/>
      <x:c r="B15" s="1"/>
      <x:c r="C15" s="1"/>
      <x:c r="D15" s="1"/>
      <x:c r="E15" s="53"/>
      <x:c r="F15" s="1"/>
      <x:c r="G15" s="1"/>
      <x:c r="H15" s="1"/>
    </x:row>
    <x:row r="16" ht="29" customHeight="1">
      <x:c r="A16" s="53"/>
      <x:c r="B16" s="1"/>
      <x:c r="C16" s="1"/>
      <x:c r="D16" s="1"/>
      <x:c r="E16" s="53"/>
      <x:c r="F16" s="1"/>
      <x:c r="G16" s="1"/>
      <x:c r="H16" s="1"/>
    </x:row>
    <x:row r="17" ht="29" customHeight="1">
      <x:c r="A17" s="53"/>
      <x:c r="B17" s="1"/>
      <x:c r="C17" s="1"/>
      <x:c r="D17" s="1"/>
      <x:c r="E17" s="53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</x:mergeCells>
  <x:pageMargins left="0.7" right="0.7" top="0.75" bottom="0.75" header="0.3" footer="0.3"/>
</x:worksheet>
</file>