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evs\Desktop\BootCampWork\WUSTL201907DATA2\01-Excel\Homework\Instructions\"/>
    </mc:Choice>
  </mc:AlternateContent>
  <xr:revisionPtr revIDLastSave="0" documentId="13_ncr:1_{D2CE5310-54C1-4F69-A12D-B552A06458E3}" xr6:coauthVersionLast="41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Category Pivot" sheetId="2" r:id="rId1"/>
    <sheet name="Sub-Cat Pivot" sheetId="15" r:id="rId2"/>
    <sheet name="Date Pivot" sheetId="6" r:id="rId3"/>
    <sheet name="Bonus" sheetId="7" r:id="rId4"/>
    <sheet name="Source Data" sheetId="1" r:id="rId5"/>
  </sheets>
  <definedNames>
    <definedName name="_xlnm._FilterDatabase" localSheetId="4" hidden="1">'Source Data'!$R$1:$R$4115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13" i="7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B13" i="7" l="1"/>
  <c r="B12" i="7"/>
  <c r="B11" i="7"/>
  <c r="B10" i="7"/>
  <c r="B9" i="7"/>
  <c r="B8" i="7"/>
  <c r="B7" i="7"/>
  <c r="B6" i="7"/>
  <c r="B5" i="7"/>
  <c r="D3" i="7"/>
  <c r="C3" i="7"/>
  <c r="B3" i="7"/>
  <c r="D2" i="7"/>
  <c r="C2" i="7"/>
  <c r="B4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7" l="1"/>
  <c r="F2" i="7" s="1"/>
  <c r="E3" i="7"/>
  <c r="F3" i="7" s="1"/>
  <c r="E6" i="7"/>
  <c r="E10" i="7"/>
  <c r="E4" i="7"/>
  <c r="F7" i="7"/>
  <c r="E7" i="7"/>
  <c r="F11" i="7"/>
  <c r="E11" i="7"/>
  <c r="G2" i="7"/>
  <c r="H3" i="7"/>
  <c r="F8" i="7"/>
  <c r="E8" i="7"/>
  <c r="F12" i="7"/>
  <c r="E12" i="7"/>
  <c r="H2" i="7"/>
  <c r="E5" i="7"/>
  <c r="E9" i="7"/>
  <c r="E13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3" i="7" l="1"/>
  <c r="G13" i="7"/>
  <c r="G5" i="7"/>
  <c r="H5" i="7"/>
  <c r="G10" i="7"/>
  <c r="H10" i="7"/>
  <c r="F13" i="7"/>
  <c r="F5" i="7"/>
  <c r="G8" i="7"/>
  <c r="H8" i="7"/>
  <c r="H11" i="7"/>
  <c r="G11" i="7"/>
  <c r="G3" i="7"/>
  <c r="F10" i="7"/>
  <c r="G9" i="7"/>
  <c r="H9" i="7"/>
  <c r="G4" i="7"/>
  <c r="H4" i="7"/>
  <c r="G6" i="7"/>
  <c r="H6" i="7"/>
  <c r="F9" i="7"/>
  <c r="H12" i="7"/>
  <c r="G12" i="7"/>
  <c r="G7" i="7"/>
  <c r="H7" i="7"/>
  <c r="F4" i="7"/>
  <c r="F6" i="7"/>
</calcChain>
</file>

<file path=xl/sharedStrings.xml><?xml version="1.0" encoding="utf-8"?>
<sst xmlns="http://schemas.openxmlformats.org/spreadsheetml/2006/main" count="24816" uniqueCount="8401">
  <si>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</si>
  <si>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</si>
  <si>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</si>
  <si>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</si>
  <si>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</si>
  <si>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</si>
  <si>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</si>
  <si>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</si>
  <si>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</si>
  <si>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</si>
  <si>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</si>
  <si>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</si>
  <si>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</si>
  <si>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</si>
  <si>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</si>
  <si>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</si>
  <si>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</si>
  <si>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</si>
  <si>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</si>
  <si>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</si>
  <si>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</si>
  <si>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</si>
  <si>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</si>
  <si>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</si>
  <si>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</si>
  <si>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</si>
  <si>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</si>
  <si>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</si>
  <si>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</si>
  <si>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</si>
  <si>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</si>
  <si>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</si>
  <si>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</si>
  <si>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</si>
  <si>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</si>
  <si>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</si>
  <si>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</si>
  <si>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</si>
  <si>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</si>
  <si>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</si>
  <si>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</si>
  <si>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</si>
  <si>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</si>
  <si>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</si>
  <si>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</si>
  <si>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</si>
  <si>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</si>
  <si>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</si>
  <si>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</si>
  <si>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</si>
  <si>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</si>
  <si>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</si>
  <si>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</si>
  <si>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</si>
  <si>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</si>
  <si>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</si>
  <si>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</si>
  <si>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</si>
  <si>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</si>
  <si>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</si>
  <si>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</si>
  <si>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</si>
  <si>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</si>
  <si>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</si>
  <si>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</si>
  <si>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</si>
  <si>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</si>
  <si>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</si>
  <si>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</si>
  <si>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</si>
  <si>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</si>
  <si>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</si>
  <si>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</si>
  <si>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</si>
  <si>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</si>
  <si>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</si>
  <si>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</si>
  <si>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</si>
  <si>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</si>
  <si>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</si>
  <si>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</si>
  <si>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</si>
  <si>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</si>
  <si>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</si>
  <si>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</si>
  <si>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</si>
  <si>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</si>
  <si>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</si>
  <si>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</si>
  <si>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</si>
  <si>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</si>
  <si>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</si>
  <si>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</si>
  <si>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</si>
  <si>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</si>
  <si>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</si>
  <si>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</si>
  <si>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</si>
  <si>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</si>
  <si>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</si>
  <si>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</si>
  <si>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</si>
  <si>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</si>
  <si>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</si>
  <si>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</si>
  <si>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</si>
  <si>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</si>
  <si>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</si>
  <si>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</si>
  <si>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</si>
  <si>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</si>
  <si>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</si>
  <si>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</si>
  <si>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</si>
  <si>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</si>
  <si>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</si>
  <si>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</si>
  <si>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</si>
  <si>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</si>
  <si>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</si>
  <si>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</si>
  <si>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</si>
  <si>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</si>
  <si>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</si>
  <si>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</si>
  <si>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</si>
  <si>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</si>
  <si>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</si>
  <si>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</si>
  <si>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</si>
  <si>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</si>
  <si>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</si>
  <si>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</si>
  <si>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</si>
  <si>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</si>
  <si>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</si>
  <si>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</si>
  <si>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</si>
  <si>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</si>
  <si>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</si>
  <si>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</si>
  <si>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</si>
  <si>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</si>
  <si>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</si>
  <si>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</si>
  <si>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</si>
  <si>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</si>
  <si>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</si>
  <si>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</si>
  <si>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</si>
  <si>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</si>
  <si>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</si>
  <si>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</si>
  <si>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</si>
  <si>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</si>
  <si>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</si>
  <si>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</si>
  <si>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</si>
  <si>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</si>
  <si>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</si>
  <si>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</si>
  <si>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</si>
  <si>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</si>
  <si>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</si>
  <si>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</si>
  <si>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</si>
  <si>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</si>
  <si>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</si>
  <si>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</si>
  <si>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</si>
  <si>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</si>
  <si>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</si>
  <si>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</si>
  <si>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</si>
  <si>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</si>
  <si>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</si>
  <si>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</si>
  <si>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</si>
  <si>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</si>
  <si>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</si>
  <si>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</si>
  <si>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</si>
  <si>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</si>
  <si>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</si>
  <si>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</si>
  <si>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</si>
  <si>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</si>
  <si>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</si>
  <si>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</si>
  <si>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</si>
  <si>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</si>
  <si>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</si>
  <si>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</si>
  <si>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</si>
  <si>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</si>
  <si>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</si>
  <si>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</si>
  <si>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</si>
  <si>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</si>
  <si>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</si>
  <si>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</si>
  <si>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</si>
  <si>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</si>
  <si>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</si>
  <si>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</si>
  <si>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</si>
  <si>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</si>
  <si>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</si>
  <si>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</si>
  <si>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</si>
  <si>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</si>
  <si>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</si>
  <si>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</si>
  <si>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</si>
  <si>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</si>
  <si>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</si>
  <si>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</si>
  <si>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</si>
  <si>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</si>
  <si>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</si>
  <si>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</si>
  <si>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</si>
  <si>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</si>
  <si>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</si>
  <si>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</si>
  <si>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</si>
  <si>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</si>
  <si>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</si>
  <si>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</si>
  <si>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</si>
  <si>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</si>
  <si>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</si>
  <si>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</si>
  <si>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</si>
  <si>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</si>
  <si>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</si>
  <si>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</si>
  <si>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</si>
  <si>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</si>
  <si>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</si>
  <si>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</si>
  <si>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</si>
  <si>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</si>
  <si>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</si>
  <si>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</si>
  <si>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</si>
  <si>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</si>
  <si>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</si>
  <si>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</si>
  <si>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</si>
  <si>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</si>
  <si>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</si>
  <si>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</si>
  <si>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</si>
  <si>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</si>
  <si>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</si>
  <si>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</si>
  <si>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</si>
  <si>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</si>
  <si>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</si>
  <si>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</si>
  <si>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</si>
  <si>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</si>
  <si>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</si>
  <si>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</si>
  <si>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</si>
  <si>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</si>
  <si>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</si>
  <si>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</si>
  <si>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</si>
  <si>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</si>
  <si>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</si>
  <si>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</si>
  <si>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</si>
  <si>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</si>
  <si>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</si>
  <si>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</si>
  <si>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</si>
  <si>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</si>
  <si>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</si>
  <si>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</si>
  <si>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</si>
  <si>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</si>
  <si>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</si>
  <si>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</si>
  <si>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</si>
  <si>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</si>
  <si>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</si>
  <si>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</si>
  <si>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</si>
  <si>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</si>
  <si>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</si>
  <si>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</si>
  <si>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</si>
  <si>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</si>
  <si>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</si>
  <si>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</si>
  <si>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</si>
  <si>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</si>
  <si>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</si>
  <si>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</si>
  <si>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</si>
  <si>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</si>
  <si>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</si>
  <si>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</si>
  <si>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</si>
  <si>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</si>
  <si>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</si>
  <si>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</si>
  <si>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</si>
  <si>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</si>
  <si>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</si>
  <si>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</si>
  <si>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</si>
  <si>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</si>
  <si>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</si>
  <si>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</si>
  <si>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</si>
  <si>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</si>
  <si>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</si>
  <si>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</si>
  <si>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</si>
  <si>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</si>
  <si>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</si>
  <si>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</si>
  <si>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</si>
  <si>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</si>
  <si>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</si>
  <si>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</si>
  <si>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</si>
  <si>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</si>
  <si>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</si>
  <si>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</si>
  <si>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</si>
  <si>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</si>
  <si>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</si>
  <si>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</si>
  <si>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</si>
  <si>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</si>
  <si>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</si>
  <si>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</si>
  <si>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</si>
  <si>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</si>
  <si>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</si>
  <si>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</si>
  <si>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</si>
  <si>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</si>
  <si>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</si>
  <si>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</si>
  <si>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</si>
  <si>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</si>
  <si>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</si>
  <si>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</si>
  <si>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</si>
  <si>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</si>
  <si>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</si>
  <si>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</si>
  <si>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</si>
  <si>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</si>
  <si>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</si>
  <si>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</si>
  <si>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</si>
  <si>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</si>
  <si>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</si>
  <si>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</si>
  <si>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</si>
  <si>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</si>
  <si>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</si>
  <si>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</si>
  <si>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</si>
  <si>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</si>
  <si>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</si>
  <si>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</si>
  <si>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</si>
  <si>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</si>
  <si>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</si>
  <si>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</si>
  <si>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</si>
  <si>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</si>
  <si>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</si>
  <si>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</si>
  <si>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</si>
  <si>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</si>
  <si>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</si>
  <si>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</si>
  <si>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</si>
  <si>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</si>
  <si>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</si>
  <si>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</si>
  <si>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</si>
  <si>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</si>
  <si>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</si>
  <si>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</si>
  <si>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</si>
  <si>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</si>
  <si>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</si>
  <si>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</si>
  <si>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</si>
  <si>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</si>
  <si>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</si>
  <si>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</si>
  <si>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</si>
  <si>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</si>
  <si>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</si>
  <si>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</si>
  <si>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</si>
  <si>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</si>
  <si>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</si>
  <si>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</si>
  <si>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</si>
  <si>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</si>
  <si>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</si>
  <si>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</si>
  <si>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</si>
  <si>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</si>
  <si>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</si>
  <si>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</si>
  <si>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</si>
  <si>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</si>
  <si>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</si>
  <si>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</si>
  <si>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</si>
  <si>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</si>
  <si>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</si>
  <si>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</si>
  <si>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</si>
  <si>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</si>
  <si>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</si>
  <si>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</si>
  <si>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</si>
  <si>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</si>
  <si>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</si>
  <si>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</si>
  <si>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</si>
  <si>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</si>
  <si>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</si>
  <si>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</si>
  <si>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</si>
  <si>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</si>
  <si>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</si>
  <si>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</si>
  <si>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</si>
  <si>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</si>
  <si>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</si>
  <si>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</si>
  <si>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</si>
  <si>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</si>
  <si>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</si>
  <si>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</si>
  <si>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</si>
  <si>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</si>
  <si>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</si>
  <si>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</si>
  <si>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</si>
  <si>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</si>
  <si>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</si>
  <si>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</si>
  <si>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</si>
  <si>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</si>
  <si>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</si>
  <si>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</si>
  <si>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</si>
  <si>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</si>
  <si>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</si>
  <si>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</si>
  <si>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</si>
  <si>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</si>
  <si>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</si>
  <si>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</si>
  <si>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</si>
  <si>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</si>
  <si>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</si>
  <si>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</si>
  <si>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</si>
  <si>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</si>
  <si>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</si>
  <si>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</si>
  <si>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</si>
  <si>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</si>
  <si>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</si>
  <si>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</si>
  <si>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</si>
  <si>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</si>
  <si>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</si>
  <si>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</si>
  <si>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</si>
  <si>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</si>
  <si>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</si>
  <si>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</si>
  <si>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</si>
  <si>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</si>
  <si>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</si>
  <si>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</si>
  <si>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</si>
  <si>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</si>
  <si>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</si>
  <si>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</si>
  <si>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</si>
  <si>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</si>
  <si>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</si>
  <si>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</si>
  <si>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</si>
  <si>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</si>
  <si>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</si>
  <si>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</si>
  <si>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</si>
  <si>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</si>
  <si>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</si>
  <si>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</si>
  <si>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</si>
  <si>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</si>
  <si>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</si>
  <si>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</si>
  <si>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</si>
  <si>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</si>
  <si>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</si>
  <si>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</si>
  <si>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</si>
  <si>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</si>
  <si>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</si>
  <si>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</si>
  <si>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</si>
  <si>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</si>
  <si>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</si>
  <si>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</si>
  <si>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</si>
  <si>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</si>
  <si>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</si>
  <si>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</si>
  <si>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</si>
  <si>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</si>
  <si>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</si>
  <si>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</si>
  <si>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</si>
  <si>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</si>
  <si>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</si>
  <si>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</si>
  <si>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</si>
  <si>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</si>
  <si>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</si>
  <si>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</si>
  <si>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</si>
  <si>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</si>
  <si>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</si>
  <si>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</si>
  <si>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</si>
  <si>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</si>
  <si>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</si>
  <si>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</si>
  <si>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</si>
  <si>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</si>
  <si>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</si>
  <si>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</si>
  <si>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</si>
  <si>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</si>
  <si>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</si>
  <si>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</si>
  <si>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</si>
  <si>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</si>
  <si>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</si>
  <si>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</si>
  <si>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</si>
  <si>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</si>
  <si>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</si>
  <si>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</si>
  <si>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</si>
  <si>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</si>
  <si>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</si>
  <si>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</si>
  <si>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</si>
  <si>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</si>
  <si>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</si>
  <si>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</si>
  <si>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</si>
  <si>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</si>
  <si>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</si>
  <si>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</si>
  <si>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</si>
  <si>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</si>
  <si>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</si>
  <si>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</si>
  <si>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</si>
  <si>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</si>
  <si>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</si>
  <si>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</si>
  <si>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</si>
  <si>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</si>
  <si>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</si>
  <si>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</si>
  <si>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</si>
  <si>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</si>
  <si>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</si>
  <si>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</si>
  <si>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</si>
  <si>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</si>
  <si>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</si>
  <si>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</si>
  <si>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</si>
  <si>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</si>
  <si>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</si>
  <si>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</si>
  <si>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</si>
  <si>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</si>
  <si>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</si>
  <si>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</si>
  <si>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</si>
  <si>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</si>
  <si>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</si>
  <si>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</si>
  <si>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</si>
  <si>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</si>
  <si>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</si>
  <si>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</si>
  <si>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</si>
  <si>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</si>
  <si>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</si>
  <si>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</si>
  <si>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</si>
  <si>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</si>
  <si>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</si>
  <si>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</si>
  <si>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</si>
  <si>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</si>
  <si>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</si>
  <si>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</si>
  <si>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</si>
  <si>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</si>
  <si>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</si>
  <si>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</si>
  <si>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</si>
  <si>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</si>
  <si>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</si>
  <si>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</si>
  <si>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</si>
  <si>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</si>
  <si>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</si>
  <si>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</si>
  <si>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</si>
  <si>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</si>
  <si>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</si>
  <si>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</si>
  <si>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</si>
  <si>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</si>
  <si>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</si>
  <si>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</si>
  <si>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</si>
  <si>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</si>
  <si>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</si>
  <si>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</si>
  <si>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</si>
  <si>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</si>
  <si>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</si>
  <si>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</si>
  <si>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</si>
  <si>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</si>
  <si>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</si>
  <si>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</si>
  <si>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</si>
  <si>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</si>
  <si>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</si>
  <si>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</si>
  <si>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</si>
  <si>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</si>
  <si>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</si>
  <si>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</si>
  <si>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</si>
  <si>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</si>
  <si>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</si>
  <si>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</si>
  <si>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</si>
  <si>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</si>
  <si>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</si>
  <si>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</si>
  <si>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</si>
  <si>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</si>
  <si>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</si>
  <si>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</si>
  <si>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</si>
  <si>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</si>
  <si>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</si>
  <si>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</si>
  <si>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</si>
  <si>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</si>
  <si>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</si>
  <si>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</si>
  <si>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</si>
  <si>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</si>
  <si>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</si>
  <si>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</si>
  <si>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</si>
  <si>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</si>
  <si>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</si>
  <si>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</si>
  <si>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</si>
  <si>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</si>
  <si>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</si>
  <si>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</si>
  <si>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</si>
  <si>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</si>
  <si>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</si>
  <si>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</si>
  <si>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</si>
  <si>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</si>
  <si>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</si>
  <si>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</si>
  <si>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</si>
  <si>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</si>
  <si>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</si>
  <si>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</si>
  <si>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</si>
  <si>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</si>
  <si>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</si>
  <si>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</si>
  <si>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</si>
  <si>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</si>
  <si>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</si>
  <si>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</si>
  <si>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</si>
  <si>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</si>
  <si>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</si>
  <si>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</si>
  <si>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</si>
  <si>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</si>
  <si>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</si>
  <si>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</si>
  <si>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</si>
  <si>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</si>
  <si>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</si>
  <si>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</si>
  <si>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</si>
  <si>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</si>
  <si>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</si>
  <si>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</si>
  <si>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</si>
  <si>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</si>
  <si>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</si>
  <si>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</si>
  <si>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</si>
  <si>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</si>
  <si>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</si>
  <si>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</si>
  <si>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</si>
  <si>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</si>
  <si>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</si>
  <si>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</si>
  <si>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</si>
  <si>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</si>
  <si>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</si>
  <si>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</si>
  <si>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</si>
  <si>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</si>
  <si>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</si>
  <si>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</si>
  <si>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</si>
  <si>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</si>
  <si>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</si>
  <si>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</si>
  <si>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</si>
  <si>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</si>
  <si>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</si>
  <si>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</si>
  <si>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</si>
  <si>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</si>
  <si>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</si>
  <si>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</si>
  <si>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</si>
  <si>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</si>
  <si>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</si>
  <si>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</si>
  <si>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</si>
  <si>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</si>
  <si>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</si>
  <si>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</si>
  <si>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</si>
  <si>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</si>
  <si>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</si>
  <si>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</si>
  <si>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</si>
  <si>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</si>
  <si>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</si>
  <si>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</si>
  <si>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</si>
  <si>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</si>
  <si>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</si>
  <si>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</si>
  <si>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</si>
  <si>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</si>
  <si>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</si>
  <si>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</si>
  <si>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</si>
  <si>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</si>
  <si>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</si>
  <si>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</si>
  <si>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</si>
  <si>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</si>
  <si>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</si>
  <si>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</si>
  <si>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</si>
  <si>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</si>
  <si>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</si>
  <si>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</si>
  <si>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</si>
  <si>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</si>
  <si>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</si>
  <si>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</si>
  <si>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</si>
  <si>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</si>
  <si>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</si>
  <si>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</si>
  <si>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</si>
  <si>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</si>
  <si>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</si>
  <si>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</si>
  <si>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</si>
  <si>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</si>
  <si>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</si>
  <si>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</si>
  <si>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</si>
  <si>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</si>
  <si>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</si>
  <si>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</si>
  <si>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</si>
  <si>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</si>
  <si>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</si>
  <si>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</si>
  <si>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</si>
  <si>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</si>
  <si>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</si>
  <si>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</si>
  <si>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</si>
  <si>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</si>
  <si>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</si>
  <si>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</si>
  <si>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</si>
  <si>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</si>
  <si>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</si>
  <si>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</si>
  <si>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</si>
  <si>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</si>
  <si>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</si>
  <si>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</si>
  <si>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</si>
  <si>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</si>
  <si>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</si>
  <si>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</si>
  <si>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</si>
  <si>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</si>
  <si>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</si>
  <si>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</si>
  <si>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</si>
  <si>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</si>
  <si>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</si>
  <si>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</si>
  <si>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</si>
  <si>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</si>
  <si>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</si>
  <si>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</si>
  <si>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</si>
  <si>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</si>
  <si>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</si>
  <si>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</si>
  <si>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</si>
  <si>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</si>
  <si>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</si>
  <si>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</si>
  <si>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</si>
  <si>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</si>
  <si>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</si>
  <si>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</si>
  <si>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</si>
  <si>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</si>
  <si>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</si>
  <si>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</si>
  <si>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</si>
  <si>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</si>
  <si>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</si>
  <si>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</si>
  <si>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</si>
  <si>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</si>
  <si>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</si>
  <si>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</si>
  <si>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</si>
  <si>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</si>
  <si>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</si>
  <si>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</si>
  <si>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</si>
  <si>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</si>
  <si>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</si>
  <si>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</si>
  <si>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</si>
  <si>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</si>
  <si>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</si>
  <si>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</si>
  <si>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</si>
  <si>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</si>
  <si>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</si>
  <si>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</si>
  <si>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</si>
  <si>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</si>
  <si>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</si>
  <si>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</si>
  <si>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</si>
  <si>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</si>
  <si>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</si>
  <si>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</si>
  <si>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</si>
  <si>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</si>
  <si>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</si>
  <si>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</si>
  <si>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</si>
  <si>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</si>
  <si>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</si>
  <si>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</si>
  <si>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</si>
  <si>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</si>
  <si>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</si>
  <si>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</si>
  <si>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</si>
  <si>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</si>
  <si>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</si>
  <si>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</si>
  <si>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</si>
  <si>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</si>
  <si>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</si>
  <si>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</si>
  <si>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</si>
  <si>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</si>
  <si>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</si>
  <si>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</si>
  <si>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</si>
  <si>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</si>
  <si>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</si>
  <si>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</si>
  <si>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</si>
  <si>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</si>
  <si>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</si>
  <si>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</si>
  <si>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</si>
  <si>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</si>
  <si>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</si>
  <si>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</si>
  <si>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</si>
  <si>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</si>
  <si>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</si>
  <si>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</si>
  <si>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</si>
  <si>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</si>
  <si>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</si>
  <si>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</si>
  <si>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</si>
  <si>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</si>
  <si>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</si>
  <si>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</si>
  <si>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</si>
  <si>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</si>
  <si>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</si>
  <si>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</si>
  <si>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</si>
  <si>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</si>
  <si>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</si>
  <si>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</si>
  <si>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</si>
  <si>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</si>
  <si>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</si>
  <si>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</si>
  <si>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</si>
  <si>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</si>
  <si>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</si>
  <si>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</si>
  <si>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</si>
  <si>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</si>
  <si>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</si>
  <si>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</si>
  <si>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</si>
  <si>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</si>
  <si>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</si>
  <si>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</si>
  <si>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</si>
  <si>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</si>
  <si>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</si>
  <si>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</si>
  <si>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</si>
  <si>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</si>
  <si>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</si>
  <si>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</si>
  <si>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</si>
  <si>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</si>
  <si>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</si>
  <si>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</si>
  <si>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</si>
  <si>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</si>
  <si>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</si>
  <si>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</si>
  <si>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</si>
  <si>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</si>
  <si>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</si>
  <si>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</si>
  <si>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</si>
  <si>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</si>
  <si>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</si>
  <si>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</si>
  <si>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</si>
  <si>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</si>
  <si>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</si>
  <si>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</si>
  <si>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</si>
  <si>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</si>
  <si>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</si>
  <si>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</si>
  <si>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</si>
  <si>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</si>
  <si>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</si>
  <si>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</si>
  <si>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</si>
  <si>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</si>
  <si>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</si>
  <si>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</si>
  <si>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</si>
  <si>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</si>
  <si>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</si>
  <si>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</si>
  <si>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</si>
  <si>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</si>
  <si>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</si>
  <si>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</si>
  <si>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</si>
  <si>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</si>
  <si>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</si>
  <si>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</si>
  <si>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</si>
  <si>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</si>
  <si>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</si>
  <si>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</si>
  <si>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</si>
  <si>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</si>
  <si>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</si>
  <si>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</si>
  <si>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</si>
  <si>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</si>
  <si>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</si>
  <si>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</si>
  <si>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</si>
  <si>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</si>
  <si>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</si>
  <si>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</si>
  <si>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</si>
  <si>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</si>
  <si>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</si>
  <si>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</si>
  <si>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</si>
  <si>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</si>
  <si>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</si>
  <si>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</si>
  <si>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</si>
  <si>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</si>
  <si>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</si>
  <si>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</si>
  <si>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</si>
  <si>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</si>
  <si>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</si>
  <si>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</si>
  <si>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</si>
  <si>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</si>
  <si>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</si>
  <si>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</si>
  <si>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</si>
  <si>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</si>
  <si>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</si>
  <si>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</si>
  <si>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</si>
  <si>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</si>
  <si>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</si>
  <si>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</si>
  <si>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</si>
  <si>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</si>
  <si>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</si>
  <si>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</si>
  <si>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</si>
  <si>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</si>
  <si>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</si>
  <si>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</si>
  <si>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</si>
  <si>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</si>
  <si>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</si>
  <si>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</si>
  <si>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</si>
  <si>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</si>
  <si>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</si>
  <si>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</si>
  <si>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</si>
  <si>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</si>
  <si>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</si>
  <si>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</si>
  <si>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</si>
  <si>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</si>
  <si>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</si>
  <si>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</si>
  <si>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</si>
  <si>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</si>
  <si>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</si>
  <si>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</si>
  <si>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</si>
  <si>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</si>
  <si>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</si>
  <si>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</si>
  <si>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</si>
  <si>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</si>
  <si>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</si>
  <si>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</si>
  <si>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</si>
  <si>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</si>
  <si>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</si>
  <si>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</si>
  <si>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</si>
  <si>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</si>
  <si>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</si>
  <si>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</si>
  <si>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</si>
  <si>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</si>
  <si>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</si>
  <si>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</si>
  <si>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</si>
  <si>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</si>
  <si>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</si>
  <si>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</si>
  <si>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</si>
  <si>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</si>
  <si>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</si>
  <si>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</si>
  <si>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</si>
  <si>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</si>
  <si>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</si>
  <si>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</si>
  <si>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</si>
  <si>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</si>
  <si>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</si>
  <si>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</si>
  <si>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</si>
  <si>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</si>
  <si>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</si>
  <si>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</si>
  <si>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</si>
  <si>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</si>
  <si>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</si>
  <si>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</si>
  <si>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</si>
  <si>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</si>
  <si>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</si>
  <si>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</si>
  <si>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</si>
  <si>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</si>
  <si>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</si>
  <si>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</si>
  <si>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</si>
  <si>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</si>
  <si>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</si>
  <si>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</si>
  <si>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</si>
  <si>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</si>
  <si>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</si>
  <si>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</si>
  <si>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</si>
  <si>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</si>
  <si>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</si>
  <si>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</si>
  <si>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</si>
  <si>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</si>
  <si>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</si>
  <si>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</si>
  <si>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</si>
  <si>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</si>
  <si>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</si>
  <si>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</si>
  <si>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</si>
  <si>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</si>
  <si>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</si>
  <si>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</si>
  <si>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</si>
  <si>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</si>
  <si>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</si>
  <si>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</si>
  <si>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</si>
  <si>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</si>
  <si>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</si>
  <si>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</si>
  <si>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</si>
  <si>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</si>
  <si>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</si>
  <si>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</si>
  <si>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</si>
  <si>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</si>
  <si>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</si>
  <si>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</si>
  <si>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</si>
  <si>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</si>
  <si>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</si>
  <si>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</si>
  <si>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</si>
  <si>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</si>
  <si>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</si>
  <si>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</si>
  <si>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</si>
  <si>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</si>
  <si>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</si>
  <si>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</si>
  <si>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</si>
  <si>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</si>
  <si>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</si>
  <si>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</si>
  <si>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</si>
  <si>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</si>
  <si>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</si>
  <si>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</si>
  <si>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</si>
  <si>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</si>
  <si>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</si>
  <si>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</si>
  <si>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</si>
  <si>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</si>
  <si>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</si>
  <si>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</si>
  <si>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</si>
  <si>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</si>
  <si>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</si>
  <si>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</si>
  <si>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</si>
  <si>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</si>
  <si>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</si>
  <si>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</si>
  <si>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</si>
  <si>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</si>
  <si>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</si>
  <si>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</si>
  <si>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</si>
  <si>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</si>
  <si>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</si>
  <si>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</si>
  <si>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</si>
  <si>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</si>
  <si>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</si>
  <si>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</si>
  <si>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</si>
  <si>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</si>
  <si>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</si>
  <si>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</si>
  <si>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</si>
  <si>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</si>
  <si>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</si>
  <si>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</si>
  <si>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</si>
  <si>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</si>
  <si>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</si>
  <si>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</si>
  <si>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</si>
  <si>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</si>
  <si>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</si>
  <si>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</si>
  <si>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</si>
  <si>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</si>
  <si>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</si>
  <si>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</si>
  <si>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</si>
  <si>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</si>
  <si>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</si>
  <si>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</si>
  <si>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</si>
  <si>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</si>
  <si>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</si>
  <si>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</si>
  <si>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</si>
  <si>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</si>
  <si>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</si>
  <si>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</si>
  <si>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</si>
  <si>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</si>
  <si>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</si>
  <si>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</si>
  <si>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</si>
  <si>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</si>
  <si>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</si>
  <si>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</si>
  <si>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</si>
  <si>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</si>
  <si>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</si>
  <si>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</si>
  <si>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</si>
  <si>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</si>
  <si>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</si>
  <si>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</si>
  <si>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</si>
  <si>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</si>
  <si>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</si>
  <si>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</si>
  <si>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</si>
  <si>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</si>
  <si>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</si>
  <si>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</si>
  <si>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</si>
  <si>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</si>
  <si>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</si>
  <si>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</si>
  <si>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</si>
  <si>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</si>
  <si>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</si>
  <si>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</si>
  <si>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</si>
  <si>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</si>
  <si>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</si>
  <si>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</si>
  <si>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</si>
  <si>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</si>
  <si>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</si>
  <si>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</si>
  <si>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</si>
  <si>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</si>
  <si>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</si>
  <si>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</si>
  <si>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</si>
  <si>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</si>
  <si>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</si>
  <si>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</si>
  <si>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</si>
  <si>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</si>
  <si>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</si>
  <si>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</si>
  <si>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</si>
  <si>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</si>
  <si>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</si>
  <si>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</si>
  <si>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</si>
  <si>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</si>
  <si>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</si>
  <si>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</si>
  <si>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</si>
  <si>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</si>
  <si>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</si>
  <si>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</si>
  <si>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</si>
  <si>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</si>
  <si>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</si>
  <si>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</si>
  <si>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</si>
  <si>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</si>
  <si>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</si>
  <si>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</si>
  <si>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</si>
  <si>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</si>
  <si>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</si>
  <si>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</si>
  <si>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</si>
  <si>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</si>
  <si>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</si>
  <si>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</si>
  <si>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</si>
  <si>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</si>
  <si>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</si>
  <si>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</si>
  <si>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</si>
  <si>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</si>
  <si>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</si>
  <si>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</si>
  <si>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</si>
  <si>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</si>
  <si>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</si>
  <si>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</si>
  <si>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</si>
  <si>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</si>
  <si>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</si>
  <si>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</si>
  <si>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</si>
  <si>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</si>
  <si>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</si>
  <si>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</si>
  <si>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</si>
  <si>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</si>
  <si>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</si>
  <si>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</si>
  <si>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</si>
  <si>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</si>
  <si>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</si>
  <si>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</si>
  <si>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</si>
  <si>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</si>
  <si>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</si>
  <si>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</si>
  <si>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</si>
  <si>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</si>
  <si>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</si>
  <si>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</si>
  <si>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</si>
  <si>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</si>
  <si>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</si>
  <si>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</si>
  <si>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</si>
  <si>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</si>
  <si>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</si>
  <si>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</si>
  <si>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</si>
  <si>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</si>
  <si>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</si>
  <si>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</si>
  <si>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</si>
  <si>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</si>
  <si>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</si>
  <si>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</si>
  <si>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</si>
  <si>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</si>
  <si>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</si>
  <si>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</si>
  <si>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</si>
  <si>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</si>
  <si>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</si>
  <si>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</si>
  <si>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</si>
  <si>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</si>
  <si>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</si>
  <si>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</si>
  <si>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</si>
  <si>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</si>
  <si>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</si>
  <si>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</si>
  <si>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</si>
  <si>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</si>
  <si>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</si>
  <si>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</si>
  <si>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</si>
  <si>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</si>
  <si>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</si>
  <si>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</si>
  <si>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</si>
  <si>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</si>
  <si>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</si>
  <si>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</si>
  <si>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</si>
  <si>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</si>
  <si>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</si>
  <si>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</si>
  <si>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</si>
  <si>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</si>
  <si>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</si>
  <si>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</si>
  <si>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</si>
  <si>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</si>
  <si>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</si>
  <si>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</si>
  <si>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</si>
  <si>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</si>
  <si>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</si>
  <si>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</si>
  <si>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</si>
  <si>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</si>
  <si>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</si>
  <si>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</si>
  <si>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</si>
  <si>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</si>
  <si>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</si>
  <si>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</si>
  <si>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</si>
  <si>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</si>
  <si>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</si>
  <si>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</si>
  <si>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</si>
  <si>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</si>
  <si>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</si>
  <si>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</si>
  <si>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</si>
  <si>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</si>
  <si>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</si>
  <si>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</si>
  <si>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</si>
  <si>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</si>
  <si>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</si>
  <si>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</si>
  <si>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</si>
  <si>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</si>
  <si>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</si>
  <si>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</si>
  <si>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</si>
  <si>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</si>
  <si>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</si>
  <si>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</si>
  <si>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</si>
  <si>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</si>
  <si>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</si>
  <si>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</si>
  <si>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</si>
  <si>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</si>
  <si>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</si>
  <si>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</si>
  <si>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</si>
  <si>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</si>
  <si>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</si>
  <si>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</si>
  <si>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</si>
  <si>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</si>
  <si>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</si>
  <si>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</si>
  <si>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</si>
  <si>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</si>
  <si>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</si>
  <si>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</si>
  <si>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</si>
  <si>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</si>
  <si>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</si>
  <si>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</si>
  <si>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</si>
  <si>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</si>
  <si>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</si>
  <si>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</si>
  <si>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</si>
  <si>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</si>
  <si>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</si>
  <si>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</si>
  <si>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</si>
  <si>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</si>
  <si>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</si>
  <si>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</si>
  <si>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</si>
  <si>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</si>
  <si>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</si>
  <si>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</si>
  <si>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</si>
  <si>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</si>
  <si>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</si>
  <si>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</si>
  <si>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</si>
  <si>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</si>
  <si>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</si>
  <si>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</si>
  <si>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</si>
  <si>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</si>
  <si>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</si>
  <si>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</si>
  <si>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</si>
  <si>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</si>
  <si>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</si>
  <si>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</si>
  <si>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</si>
  <si>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</si>
  <si>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</si>
  <si>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</si>
  <si>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</si>
  <si>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</si>
  <si>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</si>
  <si>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</si>
  <si>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</si>
  <si>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</si>
  <si>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</si>
  <si>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</si>
  <si>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</si>
  <si>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</si>
  <si>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</si>
  <si>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</si>
  <si>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</si>
  <si>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</si>
  <si>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</si>
  <si>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</si>
  <si>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</si>
  <si>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</si>
  <si>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</si>
  <si>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</si>
  <si>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</si>
  <si>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</si>
  <si>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</si>
  <si>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</si>
  <si>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</si>
  <si>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</si>
  <si>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</si>
  <si>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</si>
  <si>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</si>
  <si>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</si>
  <si>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</si>
  <si>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</si>
  <si>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</si>
  <si>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</si>
  <si>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</si>
  <si>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</si>
  <si>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</si>
  <si>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</si>
  <si>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</si>
  <si>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</si>
  <si>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</si>
  <si>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</si>
  <si>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</si>
  <si>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</si>
  <si>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</si>
  <si>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</si>
  <si>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</si>
  <si>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</si>
  <si>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</si>
  <si>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</si>
  <si>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</si>
  <si>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</si>
  <si>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</si>
  <si>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</si>
  <si>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</si>
  <si>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</si>
  <si>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</si>
  <si>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</si>
  <si>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</si>
  <si>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</si>
  <si>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</si>
  <si>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</si>
  <si>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</si>
  <si>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</si>
  <si>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</si>
  <si>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</si>
  <si>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</si>
  <si>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</si>
  <si>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</si>
  <si>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</si>
  <si>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</si>
  <si>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</si>
  <si>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</si>
  <si>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</si>
  <si>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</si>
  <si>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</si>
  <si>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</si>
  <si>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</si>
  <si>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</si>
  <si>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</si>
  <si>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</si>
  <si>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</si>
  <si>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</si>
  <si>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</si>
  <si>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</si>
  <si>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</si>
  <si>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</si>
  <si>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</si>
  <si>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</si>
  <si>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</si>
  <si>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</si>
  <si>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</si>
  <si>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</si>
  <si>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</si>
  <si>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</si>
  <si>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</si>
  <si>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</si>
  <si>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</si>
  <si>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</si>
  <si>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</si>
  <si>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</si>
  <si>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</si>
  <si>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</si>
  <si>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</si>
  <si>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</si>
  <si>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</si>
  <si>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</si>
  <si>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</si>
  <si>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</si>
  <si>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</si>
  <si>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</si>
  <si>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</si>
  <si>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</si>
  <si>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</si>
  <si>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</si>
  <si>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</si>
  <si>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</si>
  <si>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</si>
  <si>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</si>
  <si>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</si>
  <si>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</si>
  <si>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</si>
  <si>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</si>
  <si>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</si>
  <si>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</si>
  <si>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</si>
  <si>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</si>
  <si>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</si>
  <si>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</si>
  <si>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</si>
  <si>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</si>
  <si>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</si>
  <si>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</si>
  <si>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</si>
  <si>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</si>
  <si>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</si>
  <si>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</si>
  <si>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</si>
  <si>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</si>
  <si>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</si>
  <si>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</si>
  <si>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</si>
  <si>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</si>
  <si>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</si>
  <si>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</si>
  <si>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</si>
  <si>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</si>
  <si>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</si>
  <si>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</si>
  <si>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</si>
  <si>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</si>
  <si>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</si>
  <si>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</si>
  <si>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</si>
  <si>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</si>
  <si>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</si>
  <si>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</si>
  <si>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</si>
  <si>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</si>
  <si>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</si>
  <si>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</si>
  <si>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</si>
  <si>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</si>
  <si>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</si>
  <si>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</si>
  <si>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</si>
  <si>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</si>
  <si>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</si>
  <si>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</si>
  <si>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</si>
  <si>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</si>
  <si>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</si>
  <si>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</si>
  <si>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</si>
  <si>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</si>
  <si>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</si>
  <si>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</si>
  <si>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</si>
  <si>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</si>
  <si>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</si>
  <si>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</si>
  <si>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</si>
  <si>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</si>
  <si>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</si>
  <si>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</si>
  <si>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</si>
  <si>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</si>
  <si>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</si>
  <si>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</si>
  <si>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</si>
  <si>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</si>
  <si>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</si>
  <si>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</si>
  <si>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</si>
  <si>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</si>
  <si>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</si>
  <si>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</si>
  <si>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</si>
  <si>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</si>
  <si>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</si>
  <si>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</si>
  <si>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</si>
  <si>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</si>
  <si>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</si>
  <si>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</si>
  <si>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</si>
  <si>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</si>
  <si>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</si>
  <si>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</si>
  <si>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</si>
  <si>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</si>
  <si>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</si>
  <si>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</si>
  <si>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</si>
  <si>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</si>
  <si>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</si>
  <si>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</si>
  <si>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</si>
  <si>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</si>
  <si>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</si>
  <si>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</si>
  <si>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</si>
  <si>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</si>
  <si>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</si>
  <si>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</si>
  <si>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</si>
  <si>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</si>
  <si>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</si>
  <si>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</si>
  <si>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</si>
  <si>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</si>
  <si>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</si>
  <si>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</si>
  <si>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</si>
  <si>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</si>
  <si>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</si>
  <si>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</si>
  <si>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</si>
  <si>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</si>
  <si>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</si>
  <si>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</si>
  <si>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</si>
  <si>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</si>
  <si>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</si>
  <si>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</si>
  <si>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</si>
  <si>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</si>
  <si>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</si>
  <si>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</si>
  <si>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</si>
  <si>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</si>
  <si>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</si>
  <si>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</si>
  <si>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</si>
  <si>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</si>
  <si>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</si>
  <si>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</si>
  <si>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</si>
  <si>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</si>
  <si>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</si>
  <si>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</si>
  <si>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</si>
  <si>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</si>
  <si>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</si>
  <si>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</si>
  <si>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</si>
  <si>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</si>
  <si>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</si>
  <si>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</si>
  <si>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</si>
  <si>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</si>
  <si>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</si>
  <si>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</si>
  <si>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</si>
  <si>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</si>
  <si>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</si>
  <si>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</si>
  <si>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</si>
  <si>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</si>
  <si>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</si>
  <si>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</si>
  <si>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</si>
  <si>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</si>
  <si>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</si>
  <si>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</si>
  <si>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</si>
  <si>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</si>
  <si>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</si>
  <si>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</si>
  <si>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</si>
  <si>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</si>
  <si>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</si>
  <si>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</si>
  <si>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</si>
  <si>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</si>
  <si>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</si>
  <si>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</si>
  <si>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</si>
  <si>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</si>
  <si>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</si>
  <si>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</si>
  <si>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</si>
  <si>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</si>
  <si>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</si>
  <si>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</si>
  <si>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</si>
  <si>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</si>
  <si>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</si>
  <si>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</si>
  <si>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</si>
  <si>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</si>
  <si>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</si>
  <si>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</si>
  <si>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</si>
  <si>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</si>
  <si>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</si>
  <si>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</si>
  <si>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</si>
  <si>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</si>
  <si>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</si>
  <si>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</si>
  <si>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</si>
  <si>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</si>
  <si>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</si>
  <si>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</si>
  <si>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</si>
  <si>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</si>
  <si>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</si>
  <si>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</si>
  <si>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</si>
  <si>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</si>
  <si>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</si>
  <si>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</si>
  <si>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</si>
  <si>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</si>
  <si>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</si>
  <si>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</si>
  <si>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</si>
  <si>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</si>
  <si>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</si>
  <si>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</si>
  <si>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</si>
  <si>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</si>
  <si>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</si>
  <si>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</si>
  <si>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</si>
  <si>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</si>
  <si>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</si>
  <si>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</si>
  <si>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</si>
  <si>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</si>
  <si>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</si>
  <si>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</si>
  <si>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</si>
  <si>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</si>
  <si>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</si>
  <si>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</si>
  <si>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</si>
  <si>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</si>
  <si>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</si>
  <si>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</si>
  <si>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</si>
  <si>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</si>
  <si>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</si>
  <si>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</si>
  <si>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</si>
  <si>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</si>
  <si>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</si>
  <si>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</si>
  <si>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</si>
  <si>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</si>
  <si>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</si>
  <si>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</si>
  <si>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</si>
  <si>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</si>
  <si>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</si>
  <si>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</si>
  <si>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</si>
  <si>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</si>
  <si>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</si>
  <si>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</si>
  <si>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</si>
  <si>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</si>
  <si>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</si>
  <si>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</si>
  <si>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</si>
  <si>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</si>
  <si>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</si>
  <si>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</si>
  <si>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</si>
  <si>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</si>
  <si>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</si>
  <si>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</si>
  <si>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</si>
  <si>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</si>
  <si>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</si>
  <si>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</si>
  <si>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</si>
  <si>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</si>
  <si>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</si>
  <si>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</si>
  <si>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</si>
  <si>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</si>
  <si>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</si>
  <si>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</si>
  <si>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</si>
  <si>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</si>
  <si>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</si>
  <si>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</si>
  <si>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</si>
  <si>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</si>
  <si>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</si>
  <si>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</si>
  <si>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</si>
  <si>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</si>
  <si>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</si>
  <si>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</si>
  <si>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</si>
  <si>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</si>
  <si>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</si>
  <si>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</si>
  <si>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</si>
  <si>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</si>
  <si>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</si>
  <si>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</si>
  <si>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</si>
  <si>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</si>
  <si>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</si>
  <si>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</si>
  <si>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</si>
  <si>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</si>
  <si>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</si>
  <si>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</si>
  <si>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</si>
  <si>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</si>
  <si>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</si>
  <si>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</si>
  <si>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</si>
  <si>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</si>
  <si>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</si>
  <si>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</si>
  <si>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</si>
  <si>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</si>
  <si>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</si>
  <si>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</si>
  <si>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</si>
  <si>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</si>
  <si>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</si>
  <si>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</si>
  <si>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</si>
  <si>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</si>
  <si>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</si>
  <si>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</si>
  <si>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</si>
  <si>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</si>
  <si>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</si>
  <si>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</si>
  <si>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</si>
  <si>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</si>
  <si>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</si>
  <si>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</si>
  <si>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</si>
  <si>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</si>
  <si>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</si>
  <si>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</si>
  <si>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</si>
  <si>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</si>
  <si>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</si>
  <si>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</si>
  <si>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</si>
  <si>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</si>
  <si>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</si>
  <si>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</si>
  <si>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</si>
  <si>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</si>
  <si>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</si>
  <si>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</si>
  <si>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</si>
  <si>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</si>
  <si>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</si>
  <si>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</si>
  <si>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</si>
  <si>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</si>
  <si>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</si>
  <si>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</si>
  <si>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</si>
  <si>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</si>
  <si>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</si>
  <si>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</si>
  <si>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</si>
  <si>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</si>
  <si>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</si>
  <si>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</si>
  <si>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</si>
  <si>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</si>
  <si>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</si>
  <si>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</si>
  <si>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</si>
  <si>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</si>
  <si>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</si>
  <si>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</si>
  <si>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</si>
  <si>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</si>
  <si>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</si>
  <si>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</si>
  <si>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</si>
  <si>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</si>
  <si>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</si>
  <si>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</si>
  <si>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</si>
  <si>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</si>
  <si>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</si>
  <si>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</si>
  <si>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</si>
  <si>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</si>
  <si>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</si>
  <si>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</si>
  <si>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</si>
  <si>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</si>
  <si>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</si>
  <si>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</si>
  <si>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</si>
  <si>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</si>
  <si>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</si>
  <si>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</si>
  <si>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</si>
  <si>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</si>
  <si>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</si>
  <si>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</si>
  <si>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</si>
  <si>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</si>
  <si>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</si>
  <si>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</si>
  <si>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</si>
  <si>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</si>
  <si>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</si>
  <si>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</si>
  <si>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</si>
  <si>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</si>
  <si>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</si>
  <si>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</si>
  <si>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</si>
  <si>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</si>
  <si>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</si>
  <si>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</si>
  <si>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</si>
  <si>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</si>
  <si>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</si>
  <si>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</si>
  <si>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</si>
  <si>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</si>
  <si>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</si>
  <si>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</si>
  <si>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</si>
  <si>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</si>
  <si>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</si>
  <si>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</si>
  <si>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</si>
  <si>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</si>
  <si>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</si>
  <si>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</si>
  <si>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</si>
  <si>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</si>
  <si>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</si>
  <si>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</si>
  <si>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</si>
  <si>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</si>
  <si>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</si>
  <si>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</si>
  <si>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</si>
  <si>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</si>
  <si>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</si>
  <si>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</si>
  <si>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</si>
  <si>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</si>
  <si>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</si>
  <si>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</si>
  <si>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</si>
  <si>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</si>
  <si>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</si>
  <si>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</si>
  <si>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</si>
  <si>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</si>
  <si>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</si>
  <si>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</si>
  <si>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</si>
  <si>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</si>
  <si>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</si>
  <si>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</si>
  <si>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</si>
  <si>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</si>
  <si>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</si>
  <si>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</si>
  <si>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</si>
  <si>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</si>
  <si>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</si>
  <si>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</si>
  <si>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</si>
  <si>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</si>
  <si>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</si>
  <si>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</si>
  <si>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</si>
  <si>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</si>
  <si>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</si>
  <si>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</si>
  <si>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</si>
  <si>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</si>
  <si>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</si>
  <si>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</si>
  <si>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</si>
  <si>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</si>
  <si>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</si>
  <si>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</si>
  <si>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</si>
  <si>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</si>
  <si>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</si>
  <si>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</si>
  <si>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</si>
  <si>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</si>
  <si>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</si>
  <si>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</si>
  <si>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</si>
  <si>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</si>
  <si>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</si>
  <si>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</si>
  <si>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</si>
  <si>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</si>
  <si>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</si>
  <si>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</si>
  <si>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</si>
  <si>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</si>
  <si>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</si>
  <si>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</si>
  <si>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</si>
  <si>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</si>
  <si>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</si>
  <si>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</si>
  <si>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</si>
  <si>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</si>
  <si>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</si>
  <si>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</si>
  <si>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</si>
  <si>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</si>
  <si>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</si>
  <si>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</si>
  <si>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</si>
  <si>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</si>
  <si>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</si>
  <si>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</si>
  <si>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</si>
  <si>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</si>
  <si>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</si>
  <si>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</si>
  <si>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</si>
  <si>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</si>
  <si>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</si>
  <si>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</si>
  <si>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</si>
  <si>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</si>
  <si>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</si>
  <si>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</si>
  <si>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</si>
  <si>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</si>
  <si>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</si>
  <si>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</si>
  <si>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</si>
  <si>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</si>
  <si>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</si>
  <si>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</si>
  <si>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</si>
  <si>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</si>
  <si>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</si>
  <si>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</si>
  <si>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</si>
  <si>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</si>
  <si>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</si>
  <si>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</si>
  <si>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</si>
  <si>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</si>
  <si>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</si>
  <si>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</si>
  <si>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</si>
  <si>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</si>
  <si>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</si>
  <si>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</si>
  <si>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</si>
  <si>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</si>
  <si>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</si>
  <si>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</si>
  <si>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</si>
  <si>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</si>
  <si>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</si>
  <si>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</si>
  <si>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</si>
  <si>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</si>
  <si>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</si>
  <si>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</si>
  <si>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</si>
  <si>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</si>
  <si>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</si>
  <si>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</si>
  <si>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</si>
  <si>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</si>
  <si>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</si>
  <si>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</si>
  <si>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</si>
  <si>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</si>
  <si>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</si>
  <si>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</si>
  <si>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</si>
  <si>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</si>
  <si>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</si>
  <si>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</si>
  <si>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</si>
  <si>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</si>
  <si>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</si>
  <si>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</si>
  <si>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</si>
  <si>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</si>
  <si>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</si>
  <si>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</si>
  <si>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</si>
  <si>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</si>
  <si>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</si>
  <si>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</si>
  <si>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</si>
  <si>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</si>
  <si>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</si>
  <si>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</si>
  <si>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</si>
  <si>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</si>
  <si>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</si>
  <si>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</si>
  <si>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</si>
  <si>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</si>
  <si>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</si>
  <si>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</si>
  <si>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</si>
  <si>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</si>
  <si>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</si>
  <si>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</si>
  <si>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</si>
  <si>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</si>
  <si>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</si>
  <si>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</si>
  <si>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</si>
  <si>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</si>
  <si>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</si>
  <si>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</si>
  <si>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</si>
  <si>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</si>
  <si>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</si>
  <si>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</si>
  <si>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</si>
  <si>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</si>
  <si>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</si>
  <si>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</si>
  <si>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</si>
  <si>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</si>
  <si>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</si>
  <si>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</si>
  <si>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</si>
  <si>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</si>
  <si>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</si>
  <si>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</si>
  <si>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</si>
  <si>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</si>
  <si>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</si>
  <si>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</si>
  <si>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</si>
  <si>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</si>
  <si>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</si>
  <si>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</si>
  <si>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</si>
  <si>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</si>
  <si>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</si>
  <si>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</si>
  <si>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</si>
  <si>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</si>
  <si>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</si>
  <si>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</si>
  <si>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</si>
  <si>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</si>
  <si>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</si>
  <si>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</si>
  <si>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</si>
  <si>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</si>
  <si>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</si>
  <si>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</si>
  <si>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</si>
  <si>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</si>
  <si>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</si>
  <si>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</si>
  <si>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</si>
  <si>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</si>
  <si>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</si>
  <si>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</si>
  <si>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</si>
  <si>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</si>
  <si>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</si>
  <si>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</si>
  <si>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</si>
  <si>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</si>
  <si>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</si>
  <si>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</si>
  <si>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</si>
  <si>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</si>
  <si>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</si>
  <si>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</si>
  <si>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</si>
  <si>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</si>
  <si>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</si>
  <si>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</si>
  <si>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</si>
  <si>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</si>
  <si>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</si>
  <si>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</si>
  <si>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</si>
  <si>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</si>
  <si>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</si>
  <si>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</si>
  <si>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</si>
  <si>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</si>
  <si>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</si>
  <si>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</si>
  <si>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</si>
  <si>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</si>
  <si>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</si>
  <si>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</si>
  <si>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</si>
  <si>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</si>
  <si>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</si>
  <si>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</si>
  <si>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</si>
  <si>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</si>
  <si>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</si>
  <si>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</si>
  <si>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</si>
  <si>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</si>
  <si>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</si>
  <si>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</si>
  <si>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</si>
  <si>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</si>
  <si>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</si>
  <si>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</si>
  <si>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</si>
  <si>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</si>
  <si>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</si>
  <si>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</si>
  <si>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</si>
  <si>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</si>
  <si>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</si>
  <si>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</si>
  <si>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</si>
  <si>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</si>
  <si>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</si>
  <si>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</si>
  <si>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</si>
  <si>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</si>
  <si>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</si>
  <si>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</si>
  <si>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</si>
  <si>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</si>
  <si>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</si>
  <si>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</si>
  <si>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</si>
  <si>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</si>
  <si>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</si>
  <si>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</si>
  <si>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</si>
  <si>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</si>
  <si>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</si>
  <si>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</si>
  <si>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</si>
  <si>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</si>
  <si>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</si>
  <si>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</si>
  <si>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</si>
  <si>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</si>
  <si>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</si>
  <si>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</si>
  <si>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</si>
  <si>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</si>
  <si>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</si>
  <si>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</si>
  <si>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</si>
  <si>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</si>
  <si>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</si>
  <si>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</si>
  <si>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</si>
  <si>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</si>
  <si>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</si>
  <si>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</si>
  <si>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</si>
  <si>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</si>
  <si>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</si>
  <si>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</si>
  <si>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</si>
  <si>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</si>
  <si>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</si>
  <si>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</si>
  <si>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</si>
  <si>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</si>
  <si>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</si>
  <si>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</si>
  <si>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</si>
  <si>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</si>
  <si>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</si>
  <si>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</si>
  <si>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</si>
  <si>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</si>
  <si>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</si>
  <si>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</si>
  <si>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</si>
  <si>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</si>
  <si>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</si>
  <si>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</si>
  <si>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</si>
  <si>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</si>
  <si>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</si>
  <si>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</si>
  <si>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</si>
  <si>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</si>
  <si>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</si>
  <si>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</si>
  <si>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</si>
  <si>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</si>
  <si>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</si>
  <si>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</si>
  <si>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</si>
  <si>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</si>
  <si>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</si>
  <si>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</si>
  <si>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</si>
  <si>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</si>
  <si>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</si>
  <si>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</si>
  <si>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</si>
  <si>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</si>
  <si>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</si>
  <si>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</si>
  <si>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</si>
  <si>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</si>
  <si>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</si>
  <si>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</si>
  <si>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</si>
  <si>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</si>
  <si>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</si>
  <si>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</si>
  <si>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</si>
  <si>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</si>
  <si>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</si>
  <si>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</si>
  <si>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</si>
  <si>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</si>
  <si>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</si>
  <si>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</si>
  <si>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</si>
  <si>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</si>
  <si>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</si>
  <si>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</si>
  <si>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</si>
  <si>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</si>
  <si>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</si>
  <si>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</si>
  <si>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</si>
  <si>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</si>
  <si>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</si>
  <si>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</si>
  <si>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</si>
  <si>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</si>
  <si>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</si>
  <si>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</si>
  <si>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</si>
  <si>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</si>
  <si>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</si>
  <si>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</si>
  <si>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</si>
  <si>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</si>
  <si>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</si>
  <si>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</si>
  <si>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</si>
  <si>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</si>
  <si>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</si>
  <si>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</si>
  <si>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</si>
  <si>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</si>
  <si>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</si>
  <si>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</si>
  <si>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</si>
  <si>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</si>
  <si>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</si>
  <si>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</si>
  <si>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</si>
  <si>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</si>
  <si>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</si>
  <si>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</si>
  <si>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</si>
  <si>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</si>
  <si>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</si>
  <si>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</si>
  <si>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</si>
  <si>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</si>
  <si>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</si>
  <si>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</si>
  <si>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</si>
  <si>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</si>
  <si>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</si>
  <si>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</si>
  <si>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</si>
  <si>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</si>
  <si>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</si>
  <si>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</si>
  <si>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</si>
  <si>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</si>
  <si>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</si>
  <si>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</si>
  <si>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</si>
  <si>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</si>
  <si>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</si>
  <si>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</si>
  <si>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</si>
  <si>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</si>
  <si>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</si>
  <si>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</si>
  <si>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</si>
  <si>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</si>
  <si>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</si>
  <si>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</si>
  <si>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</si>
  <si>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</si>
  <si>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</si>
  <si>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</si>
  <si>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</si>
  <si>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</si>
  <si>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</si>
  <si>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</si>
  <si>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</si>
  <si>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</si>
  <si>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</si>
  <si>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</si>
  <si>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</si>
  <si>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</si>
  <si>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</si>
  <si>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</si>
  <si>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</si>
  <si>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</si>
  <si>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</si>
  <si>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</si>
  <si>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</si>
  <si>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</si>
  <si>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</si>
  <si>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</si>
  <si>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</si>
  <si>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</si>
  <si>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</si>
  <si>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</si>
  <si>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</si>
  <si>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</si>
  <si>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</si>
  <si>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</si>
  <si>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</si>
  <si>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</si>
  <si>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</si>
  <si>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</si>
  <si>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</si>
  <si>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</si>
  <si>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</si>
  <si>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</si>
  <si>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</si>
  <si>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</si>
  <si>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</si>
  <si>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</si>
  <si>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</si>
  <si>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</si>
  <si>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</si>
  <si>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</si>
  <si>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</si>
  <si>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</si>
  <si>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</si>
  <si>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</si>
  <si>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</si>
  <si>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</si>
  <si>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</si>
  <si>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</si>
  <si>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</si>
  <si>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</si>
  <si>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</si>
  <si>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</si>
  <si>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</si>
  <si>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</si>
  <si>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</si>
  <si>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</si>
  <si>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</si>
  <si>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</si>
  <si>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</si>
  <si>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</si>
  <si>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</si>
  <si>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</si>
  <si>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</si>
  <si>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</si>
  <si>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</si>
  <si>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</si>
  <si>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</si>
  <si>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</si>
  <si>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</si>
  <si>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</si>
  <si>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</si>
  <si>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</si>
  <si>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</si>
  <si>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</si>
  <si>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</si>
  <si>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</si>
  <si>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</si>
  <si>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</si>
  <si>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</si>
  <si>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</si>
  <si>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</si>
  <si>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</si>
  <si>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</si>
  <si>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</si>
  <si>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</si>
  <si>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</si>
  <si>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</si>
  <si>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</si>
  <si>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</si>
  <si>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</si>
  <si>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</si>
  <si>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</si>
  <si>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</si>
  <si>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</si>
  <si>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</si>
  <si>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</si>
  <si>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</si>
  <si>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</si>
  <si>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</si>
  <si>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</si>
  <si>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</si>
  <si>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</si>
  <si>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</si>
  <si>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</si>
  <si>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</si>
  <si>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</si>
  <si>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</si>
  <si>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</si>
  <si>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</si>
  <si>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</si>
  <si>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</si>
  <si>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</si>
  <si>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</si>
  <si>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</si>
  <si>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</si>
  <si>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</si>
  <si>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</si>
  <si>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</si>
  <si>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</si>
  <si>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</si>
  <si>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</si>
  <si>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</si>
  <si>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</si>
  <si>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</si>
  <si>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</si>
  <si>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</si>
  <si>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</si>
  <si>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</si>
  <si>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</si>
  <si>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</si>
  <si>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</si>
  <si>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</si>
  <si>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</si>
  <si>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</si>
  <si>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</si>
  <si>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</si>
  <si>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</si>
  <si>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</si>
  <si>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</si>
  <si>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</si>
  <si>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</si>
  <si>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</si>
  <si>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</si>
  <si>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</si>
  <si>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</si>
  <si>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</si>
  <si>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</si>
  <si>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</si>
  <si>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</si>
  <si>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</si>
  <si>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</si>
  <si>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</si>
  <si>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</si>
  <si>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</si>
  <si>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</si>
  <si>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</si>
  <si>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</si>
  <si>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</si>
  <si>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</si>
  <si>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</si>
  <si>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</si>
  <si>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</si>
  <si>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</si>
  <si>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</si>
  <si>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</si>
  <si>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</si>
  <si>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</si>
  <si>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</si>
  <si>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</si>
  <si>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</si>
  <si>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</si>
  <si>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</si>
  <si>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</si>
  <si>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</si>
  <si>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</si>
  <si>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</si>
  <si>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</si>
  <si>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</si>
  <si>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</si>
  <si>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</si>
  <si>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</si>
  <si>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</si>
  <si>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</si>
  <si>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</si>
  <si>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</si>
  <si>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</si>
  <si>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</si>
  <si>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</si>
  <si>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</si>
  <si>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</si>
  <si>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</si>
  <si>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</si>
  <si>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</si>
  <si>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</si>
  <si>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</si>
  <si>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</si>
  <si>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</si>
  <si>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</si>
  <si>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</si>
  <si>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</si>
  <si>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</si>
  <si>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</si>
  <si>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</si>
  <si>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</si>
  <si>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</si>
  <si>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</si>
  <si>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</si>
  <si>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</si>
  <si>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</si>
  <si>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</si>
  <si>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</si>
  <si>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</si>
  <si>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</si>
  <si>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</si>
  <si>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</si>
  <si>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</si>
  <si>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</si>
  <si>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</si>
  <si>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</si>
  <si>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</si>
  <si>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</si>
  <si>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</si>
  <si>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</si>
  <si>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</si>
  <si>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</si>
  <si>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</si>
  <si>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</si>
  <si>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</si>
  <si>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</si>
  <si>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</si>
  <si>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</si>
  <si>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</si>
  <si>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</si>
  <si>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</si>
  <si>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</si>
  <si>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</si>
  <si>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</si>
  <si>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</si>
  <si>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</si>
  <si>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</si>
  <si>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</si>
  <si>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</si>
  <si>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</si>
  <si>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</si>
  <si>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</si>
  <si>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</si>
  <si>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</si>
  <si>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</si>
  <si>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</si>
  <si>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</si>
  <si>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</si>
  <si>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</si>
  <si>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</si>
  <si>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</si>
  <si>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</si>
  <si>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</si>
  <si>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</si>
  <si>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</si>
  <si>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</si>
  <si>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</si>
  <si>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</si>
  <si>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</si>
  <si>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</si>
  <si>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</si>
  <si>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</si>
  <si>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</si>
  <si>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</si>
  <si>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</si>
  <si>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</si>
  <si>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</si>
  <si>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</si>
  <si>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</si>
  <si>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</si>
  <si>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</si>
  <si>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</si>
  <si>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</si>
  <si>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</si>
  <si>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</si>
  <si>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</si>
  <si>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</si>
  <si>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</si>
  <si>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</si>
  <si>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</si>
  <si>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</si>
  <si>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</si>
  <si>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</si>
  <si>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</si>
  <si>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</si>
  <si>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</si>
  <si>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</si>
  <si>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</si>
  <si>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</si>
  <si>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</si>
  <si>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</si>
  <si>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</si>
  <si>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</si>
  <si>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</si>
  <si>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</si>
  <si>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</si>
  <si>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</si>
  <si>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</si>
  <si>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</si>
  <si>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</si>
  <si>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</si>
  <si>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</si>
  <si>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</si>
  <si>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</si>
  <si>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</si>
  <si>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</si>
  <si>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</si>
  <si>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</si>
  <si>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</si>
  <si>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</si>
  <si>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</si>
  <si>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</si>
  <si>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</si>
  <si>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</si>
  <si>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</si>
  <si>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</si>
  <si>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</si>
  <si>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</si>
  <si>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</si>
  <si>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</si>
  <si>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</si>
  <si>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</si>
  <si>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</si>
  <si>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</si>
  <si>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</si>
  <si>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</si>
  <si>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</si>
  <si>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</si>
  <si>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</si>
  <si>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</si>
  <si>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</si>
  <si>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</si>
  <si>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</si>
  <si>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</si>
  <si>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</si>
  <si>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</si>
  <si>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</si>
  <si>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</si>
  <si>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</si>
  <si>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</si>
  <si>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</si>
  <si>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</si>
  <si>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</si>
  <si>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</si>
  <si>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</si>
  <si>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</si>
  <si>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</si>
  <si>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</si>
  <si>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</si>
  <si>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</si>
  <si>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</si>
  <si>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</si>
  <si>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</si>
  <si>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</si>
  <si>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</si>
  <si>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</si>
  <si>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</si>
  <si>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</si>
  <si>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</si>
  <si>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</si>
  <si>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</si>
  <si>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</si>
  <si>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</si>
  <si>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</si>
  <si>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</si>
  <si>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</si>
  <si>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</si>
  <si>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</si>
  <si>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</si>
  <si>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</si>
  <si>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</si>
  <si>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</si>
  <si>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</si>
  <si>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</si>
  <si>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</si>
  <si>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</si>
  <si>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</si>
  <si>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</si>
  <si>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</si>
  <si>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</si>
  <si>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</si>
  <si>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</si>
  <si>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</si>
  <si>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</si>
  <si>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</si>
  <si>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</si>
  <si>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</si>
  <si>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</si>
  <si>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</si>
  <si>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</si>
  <si>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</si>
  <si>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</si>
  <si>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</si>
  <si>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</si>
  <si>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</si>
  <si>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</si>
  <si>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</si>
  <si>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</si>
  <si>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</si>
  <si>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</si>
  <si>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</si>
  <si>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</si>
  <si>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</si>
  <si>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</si>
  <si>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</si>
  <si>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</si>
  <si>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</si>
  <si>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</si>
  <si>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</si>
  <si>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</si>
  <si>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</si>
  <si>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</si>
  <si>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</si>
  <si>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</si>
  <si>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</si>
  <si>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</si>
  <si>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</si>
  <si>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</si>
  <si>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</si>
  <si>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</si>
  <si>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</si>
  <si>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</si>
  <si>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</si>
  <si>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</si>
  <si>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</si>
  <si>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</si>
  <si>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</si>
  <si>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</si>
  <si>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</si>
  <si>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</si>
  <si>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</si>
  <si>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</si>
  <si>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</si>
  <si>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</si>
  <si>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</si>
  <si>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</si>
  <si>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</si>
  <si>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</si>
  <si>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</si>
  <si>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</si>
  <si>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</si>
  <si>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</si>
  <si>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</si>
  <si>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</si>
  <si>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</si>
  <si>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</si>
  <si>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</si>
  <si>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</si>
  <si>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</si>
  <si>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</si>
  <si>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</si>
  <si>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</si>
  <si>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</si>
  <si>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</si>
  <si>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</si>
  <si>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</si>
  <si>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</si>
  <si>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</si>
  <si>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</si>
  <si>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</si>
  <si>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</si>
  <si>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</si>
  <si>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</si>
  <si>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</si>
  <si>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</si>
  <si>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</si>
  <si>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</si>
  <si>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</si>
  <si>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</si>
  <si>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</si>
  <si>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</si>
  <si>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</si>
  <si>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</si>
  <si>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</si>
  <si>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</si>
  <si>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</si>
  <si>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</si>
  <si>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</si>
  <si>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</si>
  <si>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</si>
  <si>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</si>
  <si>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</si>
  <si>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</si>
  <si>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</si>
  <si>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</si>
  <si>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</si>
  <si>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</si>
  <si>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</si>
  <si>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</si>
  <si>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</si>
  <si>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</si>
  <si>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</si>
  <si>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</si>
  <si>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</si>
  <si>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</si>
  <si>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</si>
  <si>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</si>
  <si>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</si>
  <si>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</si>
  <si>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</si>
  <si>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</si>
  <si>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</si>
  <si>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</si>
  <si>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</si>
  <si>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</si>
  <si>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</si>
  <si>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</si>
  <si>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</si>
  <si>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</si>
  <si>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</si>
  <si>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</si>
  <si>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</si>
  <si>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</si>
  <si>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</si>
  <si>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</si>
  <si>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</si>
  <si>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</si>
  <si>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</si>
  <si>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</si>
  <si>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</si>
  <si>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</si>
  <si>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</si>
  <si>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</si>
  <si>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</si>
  <si>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</si>
  <si>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</si>
  <si>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</si>
  <si>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</si>
  <si>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</si>
  <si>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</si>
  <si>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</si>
  <si>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</si>
  <si>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</si>
  <si>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</si>
  <si>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</si>
  <si>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</si>
  <si>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</si>
  <si>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</si>
  <si>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</si>
  <si>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</si>
  <si>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</si>
  <si>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</si>
  <si>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</si>
  <si>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</si>
  <si>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</si>
  <si>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</si>
  <si>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</si>
  <si>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</si>
  <si>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</si>
  <si>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</si>
  <si>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</si>
  <si>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</si>
  <si>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</si>
  <si>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</si>
  <si>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</si>
  <si>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</si>
  <si>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</si>
  <si>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</si>
  <si>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</si>
  <si>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</si>
  <si>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</si>
  <si>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</si>
  <si>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</si>
  <si>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</si>
  <si>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</si>
  <si>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</si>
  <si>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</si>
  <si>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</si>
  <si>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</si>
  <si>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</si>
  <si>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</si>
  <si>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</si>
  <si>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</si>
  <si>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</si>
  <si>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</si>
  <si>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</si>
  <si>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</si>
  <si>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</si>
  <si>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</si>
  <si>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</si>
  <si>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</si>
  <si>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</si>
  <si>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</si>
  <si>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</si>
  <si>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</si>
  <si>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</si>
  <si>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</si>
  <si>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</si>
  <si>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</si>
  <si>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</si>
  <si>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</si>
  <si>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</si>
  <si>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</si>
  <si>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</si>
  <si>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</si>
  <si>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</si>
  <si>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</si>
  <si>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</si>
  <si>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</si>
  <si>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</si>
  <si>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</si>
  <si>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</si>
  <si>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</si>
  <si>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</si>
  <si>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</si>
  <si>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</si>
  <si>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</si>
  <si>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</si>
  <si>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</si>
  <si>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</si>
  <si>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</si>
  <si>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</si>
  <si>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</si>
  <si>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</si>
  <si>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</si>
  <si>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</si>
  <si>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</si>
  <si>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</si>
  <si>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</si>
  <si>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</si>
  <si>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</si>
  <si>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</si>
  <si>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</si>
  <si>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</si>
  <si>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</si>
  <si>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</si>
  <si>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</si>
  <si>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</si>
  <si>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</si>
  <si>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</si>
  <si>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</si>
  <si>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</si>
  <si>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</si>
  <si>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</si>
  <si>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</si>
  <si>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</si>
  <si>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</si>
  <si>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</si>
  <si>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</si>
  <si>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</si>
  <si>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</si>
  <si>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</si>
  <si>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</si>
  <si>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</si>
  <si>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</si>
  <si>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</si>
  <si>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</si>
  <si>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</si>
  <si>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</si>
  <si>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</si>
  <si>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</si>
  <si>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</si>
  <si>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</si>
  <si>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</si>
  <si>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</si>
  <si>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</si>
  <si>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</si>
  <si>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</si>
  <si>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</si>
  <si>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</si>
  <si>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</si>
  <si>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</si>
  <si>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</si>
  <si>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</si>
  <si>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</si>
  <si>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</si>
  <si>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</si>
  <si>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</si>
  <si>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</si>
  <si>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</si>
  <si>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</si>
  <si>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</si>
  <si>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</si>
  <si>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</si>
  <si>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</si>
  <si>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</si>
  <si>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</si>
  <si>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</si>
  <si>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</si>
  <si>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</si>
  <si>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</si>
  <si>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</si>
  <si>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</si>
  <si>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</si>
  <si>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</si>
  <si>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</si>
  <si>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</si>
  <si>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</si>
  <si>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</si>
  <si>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</si>
  <si>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</si>
  <si>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</si>
  <si>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</si>
  <si>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</si>
  <si>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</si>
  <si>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</si>
  <si>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</si>
  <si>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</si>
  <si>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</si>
  <si>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</si>
  <si>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</si>
  <si>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</si>
  <si>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</si>
  <si>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</si>
  <si>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</si>
  <si>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</si>
  <si>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</si>
  <si>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</si>
  <si>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</si>
  <si>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</si>
  <si>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</si>
  <si>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</si>
  <si>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</si>
  <si>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</si>
  <si>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</si>
  <si>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</si>
  <si>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</si>
  <si>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</si>
  <si>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</si>
  <si>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</si>
  <si>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</si>
  <si>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</si>
  <si>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</si>
  <si>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</si>
  <si>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</si>
  <si>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</si>
  <si>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</si>
  <si>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</si>
  <si>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</si>
  <si>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</si>
  <si>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</si>
  <si>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</si>
  <si>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</si>
  <si>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</si>
  <si>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</si>
  <si>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</si>
  <si>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</si>
  <si>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</si>
  <si>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</si>
  <si>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</si>
  <si>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</si>
  <si>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</si>
  <si>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</si>
  <si>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</si>
  <si>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</si>
  <si>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</si>
  <si>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</si>
  <si>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</si>
  <si>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</si>
  <si>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</si>
  <si>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</si>
  <si>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</si>
  <si>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</si>
  <si>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</si>
  <si>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</si>
  <si>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</si>
  <si>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</si>
  <si>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</si>
  <si>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</si>
  <si>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</si>
  <si>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</si>
  <si>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</si>
  <si>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</si>
  <si>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</si>
  <si>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</si>
  <si>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</si>
  <si>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</si>
  <si>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</si>
  <si>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</si>
  <si>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</si>
  <si>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</si>
  <si>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</si>
  <si>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</si>
  <si>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</si>
  <si>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</si>
  <si>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</si>
  <si>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</si>
  <si>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</si>
  <si>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</si>
  <si>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</si>
  <si>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</si>
  <si>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</si>
  <si>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</si>
  <si>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</si>
  <si>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</si>
  <si>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</si>
  <si>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</si>
  <si>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</si>
  <si>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</si>
  <si>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</si>
  <si>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</si>
  <si>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</si>
  <si>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</si>
  <si>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</si>
  <si>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</si>
  <si>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</si>
  <si>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</si>
  <si>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</si>
  <si>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</si>
  <si>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</si>
  <si>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</si>
  <si>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</si>
  <si>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</si>
  <si>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</si>
  <si>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</si>
  <si>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</si>
  <si>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</si>
  <si>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</si>
  <si>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</si>
  <si>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</si>
  <si>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</si>
  <si>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</si>
  <si>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</si>
  <si>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</si>
  <si>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</si>
  <si>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</si>
  <si>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</si>
  <si>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</si>
  <si>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</si>
  <si>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</si>
  <si>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</si>
  <si>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</si>
  <si>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</si>
  <si>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</si>
  <si>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</si>
  <si>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</si>
  <si>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</si>
  <si>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</si>
  <si>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</si>
  <si>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</si>
  <si>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</si>
  <si>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</si>
  <si>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</si>
  <si>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</si>
  <si>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</si>
  <si>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</si>
  <si>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</si>
  <si>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</si>
  <si>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</si>
  <si>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</si>
  <si>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</si>
  <si>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</si>
  <si>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</si>
  <si>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</si>
  <si>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</si>
  <si>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</si>
  <si>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</si>
  <si>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</si>
  <si>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</si>
  <si>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</si>
  <si>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</si>
  <si>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</si>
  <si>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</si>
  <si>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</si>
  <si>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</si>
  <si>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</si>
  <si>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</si>
  <si>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</si>
  <si>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</si>
  <si>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</si>
  <si>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</si>
  <si>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</si>
  <si>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</si>
  <si>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</si>
  <si>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</si>
  <si>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</si>
  <si>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</si>
  <si>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</si>
  <si>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</si>
  <si>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</si>
  <si>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</si>
  <si>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</si>
  <si>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</si>
  <si>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</si>
  <si>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</si>
  <si>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</si>
  <si>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</si>
  <si>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</si>
  <si>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</si>
  <si>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</si>
  <si>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</si>
  <si>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</si>
  <si>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</si>
  <si>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</si>
  <si>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</si>
  <si>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</si>
  <si>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</si>
  <si>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</si>
  <si>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</si>
  <si>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</si>
  <si>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</si>
  <si>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</si>
  <si>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</si>
  <si>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</si>
  <si>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</si>
  <si>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</si>
  <si>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</si>
  <si>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</si>
  <si>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</si>
  <si>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</si>
  <si>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</si>
  <si>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</si>
  <si>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</si>
  <si>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</si>
  <si>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</si>
  <si>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</si>
  <si>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</si>
  <si>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</si>
  <si>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</si>
  <si>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</si>
  <si>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</si>
  <si>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</si>
  <si>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</si>
  <si>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</si>
  <si>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</si>
  <si>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</si>
  <si>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</si>
  <si>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</si>
  <si>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</si>
  <si>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</si>
  <si>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</si>
  <si>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</si>
  <si>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</si>
  <si>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</si>
  <si>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</si>
  <si>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</si>
  <si>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</si>
  <si>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</si>
  <si>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</si>
  <si>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</si>
  <si>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</si>
  <si>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</si>
  <si>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</si>
  <si>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</si>
  <si>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</si>
  <si>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</si>
  <si>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</si>
  <si>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</si>
  <si>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</si>
  <si>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</si>
  <si>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</si>
  <si>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</si>
  <si>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</si>
  <si>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</si>
  <si>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</si>
  <si>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</si>
  <si>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</si>
  <si>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</si>
  <si>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</si>
  <si>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</si>
  <si>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</si>
  <si>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</si>
  <si>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</si>
  <si>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</si>
  <si>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</si>
  <si>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</si>
  <si>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</si>
  <si>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</si>
  <si>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</si>
  <si>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</si>
  <si>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</si>
  <si>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</si>
  <si>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</si>
  <si>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</si>
  <si>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</si>
  <si>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</si>
  <si>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</si>
  <si>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</si>
  <si>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</si>
  <si>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</si>
  <si>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</si>
  <si>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</si>
  <si>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</si>
  <si>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</si>
  <si>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</si>
  <si>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</si>
  <si>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</si>
  <si>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</si>
  <si>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</si>
  <si>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</si>
  <si>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</si>
  <si>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</si>
  <si>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</si>
  <si>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</si>
  <si>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</si>
  <si>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</si>
  <si>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</si>
  <si>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</si>
  <si>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</si>
  <si>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</si>
  <si>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</si>
  <si>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</si>
  <si>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</si>
  <si>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</si>
  <si>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</si>
  <si>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</si>
  <si>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</si>
  <si>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</si>
  <si>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</si>
  <si>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</si>
  <si>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</si>
  <si>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</si>
  <si>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</si>
  <si>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</si>
  <si>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</si>
  <si>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</si>
  <si>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</si>
  <si>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</si>
  <si>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</si>
  <si>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</si>
  <si>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</si>
  <si>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</si>
  <si>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</si>
  <si>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</si>
  <si>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</si>
  <si>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</si>
  <si>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</si>
  <si>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</si>
  <si>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</si>
  <si>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</si>
  <si>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</si>
  <si>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</si>
  <si>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</si>
  <si>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</si>
  <si>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</si>
  <si>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</si>
  <si>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</si>
  <si>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</si>
  <si>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</si>
  <si>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</si>
  <si>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</si>
  <si>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</si>
  <si>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</si>
  <si>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</si>
  <si>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</si>
  <si>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</si>
  <si>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</si>
  <si>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</si>
  <si>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</si>
  <si>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</si>
  <si>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</si>
  <si>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</si>
  <si>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</si>
  <si>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</si>
  <si>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</si>
  <si>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</si>
  <si>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</si>
  <si>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</si>
  <si>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</si>
  <si>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</si>
  <si>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</si>
  <si>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</si>
  <si>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</si>
  <si>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</si>
  <si>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</si>
  <si>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</si>
  <si>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</si>
  <si>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</si>
  <si>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</si>
  <si>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</si>
  <si>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</si>
  <si>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</si>
  <si>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</si>
  <si>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</si>
  <si>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</si>
  <si>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</si>
  <si>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</si>
  <si>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</si>
  <si>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</si>
  <si>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</si>
  <si>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</si>
  <si>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</si>
  <si>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</si>
  <si>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</si>
  <si>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</si>
  <si>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</si>
  <si>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</si>
  <si>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</si>
  <si>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</si>
  <si>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</si>
  <si>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</si>
  <si>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</si>
  <si>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</si>
  <si>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</si>
  <si>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</si>
  <si>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</si>
  <si>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</si>
  <si>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</si>
  <si>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</si>
  <si>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</si>
  <si>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</si>
  <si>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</si>
  <si>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</si>
  <si>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</si>
  <si>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</si>
  <si>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</si>
  <si>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</si>
  <si>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</si>
  <si>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</si>
  <si>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</si>
  <si>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</si>
  <si>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</si>
  <si>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</si>
  <si>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</si>
  <si>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</si>
  <si>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</si>
  <si>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</si>
  <si>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</si>
  <si>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</si>
  <si>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</si>
  <si>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</si>
  <si>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</si>
  <si>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</si>
  <si>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</si>
  <si>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</si>
  <si>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</si>
  <si>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</si>
  <si>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</si>
  <si>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</si>
  <si>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</si>
  <si>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</si>
  <si>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</si>
  <si>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</si>
  <si>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</si>
  <si>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</si>
  <si>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</si>
  <si>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</si>
  <si>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</si>
  <si>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</si>
  <si>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</si>
  <si>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</si>
  <si>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</si>
  <si>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</si>
  <si>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</si>
  <si>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</si>
  <si>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</si>
  <si>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</si>
  <si>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</si>
  <si>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</si>
  <si>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</si>
  <si>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</si>
  <si>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</si>
  <si>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</si>
  <si>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</si>
  <si>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</si>
  <si>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</si>
  <si>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</si>
  <si>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</si>
  <si>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</si>
  <si>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</si>
  <si>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</si>
  <si>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</si>
  <si>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</si>
  <si>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</si>
  <si>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</si>
  <si>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</si>
  <si>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</si>
  <si>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</si>
  <si>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</si>
  <si>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</si>
  <si>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</si>
  <si>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</si>
  <si>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</si>
  <si>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</si>
  <si>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</si>
  <si>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</si>
  <si>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</si>
  <si>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</si>
  <si>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</si>
  <si>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</si>
  <si>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</si>
  <si>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</si>
  <si>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</si>
  <si>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</si>
  <si>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</si>
  <si>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</si>
  <si>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</si>
  <si>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</si>
  <si>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</si>
  <si>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</si>
  <si>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</si>
  <si>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</si>
  <si>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</si>
  <si>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</si>
  <si>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</si>
  <si>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</si>
  <si>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</si>
  <si>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</si>
  <si>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</si>
  <si>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</si>
  <si>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</si>
  <si>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</si>
  <si>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</si>
  <si>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</si>
  <si>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</si>
  <si>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</si>
  <si>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</si>
  <si>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</si>
  <si>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</si>
  <si>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</si>
  <si>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</si>
  <si>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</si>
  <si>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</si>
  <si>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</si>
  <si>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</si>
  <si>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</si>
  <si>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</si>
  <si>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</si>
  <si>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</si>
  <si>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</si>
  <si>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</si>
  <si>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</si>
  <si>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</si>
  <si>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</si>
  <si>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</si>
  <si>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</si>
  <si>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</si>
  <si>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</si>
  <si>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</si>
  <si>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</si>
  <si>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</si>
  <si>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</si>
  <si>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</si>
  <si>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</si>
  <si>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</si>
  <si>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</si>
  <si>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</si>
  <si>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</si>
  <si>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</si>
  <si>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</si>
  <si>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</si>
  <si>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</si>
  <si>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</si>
  <si>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</si>
  <si>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</si>
  <si>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</si>
  <si>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</si>
  <si>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</si>
  <si>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</si>
  <si>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</si>
  <si>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</si>
  <si>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</si>
  <si>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</si>
  <si>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</si>
  <si>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</si>
  <si>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</si>
  <si>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</si>
  <si>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</si>
  <si>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</si>
  <si>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</si>
  <si>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</si>
  <si>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</si>
  <si>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</si>
  <si>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</si>
  <si>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</si>
  <si>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</si>
  <si>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</si>
  <si>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</si>
  <si>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</si>
  <si>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</si>
  <si>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</si>
  <si>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</si>
  <si>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</si>
  <si>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</si>
  <si>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</si>
  <si>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</si>
  <si>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</si>
  <si>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</si>
  <si>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</si>
  <si>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</si>
  <si>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</si>
  <si>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</si>
  <si>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</si>
  <si>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</si>
  <si>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</si>
  <si>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</si>
  <si>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</si>
  <si>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</si>
  <si>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</si>
  <si>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</si>
  <si>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</si>
  <si>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</si>
  <si>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</si>
  <si>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</si>
  <si>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</si>
  <si>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</si>
  <si>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</si>
  <si>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</si>
  <si>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</si>
  <si>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</si>
  <si>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</si>
  <si>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</si>
  <si>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</si>
  <si>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</si>
  <si>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</si>
  <si>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</si>
  <si>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</si>
  <si>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</si>
  <si>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</si>
  <si>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</si>
  <si>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</si>
  <si>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</si>
  <si>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</si>
  <si>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</si>
  <si>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</si>
  <si>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</si>
  <si>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</si>
  <si>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</si>
  <si>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</si>
  <si>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</si>
  <si>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</si>
  <si>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</si>
  <si>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</si>
  <si>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</si>
  <si>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</si>
  <si>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</si>
  <si>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</si>
  <si>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</si>
  <si>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</si>
  <si>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</si>
  <si>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</si>
  <si>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</si>
  <si>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</si>
  <si>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</si>
  <si>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</si>
  <si>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</si>
  <si>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</si>
  <si>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</si>
  <si>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</si>
  <si>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</si>
  <si>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</si>
  <si>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</si>
  <si>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</si>
  <si>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</si>
  <si>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</si>
  <si>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</si>
  <si>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</si>
  <si>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</si>
  <si>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</si>
  <si>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</si>
  <si>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</si>
  <si>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</si>
  <si>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</si>
  <si>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</si>
  <si>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</si>
  <si>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</si>
  <si>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</si>
  <si>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</si>
  <si>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</si>
  <si>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</si>
  <si>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</si>
  <si>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</si>
  <si>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</si>
  <si>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</si>
  <si>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</si>
  <si>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</si>
  <si>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</si>
  <si>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</si>
  <si>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</si>
  <si>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</si>
  <si>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</si>
  <si>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</si>
  <si>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</si>
  <si>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</si>
  <si>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</si>
  <si>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</si>
  <si>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</si>
  <si>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</si>
  <si>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</si>
  <si>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</si>
  <si>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</si>
  <si>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</si>
  <si>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</si>
  <si>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</si>
  <si>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</si>
  <si>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</si>
  <si>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</si>
  <si>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</si>
  <si>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</si>
  <si>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</si>
  <si>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</si>
  <si>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</si>
  <si>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</si>
  <si>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</si>
  <si>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</si>
  <si>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</si>
  <si>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</si>
  <si>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</si>
  <si>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</si>
  <si>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</si>
  <si>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</si>
  <si>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</si>
  <si>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</si>
  <si>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</si>
  <si>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</si>
  <si>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</si>
  <si>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</si>
  <si>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</si>
  <si>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</si>
  <si>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</si>
  <si>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</si>
  <si>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</si>
  <si>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</si>
  <si>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</si>
  <si>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</si>
  <si>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</si>
  <si>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</si>
  <si>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</si>
  <si>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</si>
  <si>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</si>
  <si>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</si>
  <si>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</si>
  <si>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</si>
  <si>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</si>
  <si>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</si>
  <si>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</si>
  <si>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</si>
  <si>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</si>
  <si>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</si>
  <si>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</si>
  <si>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</si>
  <si>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</si>
  <si>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</si>
  <si>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</si>
  <si>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</si>
  <si>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</si>
  <si>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</si>
  <si>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</si>
  <si>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</si>
  <si>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</si>
  <si>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</si>
  <si>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</si>
  <si>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</si>
  <si>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</si>
  <si>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</si>
  <si>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</si>
  <si>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</si>
  <si>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</si>
  <si>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</si>
  <si>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</si>
  <si>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</si>
  <si>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</si>
  <si>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</si>
  <si>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</si>
  <si>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</si>
  <si>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</si>
  <si>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</si>
  <si>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</si>
  <si>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</si>
  <si>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</si>
  <si>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</si>
  <si>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</si>
  <si>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</si>
  <si>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</si>
  <si>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</si>
  <si>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</si>
  <si>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</si>
  <si>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</si>
  <si>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</si>
  <si>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</si>
  <si>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</si>
  <si>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</si>
  <si>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</si>
  <si>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</si>
  <si>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</si>
  <si>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</si>
  <si>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</si>
  <si>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</si>
  <si>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</si>
  <si>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</si>
  <si>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</si>
  <si>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</si>
  <si>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</si>
  <si>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</si>
  <si>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</si>
  <si>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</si>
  <si>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</si>
  <si>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</si>
  <si>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</si>
  <si>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</si>
  <si>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</si>
  <si>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</si>
  <si>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</si>
  <si>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</si>
  <si>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</si>
  <si>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</si>
  <si>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</si>
  <si>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</si>
  <si>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</si>
  <si>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</si>
  <si>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</si>
  <si>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</si>
  <si>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</si>
  <si>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</si>
  <si>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</si>
  <si>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</si>
  <si>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</si>
  <si>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</si>
  <si>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</si>
  <si>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</si>
  <si>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</si>
  <si>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</si>
  <si>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</si>
  <si>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</si>
  <si>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</si>
  <si>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</si>
  <si>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</si>
  <si>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</si>
  <si>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</si>
  <si>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</si>
  <si>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</si>
  <si>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</si>
  <si>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</si>
  <si>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</si>
  <si>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</si>
  <si>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</si>
  <si>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</si>
  <si>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</si>
  <si>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</si>
  <si>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</si>
  <si>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</si>
  <si>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</si>
  <si>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</si>
  <si>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</si>
  <si>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</si>
  <si>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</si>
  <si>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</si>
  <si>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</si>
  <si>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</si>
  <si>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</si>
  <si>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</si>
  <si>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</si>
  <si>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</si>
  <si>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</si>
  <si>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</si>
  <si>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</si>
  <si>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</si>
  <si>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</si>
  <si>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</si>
  <si>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</si>
  <si>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</si>
  <si>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</si>
  <si>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</si>
  <si>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</si>
  <si>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</si>
  <si>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</si>
  <si>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</si>
  <si>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</si>
  <si>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</si>
  <si>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</si>
  <si>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</si>
  <si>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</si>
  <si>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</si>
  <si>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</si>
  <si>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</si>
  <si>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</si>
  <si>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</si>
  <si>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</si>
  <si>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</si>
  <si>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</si>
  <si>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</si>
  <si>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</si>
  <si>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</si>
  <si>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</si>
  <si>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</si>
  <si>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</si>
  <si>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</si>
  <si>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</si>
  <si>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</si>
  <si>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</si>
  <si>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</si>
  <si>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</si>
  <si>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</si>
  <si>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</si>
  <si>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</si>
  <si>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</si>
  <si>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</si>
  <si>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</si>
  <si>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</si>
  <si>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</si>
  <si>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</si>
  <si>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</si>
  <si>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</si>
  <si>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</si>
  <si>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</si>
  <si>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</si>
  <si>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</si>
  <si>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</si>
  <si>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</si>
  <si>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</si>
  <si>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</si>
  <si>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</si>
  <si>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</si>
  <si>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</si>
  <si>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</si>
  <si>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</si>
  <si>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</si>
  <si>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</si>
  <si>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</si>
  <si>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</si>
  <si>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</si>
  <si>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</si>
  <si>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</si>
  <si>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</si>
  <si>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</si>
  <si>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</si>
  <si>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</si>
  <si>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</si>
  <si>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</si>
  <si>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</si>
  <si>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</si>
  <si>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</si>
  <si>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</si>
  <si>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</si>
  <si>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</si>
  <si>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</si>
  <si>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</si>
  <si>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</si>
  <si>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</si>
  <si>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</si>
  <si>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</si>
  <si>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</si>
  <si>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</si>
  <si>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</si>
  <si>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</si>
  <si>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</si>
  <si>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</si>
  <si>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</si>
  <si>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</si>
  <si>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</si>
  <si>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</si>
  <si>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</si>
  <si>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</si>
  <si>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</si>
  <si>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</si>
  <si>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</si>
  <si>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</si>
  <si>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</si>
  <si>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</si>
  <si>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</si>
  <si>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</si>
  <si>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</si>
  <si>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</si>
  <si>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</si>
  <si>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</si>
  <si>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</si>
  <si>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</si>
  <si>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</si>
  <si>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</si>
  <si>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</si>
  <si>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</si>
  <si>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</si>
  <si>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</si>
  <si>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</si>
  <si>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</si>
  <si>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</si>
  <si>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</si>
  <si>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</si>
  <si>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</si>
  <si>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</si>
  <si>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</si>
  <si>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</si>
  <si>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</si>
  <si>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</si>
  <si>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</si>
  <si>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</si>
  <si>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</si>
  <si>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</si>
  <si>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</si>
  <si>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</si>
  <si>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</si>
  <si>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</si>
  <si>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</si>
  <si>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</si>
  <si>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</si>
  <si>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</si>
  <si>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</si>
  <si>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</si>
  <si>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</si>
  <si>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</si>
  <si>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</si>
  <si>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</si>
  <si>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</si>
  <si>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</si>
  <si>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</si>
  <si>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</si>
  <si>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</si>
  <si>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</si>
  <si>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</si>
  <si>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</si>
  <si>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</si>
  <si>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</si>
  <si>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</si>
  <si>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</si>
  <si>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</si>
  <si>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</si>
  <si>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</si>
  <si>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</si>
  <si>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</si>
  <si>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</si>
  <si>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</si>
  <si>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</si>
  <si>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</si>
  <si>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</si>
  <si>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</si>
  <si>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</si>
  <si>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</si>
  <si>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</si>
  <si>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</si>
  <si>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</si>
  <si>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</si>
  <si>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</si>
  <si>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</si>
  <si>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</si>
  <si>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</si>
  <si>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</si>
  <si>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</si>
  <si>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</si>
  <si>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</si>
  <si>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</si>
  <si>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</si>
  <si>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</si>
  <si>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</si>
  <si>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</si>
  <si>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</si>
  <si>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</si>
  <si>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</si>
  <si>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</si>
  <si>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</si>
  <si>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</si>
  <si>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</si>
  <si>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</si>
  <si>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</si>
  <si>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</si>
  <si>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</si>
  <si>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</si>
  <si>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</si>
  <si>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</si>
  <si>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</si>
  <si>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</si>
  <si>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</si>
  <si>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</si>
  <si>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</si>
  <si>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</si>
  <si>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</si>
  <si>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</si>
  <si>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</si>
  <si>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</si>
  <si>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</si>
  <si>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</si>
  <si>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</si>
  <si>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</si>
  <si>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</si>
  <si>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</si>
  <si>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</si>
  <si>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</si>
  <si>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</si>
  <si>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</si>
  <si>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</si>
  <si>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</si>
  <si>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</si>
  <si>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</si>
  <si>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</si>
  <si>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</si>
  <si>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</si>
  <si>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</si>
  <si>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</si>
  <si>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</si>
  <si>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</si>
  <si>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</si>
  <si>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</si>
  <si>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</si>
  <si>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</si>
  <si>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</si>
  <si>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</si>
  <si>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</si>
  <si>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</si>
  <si>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</si>
  <si>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</si>
  <si>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</si>
  <si>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</si>
  <si>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</si>
  <si>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</si>
  <si>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</si>
  <si>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</si>
  <si>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</si>
  <si>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</si>
  <si>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</si>
  <si>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</si>
  <si>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</si>
  <si>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</si>
  <si>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</si>
  <si>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</si>
  <si>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</si>
  <si>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</si>
  <si>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</si>
  <si>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</si>
  <si>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</si>
  <si>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</si>
  <si>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</si>
  <si>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</si>
  <si>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</si>
  <si>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</si>
  <si>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</si>
  <si>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</si>
  <si>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</si>
  <si>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</si>
  <si>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</si>
  <si>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</si>
  <si>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</si>
  <si>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</si>
  <si>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</si>
  <si>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</si>
  <si>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</si>
  <si>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</si>
  <si>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</si>
  <si>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</si>
  <si>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</si>
  <si>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</si>
  <si>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</si>
  <si>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</si>
  <si>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</si>
  <si>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</si>
  <si>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</si>
  <si>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</si>
  <si>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</si>
  <si>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</si>
  <si>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</si>
  <si>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</si>
  <si>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</si>
  <si>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</si>
  <si>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</si>
  <si>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</si>
  <si>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</si>
  <si>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</si>
  <si>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</si>
  <si>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</si>
  <si>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</si>
  <si>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</si>
  <si>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</si>
  <si>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</si>
  <si>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</si>
  <si>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</si>
  <si>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</si>
  <si>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</si>
  <si>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</si>
  <si>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</si>
  <si>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</si>
  <si>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</si>
  <si>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</si>
  <si>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</si>
  <si>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</si>
  <si>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</si>
  <si>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</si>
  <si>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</si>
  <si>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</si>
  <si>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</si>
  <si>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</si>
  <si>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</si>
  <si>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</si>
  <si>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</si>
  <si>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</si>
  <si>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</si>
  <si>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</si>
  <si>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</si>
  <si>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</si>
  <si>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</si>
  <si>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</si>
  <si>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</si>
  <si>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</si>
  <si>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</si>
  <si>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</si>
  <si>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</si>
  <si>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</si>
  <si>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</si>
  <si>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</si>
  <si>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</si>
  <si>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</si>
  <si>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</si>
  <si>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</si>
  <si>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</si>
  <si>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</si>
  <si>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</si>
  <si>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</si>
  <si>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</si>
  <si>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</si>
  <si>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</si>
  <si>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</si>
  <si>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</si>
  <si>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</si>
  <si>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</si>
  <si>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</si>
  <si>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</si>
  <si>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</si>
  <si>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</si>
  <si>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</si>
  <si>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</si>
  <si>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</si>
  <si>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</si>
  <si>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</si>
  <si>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</si>
  <si>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</si>
  <si>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</si>
  <si>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</si>
  <si>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</si>
  <si>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</si>
  <si>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</si>
  <si>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</si>
  <si>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</si>
  <si>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</si>
  <si>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</si>
  <si>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</si>
  <si>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</si>
  <si>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</si>
  <si>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</si>
  <si>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</si>
  <si>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</si>
  <si>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</si>
  <si>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</si>
  <si>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</si>
  <si>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</si>
  <si>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</si>
  <si>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</si>
  <si>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</si>
  <si>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</si>
  <si>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</si>
  <si>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</si>
  <si>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</si>
  <si>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</si>
  <si>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</si>
  <si>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</si>
  <si>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</si>
  <si>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</si>
  <si>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</si>
  <si>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</si>
  <si>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</si>
  <si>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</si>
  <si>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</si>
  <si>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</si>
  <si>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</si>
  <si>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</si>
  <si>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</si>
  <si>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</si>
  <si>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</si>
  <si>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</si>
  <si>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</si>
  <si>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</si>
  <si>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</si>
  <si>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</si>
  <si>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</si>
  <si>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</si>
  <si>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</si>
  <si>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</si>
  <si>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</si>
  <si>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</si>
  <si>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</si>
  <si>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</si>
  <si>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</si>
  <si>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</si>
  <si>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</si>
  <si>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</si>
  <si>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</si>
  <si>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</si>
  <si>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</si>
  <si>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</si>
  <si>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</si>
  <si>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</si>
  <si>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</si>
  <si>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</si>
  <si>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</si>
  <si>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</si>
  <si>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</si>
  <si>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</si>
  <si>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</si>
  <si>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</si>
  <si>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</si>
  <si>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</si>
  <si>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</si>
  <si>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</si>
  <si>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</si>
  <si>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</si>
  <si>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</si>
  <si>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</si>
  <si>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</si>
  <si>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</si>
  <si>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</si>
  <si>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</si>
  <si>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</si>
  <si>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</si>
  <si>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</si>
  <si>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</si>
  <si>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</si>
  <si>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</si>
  <si>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</si>
  <si>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</si>
  <si>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</si>
  <si>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</si>
  <si>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</si>
  <si>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</si>
  <si>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</si>
  <si>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</si>
  <si>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</si>
  <si>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</si>
  <si>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</si>
  <si>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</si>
  <si>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</si>
  <si>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</si>
  <si>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</si>
  <si>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</si>
  <si>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</si>
  <si>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</si>
  <si>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</si>
  <si>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</si>
  <si>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</si>
  <si>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</si>
  <si>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</si>
  <si>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</si>
  <si>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</si>
  <si>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</si>
  <si>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</si>
  <si>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</si>
  <si>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</si>
  <si>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</si>
  <si>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</si>
  <si>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</si>
  <si>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</si>
  <si>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</si>
  <si>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</si>
  <si>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</si>
  <si>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</si>
  <si>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</si>
  <si>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</si>
  <si>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</si>
  <si>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</si>
  <si>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</si>
  <si>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</si>
  <si>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</si>
  <si>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</si>
  <si>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</si>
  <si>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</si>
  <si>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</si>
  <si>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</si>
  <si>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</si>
  <si>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</si>
  <si>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</si>
  <si>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</si>
  <si>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</si>
  <si>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</si>
  <si>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</si>
  <si>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</si>
  <si>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</si>
  <si>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</si>
  <si>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</si>
  <si>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</si>
  <si>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</si>
  <si>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</si>
  <si>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</si>
  <si>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</si>
  <si>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</si>
  <si>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</si>
  <si>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</si>
  <si>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</si>
  <si>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</si>
  <si>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</si>
  <si>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</si>
  <si>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</si>
  <si>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</si>
  <si>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</si>
  <si>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</si>
  <si>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</si>
  <si>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</si>
  <si>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</si>
  <si>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</si>
  <si>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</si>
  <si>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</si>
  <si>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</si>
  <si>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</si>
  <si>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</si>
  <si>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</si>
  <si>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</si>
  <si>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</si>
  <si>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</si>
  <si>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</si>
  <si>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</si>
  <si>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</si>
  <si>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</si>
  <si>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</si>
  <si>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</si>
  <si>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</si>
  <si>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</si>
  <si>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</si>
  <si>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</si>
  <si>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</si>
  <si>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</si>
  <si>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</si>
  <si>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</si>
  <si>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</si>
  <si>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</si>
  <si>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</si>
  <si>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</si>
  <si>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</si>
  <si>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</si>
  <si>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</si>
  <si>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</si>
  <si>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</si>
  <si>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</si>
  <si>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</si>
  <si>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</si>
  <si>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</si>
  <si>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</si>
  <si>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</si>
  <si>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</si>
  <si>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</si>
  <si>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</si>
  <si>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</si>
  <si>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</si>
  <si>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</si>
  <si>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</si>
  <si>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</si>
  <si>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</si>
  <si>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</si>
  <si>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</si>
  <si>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</si>
  <si>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</si>
  <si>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</si>
  <si>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</si>
  <si>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</si>
  <si>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</si>
  <si>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</si>
  <si>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</si>
  <si>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</si>
  <si>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</si>
  <si>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</si>
  <si>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</si>
  <si>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</si>
  <si>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</si>
  <si>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</si>
  <si>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</si>
  <si>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</si>
  <si>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</si>
  <si>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</si>
  <si>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</si>
  <si>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</si>
  <si>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</si>
  <si>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</si>
  <si>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</si>
  <si>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</si>
  <si>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</si>
  <si>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</si>
  <si>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</si>
  <si>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</si>
  <si>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</si>
  <si>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</si>
  <si>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</si>
  <si>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</si>
  <si>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</si>
  <si>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</si>
  <si>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</si>
  <si>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</si>
  <si>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</si>
  <si>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</si>
  <si>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</si>
  <si>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</si>
  <si>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</si>
  <si>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</si>
  <si>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</si>
  <si>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</si>
  <si>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</si>
  <si>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</si>
  <si>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</si>
  <si>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</si>
  <si>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</si>
  <si>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</si>
  <si>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</si>
  <si>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</si>
  <si>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</si>
  <si>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</si>
  <si>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</si>
  <si>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</si>
  <si>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</si>
  <si>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</si>
  <si>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</si>
  <si>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</si>
  <si>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</si>
  <si>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</si>
  <si>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</si>
  <si>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</si>
  <si>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</si>
  <si>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</si>
  <si>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</si>
  <si>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</si>
  <si>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</si>
  <si>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</si>
  <si>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</si>
  <si>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</si>
  <si>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</si>
  <si>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</si>
  <si>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</si>
  <si>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</si>
  <si>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</si>
  <si>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</si>
  <si>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</si>
  <si>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</si>
  <si>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</si>
  <si>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</si>
  <si>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</si>
  <si>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</si>
  <si>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</si>
  <si>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</si>
  <si>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</si>
  <si>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</si>
  <si>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</si>
  <si>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</si>
  <si>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</si>
  <si>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</si>
  <si>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</si>
  <si>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</si>
  <si>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</si>
  <si>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</si>
  <si>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</si>
  <si>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</si>
  <si>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</si>
  <si>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</si>
  <si>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</si>
  <si>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</si>
  <si>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</si>
  <si>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</si>
  <si>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</si>
  <si>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</si>
  <si>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</si>
  <si>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</si>
  <si>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</si>
  <si>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</si>
  <si>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</si>
  <si>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</si>
  <si>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</si>
  <si>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</si>
  <si>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</si>
  <si>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</si>
  <si>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</si>
  <si>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</si>
  <si>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</si>
  <si>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</si>
  <si>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</si>
  <si>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</si>
  <si>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</si>
  <si>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</si>
  <si>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</si>
  <si>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</si>
  <si>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</si>
  <si>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</si>
  <si>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</si>
  <si>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</si>
  <si>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</si>
  <si>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</si>
  <si>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</si>
  <si>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</si>
  <si>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</si>
  <si>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</si>
  <si>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</si>
  <si>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</si>
  <si>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</si>
  <si>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</si>
  <si>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</si>
  <si>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</si>
  <si>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</si>
  <si>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</si>
  <si>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</si>
  <si>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</si>
  <si>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</si>
  <si>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</si>
  <si>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</si>
  <si>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</si>
  <si>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</si>
  <si>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</si>
  <si>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</si>
  <si>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</si>
  <si>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</si>
  <si>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</si>
  <si>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</si>
  <si>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</si>
  <si>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</si>
  <si>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</si>
  <si>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</si>
  <si>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</si>
  <si>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</si>
  <si>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</si>
  <si>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</si>
  <si>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</si>
  <si>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</si>
  <si>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</si>
  <si>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</si>
  <si>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</si>
  <si>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</si>
  <si>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</si>
  <si>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</si>
  <si>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</si>
  <si>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</si>
  <si>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</si>
  <si>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</si>
  <si>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</si>
  <si>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</si>
  <si>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</si>
  <si>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</si>
  <si>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</si>
  <si>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</si>
  <si>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</si>
  <si>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</si>
  <si>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</si>
  <si>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</si>
  <si>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</si>
  <si>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</si>
  <si>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</si>
  <si>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</si>
  <si>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</si>
  <si>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</si>
  <si>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</si>
  <si>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</si>
  <si>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</si>
  <si>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</si>
  <si>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</si>
  <si>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</si>
  <si>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</si>
  <si>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</si>
  <si>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</si>
  <si>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</si>
  <si>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</si>
  <si>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</si>
  <si>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</si>
  <si>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</si>
  <si>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</si>
  <si>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</si>
  <si>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</si>
  <si>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</si>
  <si>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</si>
  <si>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</si>
  <si>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</si>
  <si>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</si>
  <si>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</si>
  <si>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</si>
  <si>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</si>
  <si>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</si>
  <si>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</si>
  <si>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</si>
  <si>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</si>
  <si>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</si>
  <si>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</si>
  <si>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</si>
  <si>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</si>
  <si>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</si>
  <si>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</si>
  <si>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</si>
  <si>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</si>
  <si>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</si>
  <si>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</si>
  <si>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</si>
  <si>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</si>
  <si>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</si>
  <si>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</si>
  <si>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</si>
  <si>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</si>
  <si>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</si>
  <si>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</si>
  <si>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</si>
  <si>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</si>
  <si>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</si>
  <si>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</si>
  <si>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</si>
  <si>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</si>
  <si>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</si>
  <si>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</si>
  <si>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</si>
  <si>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</si>
  <si>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</si>
  <si>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</si>
  <si>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</si>
  <si>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</si>
  <si>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</si>
  <si>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</si>
  <si>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</si>
  <si>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</si>
  <si>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</si>
  <si>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</si>
  <si>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</si>
  <si>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</si>
  <si>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</si>
  <si>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</si>
  <si>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</si>
  <si>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</si>
  <si>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</si>
  <si>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</si>
  <si>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</si>
  <si>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</si>
  <si>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</si>
  <si>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</si>
  <si>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</si>
  <si>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</si>
  <si>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</si>
  <si>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</si>
  <si>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</si>
  <si>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</si>
  <si>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</si>
  <si>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</si>
  <si>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</si>
  <si>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</si>
  <si>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</si>
  <si>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</si>
  <si>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</si>
  <si>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</si>
  <si>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</si>
  <si>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</si>
  <si>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</si>
  <si>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</si>
  <si>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</si>
  <si>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</si>
  <si>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</si>
  <si>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</si>
  <si>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</si>
  <si>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</si>
  <si>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</si>
  <si>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</si>
  <si>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</si>
  <si>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</si>
  <si>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</si>
  <si>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</si>
  <si>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</si>
  <si>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</si>
  <si>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</si>
  <si>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</si>
  <si>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</si>
  <si>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</si>
  <si>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</si>
  <si>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</si>
  <si>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</si>
  <si>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</si>
  <si>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</si>
  <si>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</si>
  <si>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</si>
  <si>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</si>
  <si>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</si>
  <si>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</si>
  <si>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</si>
  <si>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</si>
  <si>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</si>
  <si>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</si>
  <si>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</si>
  <si>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</si>
  <si>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</si>
  <si>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</si>
  <si>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</si>
  <si>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</si>
  <si>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</si>
  <si>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</si>
  <si>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</si>
  <si>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</si>
  <si>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</si>
  <si>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</si>
  <si>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</si>
  <si>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</si>
  <si>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</si>
  <si>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</si>
  <si>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</si>
  <si>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</si>
  <si>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</si>
  <si>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</si>
  <si>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</si>
  <si>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</si>
  <si>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</si>
  <si>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</si>
  <si>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</si>
  <si>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</si>
  <si>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</si>
  <si>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</si>
  <si>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</si>
  <si>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</si>
  <si>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</si>
  <si>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</si>
  <si>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</si>
  <si>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</si>
  <si>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</si>
  <si>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</si>
  <si>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</si>
  <si>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</si>
  <si>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</si>
  <si>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</si>
  <si>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</si>
  <si>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</si>
  <si>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</si>
  <si>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</si>
  <si>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</si>
  <si>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</si>
  <si>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</si>
  <si>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</si>
  <si>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</si>
  <si>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</si>
  <si>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</si>
  <si>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</si>
  <si>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</si>
  <si>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</si>
  <si>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</si>
  <si>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</si>
  <si>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</si>
  <si>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</si>
  <si>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</si>
  <si>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</si>
  <si>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</si>
  <si>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</si>
  <si>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</si>
  <si>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</si>
  <si>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</si>
  <si>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</si>
  <si>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</si>
  <si>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</si>
  <si>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</si>
  <si>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</si>
  <si>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</si>
  <si>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</si>
  <si>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</si>
  <si>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</si>
  <si>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</si>
  <si>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</si>
  <si>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</si>
  <si>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</si>
  <si>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</si>
  <si>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</si>
  <si>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</si>
  <si>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</si>
  <si>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</si>
  <si>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</si>
  <si>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</si>
  <si>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</si>
  <si>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</si>
  <si>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</si>
  <si>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</si>
  <si>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</si>
  <si>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</si>
  <si>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</si>
  <si>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</si>
  <si>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</si>
  <si>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</si>
  <si>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</si>
  <si>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</si>
  <si>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</si>
  <si>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</si>
  <si>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</si>
  <si>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</si>
  <si>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</si>
  <si>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</si>
  <si>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</si>
  <si>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</si>
  <si>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</si>
  <si>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</si>
  <si>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</si>
  <si>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</si>
  <si>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</si>
  <si>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</si>
  <si>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</si>
  <si>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</si>
  <si>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</si>
  <si>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</si>
  <si>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</si>
  <si>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</si>
  <si>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</si>
  <si>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</si>
  <si>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</si>
  <si>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</si>
  <si>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</si>
  <si>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</si>
  <si>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</si>
  <si>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</si>
  <si>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</si>
  <si>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</si>
  <si>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</si>
  <si>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</si>
  <si>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</si>
  <si>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</si>
  <si>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</si>
  <si>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</si>
  <si>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</si>
  <si>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</si>
  <si>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</si>
  <si>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</si>
  <si>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</si>
  <si>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</si>
  <si>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</si>
  <si>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</si>
  <si>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</si>
  <si>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</si>
  <si>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</si>
  <si>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</si>
  <si>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</si>
  <si>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</si>
  <si>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</si>
  <si>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</si>
  <si>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</si>
  <si>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</si>
  <si>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</si>
  <si>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</si>
  <si>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</si>
  <si>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</si>
  <si>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</si>
  <si>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</si>
  <si>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</si>
  <si>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</si>
  <si>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</si>
  <si>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</si>
  <si>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</si>
  <si>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</si>
  <si>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</si>
  <si>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</si>
  <si>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</si>
  <si>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</si>
  <si>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</si>
  <si>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</si>
  <si>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</si>
  <si>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</si>
  <si>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</si>
  <si>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</si>
  <si>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</si>
  <si>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</si>
  <si>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</si>
  <si>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</si>
  <si>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</si>
  <si>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</si>
  <si>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</si>
  <si>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</si>
  <si>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</si>
  <si>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</si>
  <si>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</si>
  <si>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</si>
  <si>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</si>
  <si>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</si>
  <si>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</si>
  <si>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</si>
  <si>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</si>
  <si>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</si>
  <si>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</si>
  <si>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</si>
  <si>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</si>
  <si>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</si>
  <si>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</si>
  <si>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</si>
  <si>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</si>
  <si>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</si>
  <si>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</si>
  <si>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</si>
  <si>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</si>
  <si>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</si>
  <si>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</si>
  <si>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</si>
  <si>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</si>
  <si>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</si>
  <si>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</si>
  <si>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</si>
  <si>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</si>
  <si>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</si>
  <si>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</si>
  <si>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</si>
  <si>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</si>
  <si>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</si>
  <si>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</si>
  <si>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</si>
  <si>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</si>
  <si>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</si>
  <si>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</si>
  <si>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</si>
  <si>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</si>
  <si>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</si>
  <si>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</si>
  <si>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</si>
  <si>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</si>
  <si>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</si>
  <si>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</si>
  <si>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</si>
  <si>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</si>
  <si>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</si>
  <si>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</si>
  <si>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</si>
  <si>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</si>
  <si>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</si>
  <si>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</si>
  <si>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</si>
  <si>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</si>
  <si>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</si>
  <si>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</si>
  <si>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</si>
  <si>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</si>
  <si>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</si>
  <si>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</si>
  <si>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</si>
  <si>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</si>
  <si>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</si>
  <si>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</si>
  <si>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</si>
  <si>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</si>
  <si>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</si>
  <si>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</si>
  <si>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</si>
  <si>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</si>
  <si>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</si>
  <si>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</si>
  <si>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</si>
  <si>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</si>
  <si>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</si>
  <si>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</si>
  <si>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</si>
  <si>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</si>
  <si>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</si>
  <si>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</si>
  <si>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</si>
  <si>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</si>
  <si>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</si>
  <si>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</si>
  <si>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</si>
  <si>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</si>
  <si>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</si>
  <si>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</si>
  <si>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</si>
  <si>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</si>
  <si>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</si>
  <si>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</si>
  <si>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</si>
  <si>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</si>
  <si>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</si>
  <si>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</si>
  <si>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</si>
  <si>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</si>
  <si>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</si>
  <si>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</si>
  <si>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</si>
  <si>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</si>
  <si>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</si>
  <si>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</si>
  <si>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</si>
  <si>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</si>
  <si>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</si>
  <si>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</si>
  <si>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</si>
  <si>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</si>
  <si>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</si>
  <si>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</si>
  <si>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</si>
  <si>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</si>
  <si>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</si>
  <si>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</si>
  <si>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</si>
  <si>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</si>
  <si>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</si>
  <si>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</si>
  <si>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</si>
  <si>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</si>
  <si>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</si>
  <si>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</si>
  <si>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</si>
  <si>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</si>
  <si>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</si>
  <si>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</si>
  <si>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</si>
  <si>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</si>
  <si>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</si>
  <si>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</si>
  <si>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</si>
  <si>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</si>
  <si>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</si>
  <si>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</si>
  <si>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</si>
  <si>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</si>
  <si>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</si>
  <si>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</si>
  <si>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</si>
  <si>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</si>
  <si>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</si>
  <si>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</si>
  <si>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</si>
  <si>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</si>
  <si>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</si>
  <si>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</si>
  <si>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</si>
  <si>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</si>
  <si>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</si>
  <si>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</si>
  <si>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</si>
  <si>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</si>
  <si>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</si>
  <si>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</si>
  <si>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</si>
  <si>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</si>
  <si>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</si>
  <si>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</si>
  <si>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</si>
  <si>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</si>
  <si>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</si>
  <si>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</si>
  <si>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</si>
  <si>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</si>
  <si>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</si>
  <si>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</si>
  <si>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</si>
  <si>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</si>
  <si>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</si>
  <si>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</si>
  <si>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</si>
  <si>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</si>
  <si>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</si>
  <si>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</si>
  <si>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</si>
  <si>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</si>
  <si>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</si>
  <si>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</si>
  <si>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</si>
  <si>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</si>
  <si>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</si>
  <si>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</si>
  <si>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</si>
  <si>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</si>
  <si>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</si>
  <si>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</si>
  <si>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</si>
  <si>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</si>
  <si>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</si>
  <si>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</si>
  <si>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</si>
  <si>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</si>
  <si>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</si>
  <si>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</si>
  <si>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</si>
  <si>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</si>
  <si>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</si>
  <si>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</si>
  <si>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</si>
  <si>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</si>
  <si>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</si>
  <si>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</si>
  <si>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</si>
  <si>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</si>
  <si>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</si>
  <si>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</si>
  <si>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</si>
  <si>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</si>
  <si>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</si>
  <si>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</si>
  <si>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</si>
  <si>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</si>
  <si>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</si>
  <si>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</si>
  <si>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</si>
  <si>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</si>
  <si>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</si>
  <si>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</si>
  <si>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</si>
  <si>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</si>
  <si>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</si>
  <si>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</si>
  <si>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</si>
  <si>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</si>
  <si>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</si>
  <si>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</si>
  <si>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</si>
  <si>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</si>
  <si>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</si>
  <si>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</si>
  <si>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</si>
  <si>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</si>
  <si>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</si>
  <si>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</si>
  <si>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</si>
  <si>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</si>
  <si>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</si>
  <si>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</si>
  <si>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</si>
  <si>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</si>
  <si>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</si>
  <si>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</si>
  <si>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</si>
  <si>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</si>
  <si>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</si>
  <si>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</si>
  <si>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</si>
  <si>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</si>
  <si>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</si>
  <si>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</si>
  <si>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</si>
  <si>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</si>
  <si>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</si>
  <si>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</si>
  <si>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</si>
  <si>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</si>
  <si>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</si>
  <si>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</si>
  <si>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</si>
  <si>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</si>
  <si>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</si>
  <si>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</si>
  <si>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</si>
  <si>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</si>
  <si>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</si>
  <si>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</si>
  <si>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</si>
  <si>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</si>
  <si>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</si>
  <si>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</si>
  <si>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</si>
  <si>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</si>
  <si>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</si>
  <si>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</si>
  <si>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</si>
  <si>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</si>
  <si>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</si>
  <si>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</si>
  <si>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</si>
  <si>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</si>
  <si>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</si>
  <si>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</si>
  <si>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</si>
  <si>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</si>
  <si>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</si>
  <si>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</si>
  <si>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</si>
  <si>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</si>
  <si>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</si>
  <si>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</si>
  <si>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</si>
  <si>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</si>
  <si>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</si>
  <si>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</si>
  <si>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</si>
  <si>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</si>
  <si>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</si>
  <si>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</si>
  <si>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</si>
  <si>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</si>
  <si>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</si>
  <si>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</si>
  <si>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</si>
  <si>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</si>
  <si>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</si>
  <si>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</si>
  <si>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</si>
  <si>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</si>
  <si>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</si>
  <si>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</si>
  <si>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</si>
  <si>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</si>
  <si>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</si>
  <si>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</si>
  <si>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</si>
  <si>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</si>
  <si>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</si>
  <si>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</si>
  <si>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</si>
  <si>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</si>
  <si>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</si>
  <si>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</si>
  <si>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</si>
  <si>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</si>
  <si>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</si>
  <si>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</si>
  <si>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</si>
  <si>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</si>
  <si>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</si>
  <si>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</si>
  <si>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</si>
  <si>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</si>
  <si>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</si>
  <si>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</si>
  <si>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</si>
  <si>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</si>
  <si>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</si>
  <si>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</si>
  <si>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</si>
  <si>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</si>
  <si>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</si>
  <si>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</si>
  <si>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</si>
  <si>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</si>
  <si>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</si>
  <si>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</si>
  <si>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</si>
  <si>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</si>
  <si>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</si>
  <si>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</si>
  <si>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</si>
  <si>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</si>
  <si>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</si>
  <si>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</si>
  <si>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</si>
  <si>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</si>
  <si>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</si>
  <si>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</si>
  <si>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</si>
  <si>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</si>
  <si>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</si>
  <si>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</si>
  <si>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</si>
  <si>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</si>
  <si>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</si>
  <si>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</si>
  <si>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</si>
  <si>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</si>
  <si>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</si>
  <si>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</si>
  <si>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</si>
  <si>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</si>
  <si>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</si>
  <si>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</si>
  <si>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</si>
  <si>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</si>
  <si>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</si>
  <si>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</si>
  <si>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</si>
  <si>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</si>
  <si>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</si>
  <si>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</si>
  <si>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</si>
  <si>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</si>
  <si>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</si>
  <si>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</si>
  <si>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</si>
  <si>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</si>
  <si>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</si>
  <si>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</si>
  <si>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</si>
  <si>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</si>
  <si>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</si>
  <si>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</si>
  <si>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</si>
  <si>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</si>
  <si>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</si>
  <si>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</si>
  <si>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</si>
  <si>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</si>
  <si>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</si>
  <si>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</si>
  <si>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</si>
  <si>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</si>
  <si>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</si>
  <si>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</si>
  <si>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</si>
  <si>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</si>
  <si>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</si>
  <si>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</si>
  <si>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</si>
  <si>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</si>
  <si>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</si>
  <si>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</si>
  <si>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</si>
  <si>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</si>
  <si>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</si>
  <si>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</si>
  <si>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</si>
  <si>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</si>
  <si>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</si>
  <si>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</si>
  <si>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</si>
  <si>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</si>
  <si>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</si>
  <si>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</si>
  <si>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</si>
  <si>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</si>
  <si>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</si>
  <si>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</si>
  <si>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</si>
  <si>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</si>
  <si>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</si>
  <si>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</si>
  <si>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</si>
  <si>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</si>
  <si>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</si>
  <si>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</si>
  <si>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</si>
  <si>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</si>
  <si>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</si>
  <si>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</si>
  <si>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</si>
  <si>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</si>
  <si>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</si>
  <si>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</si>
  <si>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</si>
  <si>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</si>
  <si>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</si>
  <si>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</si>
  <si>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</si>
  <si>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</si>
  <si>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</si>
  <si>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</si>
  <si>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</si>
  <si>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</si>
  <si>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</si>
  <si>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</si>
  <si>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</si>
  <si>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</si>
  <si>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</si>
  <si>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</si>
  <si>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</si>
  <si>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</si>
  <si>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</si>
  <si>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</si>
  <si>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</si>
  <si>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</si>
  <si>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</si>
  <si>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</si>
  <si>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</si>
  <si>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</si>
  <si>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</si>
  <si>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</si>
  <si>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</si>
  <si>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</si>
  <si>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</si>
  <si>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</si>
  <si>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</si>
  <si>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</si>
  <si>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</si>
  <si>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</si>
  <si>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</si>
  <si>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</si>
  <si>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</si>
  <si>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</si>
  <si>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</si>
  <si>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</si>
  <si>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</si>
  <si>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</si>
  <si>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</si>
  <si>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</si>
  <si>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</si>
  <si>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</si>
  <si>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</si>
  <si>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</si>
  <si>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</si>
  <si>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</si>
  <si>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</si>
  <si>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</si>
  <si>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</si>
  <si>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</si>
  <si>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</si>
  <si>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</si>
  <si>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</si>
  <si>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</si>
  <si>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</si>
  <si>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</si>
  <si>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</si>
  <si>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</si>
  <si>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</si>
  <si>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</si>
  <si>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</si>
  <si>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</si>
  <si>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</si>
  <si>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</si>
  <si>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</si>
  <si>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</si>
  <si>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</si>
  <si>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</si>
  <si>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</si>
  <si>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</si>
  <si>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</si>
  <si>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</si>
  <si>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</si>
  <si>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</si>
  <si>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</si>
  <si>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</si>
  <si>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</si>
  <si>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</si>
  <si>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</si>
  <si>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</si>
  <si>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</si>
  <si>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</si>
  <si>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</si>
  <si>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</si>
  <si>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</si>
  <si>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</si>
  <si>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</si>
  <si>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</si>
  <si>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</si>
  <si>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</si>
  <si>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</si>
  <si>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</si>
  <si>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</si>
  <si>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</si>
  <si>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</si>
  <si>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</si>
  <si>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</si>
  <si>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</si>
  <si>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</si>
  <si>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</si>
  <si>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</si>
  <si>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</si>
  <si>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</si>
  <si>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</si>
  <si>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</si>
  <si>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</si>
  <si>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</si>
  <si>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</si>
  <si>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</si>
  <si>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</si>
  <si>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</si>
  <si>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</si>
  <si>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</si>
  <si>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</si>
  <si>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</si>
  <si>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</si>
  <si>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</si>
  <si>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</si>
  <si>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</si>
  <si>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</si>
  <si>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</si>
  <si>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</si>
  <si>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</si>
  <si>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</si>
  <si>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</si>
  <si>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</si>
  <si>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</si>
  <si>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</si>
  <si>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</si>
  <si>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</si>
  <si>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</si>
  <si>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</si>
  <si>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</si>
  <si>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</si>
  <si>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</si>
  <si>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</si>
  <si>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</si>
  <si>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</si>
  <si>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</si>
  <si>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</si>
  <si>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</si>
  <si>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</si>
  <si>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</si>
  <si>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</si>
  <si>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</si>
  <si>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</si>
  <si>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</si>
  <si>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</si>
  <si>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</si>
  <si>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</si>
  <si>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</si>
  <si>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</si>
  <si>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</si>
  <si>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</si>
  <si>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</si>
  <si>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</si>
  <si>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</si>
  <si>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</si>
  <si>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</si>
  <si>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</si>
  <si>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</si>
  <si>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</si>
  <si>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</si>
  <si>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</si>
  <si>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</si>
  <si>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</si>
  <si>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</si>
  <si>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</si>
  <si>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</si>
  <si>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</si>
  <si>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</si>
  <si>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</si>
  <si>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</si>
  <si>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</si>
  <si>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</si>
  <si>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</si>
  <si>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</si>
  <si>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</si>
  <si>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</si>
  <si>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</si>
  <si>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</si>
  <si>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</si>
  <si>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</si>
  <si>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</si>
  <si>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</si>
  <si>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</si>
  <si>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</si>
  <si>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</si>
  <si>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</si>
  <si>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</si>
  <si>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</si>
  <si>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</si>
  <si>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</si>
  <si>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</si>
  <si>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</si>
  <si>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</si>
  <si>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</si>
  <si>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</si>
  <si>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</si>
  <si>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</si>
  <si>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</si>
  <si>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</si>
  <si>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</si>
  <si>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</si>
  <si>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</si>
  <si>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</si>
  <si>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</si>
  <si>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</si>
  <si>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</si>
  <si>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</si>
  <si>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</si>
  <si>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</si>
  <si>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</si>
  <si>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</si>
  <si>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</si>
  <si>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</si>
  <si>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</si>
  <si>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</si>
  <si>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</si>
  <si>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</si>
  <si>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</si>
  <si>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</si>
  <si>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</si>
  <si>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</si>
  <si>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</si>
  <si>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</si>
  <si>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</si>
  <si>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</si>
  <si>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</si>
  <si>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</si>
  <si>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</si>
  <si>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</si>
  <si>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</si>
  <si>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</si>
  <si>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</si>
  <si>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</si>
  <si>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</si>
  <si>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</si>
  <si>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</si>
  <si>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</si>
  <si>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</si>
  <si>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</si>
  <si>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</si>
  <si>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</si>
  <si>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</si>
  <si>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</si>
  <si>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</si>
  <si>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</si>
  <si>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</si>
  <si>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</si>
  <si>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</si>
  <si>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</si>
  <si>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</si>
  <si>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</si>
  <si>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</si>
  <si>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</si>
  <si>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</si>
  <si>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</si>
  <si>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</si>
  <si>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</si>
  <si>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</si>
  <si>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</si>
  <si>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</si>
  <si>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</si>
  <si>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</si>
  <si>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</si>
  <si>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</si>
  <si>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</si>
  <si>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</si>
  <si>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</si>
  <si>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</si>
  <si>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</si>
  <si>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</si>
  <si>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</si>
  <si>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</si>
  <si>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</si>
  <si>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</si>
  <si>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</si>
  <si>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</si>
  <si>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</si>
  <si>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</si>
  <si>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</si>
  <si>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</si>
  <si>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</si>
  <si>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</si>
  <si>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</si>
  <si>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</si>
  <si>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</si>
  <si>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</si>
  <si>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</si>
  <si>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</si>
  <si>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</si>
  <si>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</si>
  <si>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</si>
  <si>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</si>
  <si>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</si>
  <si>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</si>
  <si>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</si>
  <si>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</si>
  <si>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</si>
  <si>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</si>
  <si>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</si>
  <si>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</si>
  <si>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</si>
  <si>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</si>
  <si>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</si>
  <si>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</si>
  <si>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</si>
  <si>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</si>
  <si>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</si>
  <si>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</si>
  <si>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</si>
  <si>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</si>
  <si>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</si>
  <si>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</si>
  <si>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</si>
  <si>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</si>
  <si>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</si>
  <si>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</si>
  <si>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</si>
  <si>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</si>
  <si>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</si>
  <si>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</si>
  <si>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</si>
  <si>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</si>
  <si>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</si>
  <si>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</si>
  <si>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</si>
  <si>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</si>
  <si>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</si>
  <si>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</si>
  <si>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</si>
  <si>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</si>
  <si>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</si>
  <si>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</si>
  <si>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</si>
  <si>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</si>
  <si>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</si>
  <si>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</si>
  <si>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</si>
  <si>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</si>
  <si>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</si>
  <si>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</si>
  <si>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</si>
  <si>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</si>
  <si>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</si>
  <si>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</si>
  <si>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</si>
  <si>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</si>
  <si>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</si>
  <si>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</si>
  <si>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</si>
  <si>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</si>
  <si>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</si>
  <si>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</si>
  <si>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</si>
  <si>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</si>
  <si>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</si>
  <si>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</si>
  <si>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</si>
  <si>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</si>
  <si>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</si>
  <si>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</si>
  <si>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</si>
  <si>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</si>
  <si>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</si>
  <si>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</si>
  <si>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</si>
  <si>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</si>
  <si>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</si>
  <si>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</si>
  <si>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</si>
  <si>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</si>
  <si>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</si>
  <si>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</si>
  <si>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</si>
  <si>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</si>
  <si>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</si>
  <si>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</si>
  <si>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</si>
  <si>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</si>
  <si>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</si>
  <si>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</si>
  <si>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</si>
  <si>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</si>
  <si>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</si>
  <si>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</si>
  <si>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</si>
  <si>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</si>
  <si>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</si>
  <si>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</si>
  <si>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</si>
  <si>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</si>
  <si>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</si>
  <si>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</si>
  <si>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</si>
  <si>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</si>
  <si>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</si>
  <si>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</si>
  <si>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</si>
  <si>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</si>
  <si>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</si>
  <si>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</si>
  <si>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</si>
  <si>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</si>
  <si>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</si>
  <si>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</si>
  <si>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</si>
  <si>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</si>
  <si>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</si>
  <si>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</si>
  <si>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</si>
  <si>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</si>
  <si>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</si>
  <si>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</si>
  <si>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</si>
  <si>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</si>
  <si>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</si>
  <si>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</si>
  <si>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</si>
  <si>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</si>
  <si>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</si>
  <si>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</si>
  <si>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</si>
  <si>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</si>
  <si>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</si>
  <si>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</si>
  <si>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</si>
  <si>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</si>
  <si>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</si>
  <si>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</si>
  <si>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</si>
  <si>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</si>
  <si>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</si>
  <si>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</si>
  <si>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</si>
  <si>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</si>
  <si>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</si>
  <si>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</si>
  <si>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</si>
  <si>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</si>
  <si>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</si>
  <si>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</si>
  <si>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</si>
  <si>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</si>
  <si>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</si>
  <si>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</si>
  <si>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</si>
  <si>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</si>
  <si>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</si>
  <si>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</si>
  <si>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</si>
  <si>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</si>
  <si>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</si>
  <si>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</si>
  <si>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</si>
  <si>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</si>
  <si>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</si>
  <si>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</si>
  <si>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</si>
  <si>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</si>
  <si>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</si>
  <si>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</si>
  <si>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</si>
  <si>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</si>
  <si>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</si>
  <si>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</si>
  <si>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</si>
  <si>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</si>
  <si>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</si>
  <si>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</si>
  <si>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</si>
  <si>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</si>
  <si>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</si>
  <si>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</si>
  <si>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</si>
  <si>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</si>
  <si>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</si>
  <si>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</si>
  <si>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</si>
  <si>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</si>
  <si>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</si>
  <si>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</si>
  <si>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</si>
  <si>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</si>
  <si>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</si>
  <si>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</si>
  <si>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</si>
  <si>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</si>
  <si>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</si>
  <si>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</si>
  <si>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</si>
  <si>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</si>
  <si>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</si>
  <si>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</si>
  <si>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</si>
  <si>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</si>
  <si>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</si>
  <si>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</si>
  <si>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</si>
  <si>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</si>
  <si>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</si>
  <si>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</si>
  <si>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</si>
  <si>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</si>
  <si>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</si>
  <si>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</si>
  <si>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</si>
  <si>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</si>
  <si>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</si>
  <si>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</si>
  <si>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</si>
  <si>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</si>
  <si>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</si>
  <si>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</si>
  <si>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</si>
  <si>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</si>
  <si>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</si>
  <si>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</si>
  <si>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</si>
  <si>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</si>
  <si>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</si>
  <si>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</si>
  <si>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</si>
  <si>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</si>
  <si>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</si>
  <si>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</si>
  <si>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</si>
  <si>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</si>
  <si>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</si>
  <si>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</si>
  <si>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</si>
  <si>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</si>
  <si>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</si>
  <si>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</si>
  <si>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</si>
  <si>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</si>
  <si>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</si>
  <si>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</si>
  <si>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</si>
  <si>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</si>
  <si>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</si>
  <si>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</si>
  <si>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</si>
  <si>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</si>
  <si>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</si>
  <si>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</si>
  <si>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</si>
  <si>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</si>
  <si>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</si>
  <si>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</si>
  <si>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</si>
  <si>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</si>
  <si>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</si>
  <si>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</si>
  <si>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</si>
  <si>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</si>
  <si>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</si>
  <si>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</si>
  <si>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</si>
  <si>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</si>
  <si>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</si>
  <si>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</si>
  <si>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</si>
  <si>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</si>
  <si>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</si>
  <si>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</si>
  <si>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</si>
  <si>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</si>
  <si>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</si>
  <si>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</si>
  <si>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</si>
  <si>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</si>
  <si>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</si>
  <si>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</si>
  <si>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</si>
  <si>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</si>
  <si>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</si>
  <si>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</si>
  <si>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</si>
  <si>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</si>
  <si>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</si>
  <si>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</si>
  <si>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</si>
  <si>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</si>
  <si>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</si>
  <si>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</si>
  <si>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</si>
  <si>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</si>
  <si>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</si>
  <si>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</si>
  <si>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</si>
  <si>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</si>
  <si>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</si>
  <si>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</si>
  <si>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</si>
  <si>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</si>
  <si>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</si>
  <si>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</si>
  <si>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</si>
  <si>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</si>
  <si>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</si>
  <si>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</si>
  <si>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</si>
  <si>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</si>
  <si>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</si>
  <si>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</si>
  <si>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</si>
  <si>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</si>
  <si>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</si>
  <si>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</si>
  <si>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</si>
  <si>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</si>
  <si>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</si>
  <si>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</si>
  <si>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</si>
  <si>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</si>
  <si>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</si>
  <si>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</si>
  <si>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</si>
  <si>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</si>
  <si>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</si>
  <si>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</si>
  <si>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</si>
  <si>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</si>
  <si>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</si>
  <si>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</si>
  <si>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</si>
  <si>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</si>
  <si>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</si>
  <si>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</si>
  <si>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</si>
  <si>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</si>
  <si>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</si>
  <si>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</si>
  <si>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</si>
  <si>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</si>
  <si>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</si>
  <si>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</si>
  <si>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</si>
  <si>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</si>
  <si>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</si>
  <si>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</si>
  <si>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</si>
  <si>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</si>
  <si>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</si>
  <si>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</si>
  <si>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</si>
  <si>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</si>
  <si>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</si>
  <si>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</si>
  <si>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</si>
  <si>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</si>
  <si>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</si>
  <si>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</si>
  <si>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</si>
  <si>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</si>
  <si>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</si>
  <si>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</si>
  <si>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</si>
  <si>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</si>
  <si>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</si>
  <si>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</si>
  <si>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</si>
  <si>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</si>
  <si>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</si>
  <si>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</si>
  <si>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</si>
  <si>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</si>
  <si>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</si>
  <si>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</si>
  <si>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</si>
  <si>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</si>
  <si>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</si>
  <si>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</si>
  <si>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</si>
  <si>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</si>
  <si>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</si>
  <si>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</si>
  <si>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</si>
  <si>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</si>
  <si>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</si>
  <si>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</si>
  <si>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</si>
  <si>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</si>
  <si>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</si>
  <si>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</si>
  <si>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</si>
  <si>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</si>
  <si>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</si>
  <si>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</si>
  <si>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</si>
  <si>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</si>
  <si>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</si>
  <si>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</si>
  <si>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</si>
  <si>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</si>
  <si>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</si>
  <si>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</si>
  <si>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</si>
  <si>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</si>
  <si>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</si>
  <si>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</si>
  <si>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</si>
  <si>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</si>
  <si>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</si>
  <si>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</si>
  <si>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</si>
  <si>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</si>
  <si>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</si>
  <si>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</si>
  <si>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</si>
  <si>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</si>
  <si>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</si>
  <si>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</si>
  <si>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</si>
  <si>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</si>
  <si>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</si>
  <si>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</si>
  <si>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</si>
  <si>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</si>
  <si>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</si>
  <si>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</si>
  <si>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</si>
  <si>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</si>
  <si>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</si>
  <si>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</si>
  <si>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</si>
  <si>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</si>
  <si>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</si>
  <si>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</si>
  <si>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</si>
  <si>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</si>
  <si>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</si>
  <si>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</si>
  <si>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</si>
  <si>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</si>
  <si>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</si>
  <si>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</si>
  <si>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</si>
  <si>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</si>
  <si>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</si>
  <si>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</si>
  <si>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</si>
  <si>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</si>
  <si>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</si>
  <si>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</si>
  <si>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</si>
  <si>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</si>
  <si>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</si>
  <si>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</si>
  <si>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</si>
  <si>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</si>
  <si>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</si>
  <si>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</si>
  <si>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</si>
  <si>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</si>
  <si>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</si>
  <si>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</si>
  <si>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</si>
  <si>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</si>
  <si>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</si>
  <si>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</si>
  <si>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</si>
  <si>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</si>
  <si>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</si>
  <si>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</si>
  <si>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</si>
  <si>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</si>
  <si>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</si>
  <si>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</si>
  <si>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</si>
  <si>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</si>
  <si>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</si>
  <si>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</si>
  <si>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</si>
  <si>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</si>
  <si>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</si>
  <si>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</si>
  <si>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</si>
  <si>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</si>
  <si>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</si>
  <si>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</si>
  <si>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</si>
  <si>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</si>
  <si>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</si>
  <si>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</si>
  <si>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</si>
  <si>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</si>
  <si>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</si>
  <si>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</si>
  <si>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</si>
  <si>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</si>
  <si>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</si>
  <si>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</si>
  <si>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</si>
  <si>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</si>
  <si>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</si>
  <si>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</si>
  <si>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</si>
  <si>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</si>
  <si>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</si>
  <si>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</si>
  <si>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</si>
  <si>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</si>
  <si>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</si>
  <si>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</si>
  <si>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</si>
  <si>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</si>
  <si>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</si>
  <si>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</si>
  <si>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</si>
  <si>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</si>
  <si>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</si>
  <si>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</si>
  <si>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</si>
  <si>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</si>
  <si>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</si>
  <si>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</si>
  <si>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</si>
  <si>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</si>
  <si>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</si>
  <si>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</si>
  <si>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</si>
  <si>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</si>
  <si>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</si>
  <si>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</si>
  <si>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</si>
  <si>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</si>
  <si>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</si>
  <si>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</si>
  <si>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</si>
  <si>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</si>
  <si>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</si>
  <si>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</si>
  <si>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</si>
  <si>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</si>
  <si>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</si>
  <si>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</si>
  <si>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</si>
  <si>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</si>
  <si>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</si>
  <si>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</si>
  <si>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</si>
  <si>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</si>
  <si>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</si>
  <si>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</si>
  <si>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</si>
  <si>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</si>
  <si>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</si>
  <si>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</si>
  <si>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</si>
  <si>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</si>
  <si>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</si>
  <si>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</si>
  <si>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</si>
  <si>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</si>
  <si>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</si>
  <si>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</si>
  <si>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</si>
  <si>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</si>
  <si>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</si>
  <si>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</si>
  <si>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</si>
  <si>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</si>
  <si>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</si>
  <si>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</si>
  <si>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</si>
  <si>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</si>
  <si>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</si>
  <si>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</si>
  <si>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</si>
  <si>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</si>
  <si>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</si>
  <si>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</si>
  <si>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</si>
  <si>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</si>
  <si>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</si>
  <si>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</si>
  <si>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</si>
  <si>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</si>
  <si>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</si>
  <si>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</si>
  <si>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</si>
  <si>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</si>
  <si>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</si>
  <si>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</si>
  <si>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</si>
  <si>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</si>
  <si>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</si>
  <si>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</si>
  <si>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</si>
  <si>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</si>
  <si>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</si>
  <si>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</si>
  <si>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</si>
  <si>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</si>
  <si>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</si>
  <si>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</si>
  <si>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</si>
  <si>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</si>
  <si>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</si>
  <si>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</si>
  <si>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</si>
  <si>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</si>
  <si>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</si>
  <si>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</si>
  <si>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</si>
  <si>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</si>
  <si>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</si>
  <si>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</si>
  <si>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</si>
  <si>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</si>
  <si>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</si>
  <si>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</si>
  <si>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</si>
  <si>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</si>
  <si>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</si>
  <si>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</si>
  <si>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</si>
  <si>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</si>
  <si>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</si>
  <si>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</si>
  <si>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</si>
  <si>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</si>
  <si>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</si>
  <si>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</si>
  <si>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</si>
  <si>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</si>
  <si>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</si>
  <si>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</si>
  <si>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</si>
  <si>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</si>
  <si>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</si>
  <si>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</si>
  <si>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</si>
  <si>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</si>
  <si>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</si>
  <si>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</si>
  <si>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</si>
  <si>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</si>
  <si>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</si>
  <si>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</si>
  <si>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</si>
  <si>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</si>
  <si>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</si>
  <si>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</si>
  <si>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</si>
  <si>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</si>
  <si>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</si>
  <si>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</si>
  <si>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</si>
  <si>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</si>
  <si>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</si>
  <si>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</si>
  <si>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</si>
  <si>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</si>
  <si>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</si>
  <si>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</si>
  <si>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</si>
  <si>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</si>
  <si>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</si>
  <si>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</si>
  <si>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</si>
  <si>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</si>
  <si>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</si>
  <si>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</si>
  <si>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</si>
  <si>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</si>
  <si>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</si>
  <si>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</si>
  <si>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</si>
  <si>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</si>
  <si>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</si>
  <si>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</si>
  <si>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</si>
  <si>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</si>
  <si>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</si>
  <si>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</si>
  <si>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</si>
  <si>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</si>
  <si>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</si>
  <si>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</si>
  <si>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</si>
  <si>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</si>
  <si>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</si>
  <si>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</si>
  <si>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</si>
  <si>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</si>
  <si>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</si>
  <si>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</si>
  <si>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</si>
  <si>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</si>
  <si>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</si>
  <si>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</si>
  <si>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</si>
  <si>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</si>
  <si>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</si>
  <si>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</si>
  <si>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</si>
  <si>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</si>
  <si>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</si>
  <si>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</si>
  <si>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</si>
  <si>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</si>
  <si>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</si>
  <si>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</si>
  <si>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</si>
  <si>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</si>
  <si>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</si>
  <si>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</si>
  <si>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</si>
  <si>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</si>
  <si>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</si>
  <si>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</si>
  <si>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</si>
  <si>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</si>
  <si>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</si>
  <si>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</si>
  <si>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</si>
  <si>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</si>
  <si>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</si>
  <si>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</si>
  <si>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</si>
  <si>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</si>
  <si>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</si>
  <si>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</si>
  <si>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</si>
  <si>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</si>
  <si>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</si>
  <si>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</si>
  <si>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</si>
  <si>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</si>
  <si>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</si>
  <si>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</si>
  <si>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</si>
  <si>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</si>
  <si>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</si>
  <si>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</si>
  <si>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</si>
  <si>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</si>
  <si>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</si>
  <si>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</si>
  <si>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</si>
  <si>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</si>
  <si>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</si>
  <si>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</si>
  <si>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</si>
  <si>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</si>
  <si>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</si>
  <si>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</si>
  <si>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</si>
  <si>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</si>
  <si>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</si>
  <si>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</si>
  <si>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</si>
  <si>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</si>
  <si>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</si>
  <si>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</si>
  <si>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</si>
  <si>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</si>
  <si>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</si>
  <si>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</si>
  <si>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</si>
  <si>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</si>
  <si>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</si>
  <si>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</si>
  <si>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</si>
  <si>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</si>
  <si>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</si>
  <si>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</si>
  <si>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</si>
  <si>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</si>
  <si>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</si>
  <si>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</si>
  <si>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</si>
  <si>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</si>
  <si>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</si>
  <si>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</si>
  <si>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</si>
  <si>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</si>
  <si>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</si>
  <si>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</si>
  <si>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</si>
  <si>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</si>
  <si>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</si>
  <si>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</si>
  <si>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</si>
  <si>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</si>
  <si>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</si>
  <si>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</si>
  <si>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</si>
  <si>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</si>
  <si>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</si>
  <si>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</si>
  <si>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</si>
  <si>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</si>
  <si>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</si>
  <si>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</si>
  <si>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</si>
  <si>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</si>
  <si>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</si>
  <si>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</si>
  <si>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</si>
  <si>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</si>
  <si>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</si>
  <si>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</si>
  <si>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</si>
  <si>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</si>
  <si>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</si>
  <si>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</si>
  <si>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</si>
  <si>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</si>
  <si>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</si>
  <si>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</si>
  <si>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</si>
  <si>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</si>
  <si>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</si>
  <si>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</si>
  <si>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</si>
  <si>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</si>
  <si>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</si>
  <si>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</si>
  <si>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</si>
  <si>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</si>
  <si>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</si>
  <si>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</si>
  <si>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</si>
  <si>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</si>
  <si>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</si>
  <si>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</si>
  <si>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</si>
  <si>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</si>
  <si>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</si>
  <si>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</si>
  <si>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</si>
  <si>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</si>
  <si>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</si>
  <si>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</si>
  <si>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</si>
  <si>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</si>
  <si>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</si>
  <si>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</si>
  <si>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</si>
  <si>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</si>
  <si>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</si>
  <si>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</si>
  <si>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</si>
  <si>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</si>
  <si>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</si>
  <si>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</si>
  <si>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</si>
  <si>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</si>
  <si>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</si>
  <si>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</si>
  <si>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</si>
  <si>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</si>
  <si>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</si>
  <si>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</si>
  <si>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</si>
  <si>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</si>
  <si>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</si>
  <si>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</si>
  <si>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</si>
  <si>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</si>
  <si>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</si>
  <si>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</si>
  <si>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</si>
  <si>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</si>
  <si>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</si>
  <si>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</si>
  <si>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</si>
  <si>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</si>
  <si>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</si>
  <si>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</si>
  <si>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</si>
  <si>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</si>
  <si>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</si>
  <si>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</si>
  <si>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</si>
  <si>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</si>
  <si>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</si>
  <si>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</si>
  <si>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</si>
  <si>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</si>
  <si>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</si>
  <si>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</si>
  <si>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</si>
  <si>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</si>
  <si>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</si>
  <si>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</si>
  <si>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</si>
  <si>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</si>
  <si>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</si>
  <si>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</si>
  <si>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</si>
  <si>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</si>
  <si>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</si>
  <si>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</si>
  <si>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</si>
  <si>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</si>
  <si>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</si>
  <si>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</si>
  <si>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</si>
  <si>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</si>
  <si>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</si>
  <si>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</si>
  <si>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</si>
  <si>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</si>
  <si>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</si>
  <si>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</si>
  <si>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</si>
  <si>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</si>
  <si>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</si>
  <si>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</si>
  <si>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</si>
  <si>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</si>
  <si>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</si>
  <si>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</si>
  <si>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</si>
  <si>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</si>
  <si>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</si>
  <si>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</si>
  <si>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</si>
  <si>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</si>
  <si>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</si>
  <si>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</si>
  <si>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</si>
  <si>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</si>
  <si>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</si>
  <si>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</si>
  <si>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</si>
  <si>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</si>
  <si>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</si>
  <si>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</si>
  <si>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</si>
  <si>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</si>
  <si>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</si>
  <si>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</si>
  <si>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</si>
  <si>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</si>
  <si>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</si>
  <si>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</si>
  <si>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</si>
  <si>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</si>
  <si>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</si>
  <si>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</si>
  <si>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</si>
  <si>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</si>
  <si>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</si>
  <si>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</si>
  <si>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</si>
  <si>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</si>
  <si>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</si>
  <si>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</si>
  <si>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</si>
  <si>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</si>
  <si>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</si>
  <si>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</si>
  <si>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</si>
  <si>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</si>
  <si>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</si>
  <si>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</si>
  <si>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</si>
  <si>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</si>
  <si>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</si>
  <si>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</si>
  <si>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</si>
  <si>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</si>
  <si>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</si>
  <si>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</si>
  <si>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</si>
  <si>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</si>
  <si>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</si>
  <si>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</si>
  <si>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</si>
  <si>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</si>
  <si>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</si>
  <si>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</si>
  <si>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</si>
  <si>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</si>
  <si>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</si>
  <si>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</si>
  <si>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</si>
  <si>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</si>
  <si>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</si>
  <si>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</si>
  <si>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</si>
  <si>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</si>
  <si>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</si>
  <si>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</si>
  <si>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</si>
  <si>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</si>
  <si>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</si>
  <si>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</si>
  <si>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</si>
  <si>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</si>
  <si>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</si>
  <si>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</si>
  <si>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</si>
  <si>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</si>
  <si>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</si>
  <si>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</si>
  <si>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</si>
  <si>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</si>
  <si>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</si>
  <si>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</si>
  <si>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</si>
  <si>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</si>
  <si>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</si>
  <si>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</si>
  <si>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</si>
  <si>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</si>
  <si>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</si>
  <si>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</si>
  <si>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</si>
  <si>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</si>
  <si>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</si>
  <si>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</si>
  <si>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</si>
  <si>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</si>
  <si>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</si>
  <si>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</si>
  <si>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</si>
  <si>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</si>
  <si>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</si>
  <si>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</si>
  <si>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</si>
  <si>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</si>
  <si>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</si>
  <si>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</si>
  <si>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</si>
  <si>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</si>
  <si>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</si>
  <si>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</si>
  <si>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</si>
  <si>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</si>
  <si>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</si>
  <si>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</si>
  <si>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</si>
  <si>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</si>
  <si>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</si>
  <si>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</si>
  <si>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</si>
  <si>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</si>
  <si>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</si>
  <si>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</si>
  <si>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</si>
  <si>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</si>
  <si>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</si>
  <si>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</si>
  <si>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</si>
  <si>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</si>
  <si>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</si>
  <si>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</si>
  <si>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</si>
  <si>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</si>
  <si>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</si>
  <si>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</si>
  <si>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</si>
  <si>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</si>
  <si>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</si>
  <si>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</si>
  <si>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</si>
  <si>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</si>
  <si>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</si>
  <si>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</si>
  <si>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</si>
  <si>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</si>
  <si>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</si>
  <si>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</si>
  <si>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</si>
  <si>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</si>
  <si>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</si>
  <si>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</si>
  <si>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</si>
  <si>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</si>
  <si>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</si>
  <si>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</si>
  <si>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</si>
  <si>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</si>
  <si>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</si>
  <si>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</si>
  <si>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</si>
  <si>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</si>
  <si>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</si>
  <si>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</si>
  <si>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</si>
  <si>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</si>
  <si>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</si>
  <si>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</si>
  <si>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</si>
  <si>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</si>
  <si>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</si>
  <si>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</si>
  <si>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</si>
  <si>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</si>
  <si>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</si>
  <si>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</si>
  <si>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</si>
  <si>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</si>
  <si>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</si>
  <si>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</si>
  <si>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</si>
  <si>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</si>
  <si>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</si>
  <si>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</si>
  <si>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</si>
  <si>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</si>
  <si>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</si>
  <si>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</si>
  <si>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</si>
  <si>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</si>
  <si>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</si>
  <si>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</si>
  <si>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</si>
  <si>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</si>
  <si>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</si>
  <si>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</si>
  <si>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</si>
  <si>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</si>
  <si>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</si>
  <si>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</si>
  <si>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</si>
  <si>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</si>
  <si>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</si>
  <si>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</si>
  <si>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</si>
  <si>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</si>
  <si>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</si>
  <si>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</si>
  <si>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</si>
  <si>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</si>
  <si>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</si>
  <si>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</si>
  <si>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</si>
  <si>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</si>
  <si>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</si>
  <si>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</si>
  <si>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</si>
  <si>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</si>
  <si>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</si>
  <si>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</si>
  <si>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</si>
  <si>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</si>
  <si>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</si>
  <si>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</si>
  <si>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</si>
  <si>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</si>
  <si>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</si>
  <si>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</si>
  <si>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</si>
  <si>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</si>
  <si>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</si>
  <si>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</si>
  <si>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</si>
  <si>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</si>
  <si>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</si>
  <si>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</si>
  <si>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</si>
  <si>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</si>
  <si>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</si>
  <si>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</si>
  <si>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</si>
  <si>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</si>
  <si>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</si>
  <si>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</si>
  <si>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</si>
  <si>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</si>
  <si>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</si>
  <si>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</si>
  <si>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</si>
  <si>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</si>
  <si>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</si>
  <si>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</si>
  <si>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</si>
  <si>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</si>
  <si>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</si>
  <si>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</si>
  <si>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</si>
  <si>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</si>
  <si>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</si>
  <si>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</si>
  <si>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</si>
  <si>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</si>
  <si>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</si>
  <si>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</si>
  <si>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</si>
  <si>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</si>
  <si>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</si>
  <si>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</si>
  <si>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</si>
  <si>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</si>
  <si>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</si>
  <si>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</si>
  <si>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</si>
  <si>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</si>
  <si>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</si>
  <si>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</si>
  <si>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</si>
  <si>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</si>
  <si>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</si>
  <si>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</si>
  <si>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</si>
  <si>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</si>
  <si>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</si>
  <si>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</si>
  <si>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</si>
  <si>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</si>
  <si>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</si>
  <si>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</si>
  <si>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</si>
  <si>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</si>
  <si>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</si>
  <si>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</si>
  <si>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</si>
  <si>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</si>
  <si>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</si>
  <si>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</si>
  <si>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</si>
  <si>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</si>
  <si>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</si>
  <si>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</si>
  <si>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</si>
  <si>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</si>
  <si>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</si>
  <si>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</si>
  <si>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</si>
  <si>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</si>
  <si>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</si>
  <si>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</si>
  <si>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</si>
  <si>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</si>
  <si>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</si>
  <si>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</si>
  <si>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</si>
  <si>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</si>
  <si>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</si>
  <si>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</si>
  <si>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</si>
  <si>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</si>
  <si>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</si>
  <si>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</si>
  <si>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</si>
  <si>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</si>
  <si>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</si>
  <si>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</si>
  <si>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</si>
  <si>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</si>
  <si>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</si>
  <si>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</si>
  <si>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</si>
  <si>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</si>
  <si>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</si>
  <si>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</si>
  <si>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</si>
  <si>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</si>
  <si>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</si>
  <si>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</si>
  <si>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</si>
  <si>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</si>
  <si>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</si>
  <si>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</si>
  <si>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</si>
  <si>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</si>
  <si>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</si>
  <si>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</si>
  <si>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</si>
  <si>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</si>
  <si>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</si>
  <si>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</si>
  <si>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</si>
  <si>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</si>
  <si>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</si>
  <si>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</si>
  <si>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</si>
  <si>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</si>
  <si>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</si>
  <si>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</si>
  <si>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</si>
  <si>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</si>
  <si>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</si>
  <si>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</si>
  <si>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</si>
  <si>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</si>
  <si>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</si>
  <si>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</si>
  <si>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</si>
  <si>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</si>
  <si>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</si>
  <si>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</si>
  <si>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</si>
  <si>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</si>
  <si>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</si>
  <si>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</si>
  <si>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</si>
  <si>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</si>
  <si>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</si>
  <si>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</si>
  <si>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</si>
  <si>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</si>
  <si>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</si>
  <si>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</si>
  <si>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</si>
  <si>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</si>
  <si>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</si>
  <si>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</si>
  <si>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</si>
  <si>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</si>
  <si>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</si>
  <si>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</si>
  <si>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</si>
  <si>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</si>
  <si>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</si>
  <si>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</si>
  <si>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</si>
  <si>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</si>
  <si>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</si>
  <si>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</si>
  <si>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</si>
  <si>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</si>
  <si>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</si>
  <si>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</si>
  <si>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</si>
  <si>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</si>
  <si>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</si>
  <si>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</si>
  <si>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</si>
  <si>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</si>
  <si>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</si>
  <si>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</si>
  <si>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</si>
  <si>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</si>
  <si>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</si>
  <si>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</si>
  <si>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</si>
  <si>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</si>
  <si>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</si>
  <si>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</si>
  <si>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</si>
  <si>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</si>
  <si>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</si>
  <si>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</si>
  <si>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</si>
  <si>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</si>
  <si>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</si>
  <si>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</si>
  <si>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</si>
  <si>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</si>
  <si>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</si>
  <si>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</si>
  <si>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</si>
  <si>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</si>
  <si>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</si>
  <si>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</si>
  <si>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</si>
  <si>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</si>
  <si>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</si>
  <si>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</si>
  <si>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</si>
  <si>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</si>
  <si>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</si>
  <si>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</si>
  <si>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</si>
  <si>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</si>
  <si>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</si>
  <si>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</si>
  <si>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</si>
  <si>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</si>
  <si>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</si>
  <si>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</si>
  <si>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</si>
  <si>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</si>
  <si>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</si>
  <si>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</si>
  <si>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</si>
  <si>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</si>
  <si>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</si>
  <si>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</si>
  <si>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</si>
  <si>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</si>
  <si>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</si>
  <si>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</si>
  <si>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</si>
  <si>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</si>
  <si>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</si>
  <si>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</si>
  <si>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</si>
  <si>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</si>
  <si>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</si>
  <si>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</si>
  <si>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</si>
  <si>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</si>
  <si>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</si>
  <si>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</si>
  <si>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</si>
  <si>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</si>
  <si>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</si>
  <si>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</si>
  <si>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</si>
  <si>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</si>
  <si>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</si>
  <si>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</si>
  <si>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</si>
  <si>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</si>
  <si>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</si>
  <si>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</si>
  <si>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</si>
  <si>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</si>
  <si>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</si>
  <si>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</si>
  <si>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</si>
  <si>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</si>
  <si>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</si>
  <si>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</si>
  <si>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</si>
  <si>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</si>
  <si>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</si>
  <si>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</si>
  <si>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</si>
  <si>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</si>
  <si>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</si>
  <si>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</si>
  <si>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</si>
  <si>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</si>
  <si>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</si>
  <si>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</si>
  <si>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</si>
  <si>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</si>
  <si>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</si>
  <si>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</si>
  <si>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</si>
  <si>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</si>
  <si>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</si>
  <si>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</si>
  <si>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</si>
  <si>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</si>
  <si>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</si>
  <si>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</si>
  <si>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</si>
  <si>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</si>
  <si>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</si>
  <si>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</si>
  <si>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</si>
  <si>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</si>
  <si>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</si>
  <si>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</si>
  <si>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</si>
  <si>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</si>
  <si>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</si>
  <si>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</si>
  <si>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</si>
  <si>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</si>
  <si>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</si>
  <si>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</si>
  <si>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</si>
  <si>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</si>
  <si>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</si>
  <si>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</si>
  <si>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</si>
  <si>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</si>
  <si>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</si>
  <si>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</si>
  <si>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</si>
  <si>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</si>
  <si>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</si>
  <si>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</si>
  <si>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</si>
  <si>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</si>
  <si>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</si>
  <si>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</si>
  <si>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</si>
  <si>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</si>
  <si>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</si>
  <si>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</si>
  <si>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</si>
  <si>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</si>
  <si>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</si>
  <si>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</si>
  <si>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</si>
  <si>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</si>
  <si>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</si>
  <si>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</si>
  <si>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</si>
  <si>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</si>
  <si>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</si>
  <si>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</si>
  <si>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</si>
  <si>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</si>
  <si>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</si>
  <si>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</si>
  <si>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</si>
  <si>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</si>
  <si>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</si>
  <si>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</si>
  <si>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</si>
  <si>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</si>
  <si>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</si>
  <si>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</si>
  <si>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</si>
  <si>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</si>
  <si>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</si>
  <si>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</si>
  <si>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</si>
  <si>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</si>
  <si>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</si>
  <si>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</si>
  <si>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</si>
  <si>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</si>
  <si>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</si>
  <si>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</si>
  <si>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</si>
  <si>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</si>
  <si>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</si>
  <si>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</si>
  <si>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</si>
  <si>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</si>
  <si>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</si>
  <si>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</si>
  <si>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</si>
  <si>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</si>
  <si>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</si>
  <si>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</si>
  <si>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</si>
  <si>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</si>
  <si>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</si>
  <si>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</si>
  <si>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</si>
  <si>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</si>
  <si>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</si>
  <si>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</si>
  <si>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</si>
  <si>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</si>
  <si>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</si>
  <si>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</si>
  <si>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</si>
  <si>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</si>
  <si>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</si>
  <si>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</si>
  <si>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</si>
  <si>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</si>
  <si>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</si>
  <si>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</si>
  <si>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</si>
  <si>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</si>
  <si>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</si>
  <si>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</si>
  <si>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</si>
  <si>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</si>
  <si>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</si>
  <si>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</si>
  <si>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</si>
  <si>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</si>
  <si>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</si>
  <si>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</si>
  <si>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</si>
  <si>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</si>
  <si>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</si>
  <si>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</si>
  <si>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</si>
  <si>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</si>
  <si>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</si>
  <si>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</si>
  <si>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</si>
  <si>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</si>
  <si>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</si>
  <si>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</si>
  <si>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</si>
  <si>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</si>
  <si>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</si>
  <si>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</si>
  <si>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</si>
  <si>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</si>
  <si>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</si>
  <si>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</si>
  <si>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</si>
  <si>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</si>
  <si>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</si>
  <si>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</si>
  <si>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</si>
  <si>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</si>
  <si>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</si>
  <si>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</si>
  <si>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</si>
  <si>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</si>
  <si>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</si>
  <si>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</si>
  <si>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</si>
  <si>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</si>
  <si>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</si>
  <si>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</si>
  <si>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</si>
  <si>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</si>
  <si>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</si>
  <si>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</si>
  <si>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</si>
  <si>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</si>
  <si>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</si>
  <si>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</si>
  <si>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</si>
  <si>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</si>
  <si>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</si>
  <si>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</si>
  <si>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</si>
  <si>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</si>
  <si>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</si>
  <si>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</si>
  <si>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</si>
  <si>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</si>
  <si>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</si>
  <si>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</si>
  <si>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</si>
  <si>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</si>
  <si>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</si>
  <si>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</si>
  <si>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</si>
  <si>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</si>
  <si>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</si>
  <si>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</si>
  <si>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</si>
  <si>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</si>
  <si>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</si>
  <si>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</si>
  <si>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</si>
  <si>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</si>
  <si>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</si>
  <si>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</si>
  <si>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</si>
  <si>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</si>
  <si>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</si>
  <si>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</si>
  <si>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</si>
  <si>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</si>
  <si>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</si>
  <si>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</si>
  <si>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</si>
  <si>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</si>
  <si>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</si>
  <si>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</si>
  <si>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</si>
  <si>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</si>
  <si>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</si>
  <si>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</si>
  <si>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</si>
  <si>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</si>
  <si>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</si>
  <si>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</si>
  <si>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</si>
  <si>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</si>
  <si>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</si>
  <si>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</si>
  <si>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</si>
  <si>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</si>
  <si>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</si>
  <si>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</si>
  <si>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</si>
  <si>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</si>
  <si>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</si>
  <si>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</si>
  <si>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</si>
  <si>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</si>
  <si>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</si>
  <si>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</si>
  <si>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</si>
  <si>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</si>
  <si>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</si>
  <si>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</si>
  <si>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</si>
  <si>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</si>
  <si>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</si>
  <si>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</si>
  <si>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</si>
  <si>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</si>
  <si>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</si>
  <si>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</si>
  <si>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</si>
  <si>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</si>
  <si>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</si>
  <si>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</si>
  <si>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</si>
  <si>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</si>
  <si>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</si>
  <si>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</si>
  <si>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</si>
  <si>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</si>
  <si>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</si>
  <si>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</si>
  <si>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</si>
  <si>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</si>
  <si>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</si>
  <si>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</si>
  <si>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</si>
  <si>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</si>
  <si>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</si>
  <si>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</si>
  <si>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</si>
  <si>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</si>
  <si>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</si>
  <si>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</si>
  <si>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</si>
  <si>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</si>
  <si>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</si>
  <si>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</si>
  <si>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</si>
  <si>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</si>
  <si>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</si>
  <si>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</si>
  <si>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</si>
  <si>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</si>
  <si>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</si>
  <si>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</si>
  <si>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</si>
  <si>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</si>
  <si>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</si>
  <si>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</si>
  <si>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</si>
  <si>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</si>
  <si>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</si>
  <si>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</si>
  <si>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</si>
  <si>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</si>
  <si>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</si>
  <si>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</si>
  <si>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</si>
  <si>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</si>
  <si>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</si>
  <si>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</si>
  <si>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</si>
  <si>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</si>
  <si>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</si>
  <si>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</si>
  <si>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</si>
  <si>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</si>
  <si>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</si>
  <si>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</si>
  <si>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</si>
  <si>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</si>
  <si>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</si>
  <si>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</si>
  <si>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</si>
  <si>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</si>
  <si>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</si>
  <si>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</si>
  <si>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</si>
  <si>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</si>
  <si>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</si>
  <si>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</si>
  <si>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</si>
  <si>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</si>
  <si>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</si>
  <si>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</si>
  <si>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</si>
  <si>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</si>
  <si>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</si>
  <si>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</si>
  <si>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</si>
  <si>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</si>
  <si>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</si>
  <si>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</si>
  <si>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</si>
  <si>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</si>
  <si>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</si>
  <si>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</si>
  <si>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</si>
  <si>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</si>
  <si>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</si>
  <si>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</si>
  <si>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</si>
  <si>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</si>
  <si>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</si>
  <si>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</si>
  <si>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</si>
  <si>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</si>
  <si>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</si>
  <si>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</si>
  <si>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</si>
  <si>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</si>
  <si>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</si>
  <si>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</si>
  <si>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</si>
  <si>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</si>
  <si>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</si>
  <si>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</si>
  <si>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</si>
  <si>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</si>
  <si>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</si>
  <si>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</si>
  <si>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</si>
  <si>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</si>
  <si>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</si>
  <si>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</si>
  <si>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</si>
  <si>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</si>
  <si>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</si>
  <si>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</si>
  <si>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</si>
  <si>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</si>
  <si>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</si>
  <si>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</si>
  <si>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</si>
  <si>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</si>
  <si>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</si>
  <si>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</si>
  <si>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</si>
  <si>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</si>
  <si>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</si>
  <si>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</si>
  <si>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</si>
  <si>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</si>
  <si>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</si>
  <si>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</si>
  <si>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</si>
  <si>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</si>
  <si>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</si>
  <si>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</si>
  <si>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</si>
  <si>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</si>
  <si>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</si>
  <si>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</si>
  <si>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</si>
  <si>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</si>
  <si>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</si>
  <si>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</si>
  <si>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</si>
  <si>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</si>
  <si>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</si>
  <si>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</si>
  <si>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</si>
  <si>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</si>
  <si>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</si>
  <si>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</si>
  <si>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</si>
  <si>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</si>
  <si>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</si>
  <si>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</si>
  <si>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</si>
  <si>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</si>
  <si>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</si>
  <si>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</si>
  <si>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</si>
  <si>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</si>
  <si>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</si>
  <si>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</si>
  <si>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</si>
  <si>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</si>
  <si>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</si>
  <si>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</si>
  <si>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</si>
  <si>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</si>
  <si>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</si>
  <si>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</si>
  <si>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</si>
  <si>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</si>
  <si>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</si>
  <si>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</si>
  <si>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</si>
  <si>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</si>
  <si>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</si>
  <si>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</si>
  <si>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</si>
  <si>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</si>
  <si>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</si>
  <si>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</si>
  <si>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</si>
  <si>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</si>
  <si>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</si>
  <si>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</si>
  <si>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</si>
  <si>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</si>
  <si>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</si>
  <si>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</si>
  <si>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</si>
  <si>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</si>
  <si>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</si>
  <si>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</si>
  <si>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</si>
  <si>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</si>
  <si>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</si>
  <si>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</si>
  <si>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</si>
  <si>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</si>
  <si>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</si>
  <si>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</si>
  <si>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</si>
  <si>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</si>
  <si>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</si>
  <si>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</si>
  <si>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</si>
  <si>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</si>
  <si>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</si>
  <si>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</si>
  <si>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</si>
  <si>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</si>
  <si>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</si>
  <si>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</si>
  <si>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</si>
  <si>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</si>
  <si>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</si>
  <si>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</si>
  <si>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</si>
  <si>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</si>
  <si>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</si>
  <si>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</si>
  <si>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</si>
  <si>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</si>
  <si>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</si>
  <si>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</si>
  <si>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</si>
  <si>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</si>
  <si>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</si>
  <si>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</si>
  <si>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</si>
  <si>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</si>
  <si>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</si>
  <si>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</si>
  <si>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</si>
  <si>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</si>
  <si>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</si>
  <si>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</si>
  <si>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</si>
  <si>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</si>
  <si>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</si>
  <si>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</si>
  <si>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</si>
  <si>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</si>
  <si>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</si>
  <si>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</si>
  <si>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</si>
  <si>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</si>
  <si>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</si>
  <si>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</si>
  <si>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</si>
  <si>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</si>
  <si>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</si>
  <si>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</si>
  <si>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</si>
  <si>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</si>
  <si>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</si>
  <si>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</si>
  <si>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</si>
  <si>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</si>
  <si>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</si>
  <si>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</si>
  <si>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</si>
  <si>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</si>
  <si>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</si>
  <si>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</si>
  <si>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</si>
  <si>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</si>
  <si>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</si>
  <si>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</si>
  <si>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</si>
  <si>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</si>
  <si>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</si>
  <si>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</si>
  <si>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</si>
  <si>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</si>
  <si>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</si>
  <si>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</si>
  <si>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</si>
  <si>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</si>
  <si>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</si>
  <si>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</si>
  <si>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</si>
  <si>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</si>
  <si>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</si>
  <si>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</si>
  <si>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</si>
  <si>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</si>
  <si>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</si>
  <si>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</si>
  <si>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</si>
  <si>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</si>
  <si>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</si>
  <si>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</si>
  <si>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</si>
  <si>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</si>
  <si>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</si>
  <si>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</si>
  <si>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</si>
  <si>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</si>
  <si>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</si>
  <si>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</si>
  <si>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</si>
  <si>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</si>
  <si>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</si>
  <si>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</si>
  <si>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</si>
  <si>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</si>
  <si>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</si>
  <si>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</si>
  <si>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</si>
  <si>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</si>
  <si>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</si>
  <si>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</si>
  <si>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</si>
  <si>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</si>
  <si>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</si>
  <si>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</si>
  <si>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</si>
  <si>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</si>
  <si>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</si>
  <si>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</si>
  <si>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</si>
  <si>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</si>
  <si>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</si>
  <si>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</si>
  <si>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</si>
  <si>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</si>
  <si>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</si>
  <si>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</si>
  <si>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</si>
  <si>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</si>
  <si>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</si>
  <si>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</si>
  <si>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</si>
  <si>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</si>
  <si>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</si>
  <si>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</si>
  <si>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</si>
  <si>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</si>
  <si>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</si>
  <si>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</si>
  <si>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</si>
  <si>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</si>
  <si>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</si>
  <si>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</si>
  <si>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</si>
  <si>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</si>
  <si>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</si>
  <si>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</si>
  <si>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</si>
  <si>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</si>
  <si>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</si>
  <si>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</si>
  <si>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</si>
  <si>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</si>
  <si>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</si>
  <si>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</si>
  <si>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</si>
  <si>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</si>
  <si>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</si>
  <si>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</si>
  <si>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</si>
  <si>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</si>
  <si>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</si>
  <si>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</si>
  <si>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</si>
  <si>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</si>
  <si>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</si>
  <si>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</si>
  <si>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</si>
  <si>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</si>
  <si>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</si>
  <si>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</si>
  <si>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</si>
  <si>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</si>
  <si>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</si>
  <si>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</si>
  <si>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</si>
  <si>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</si>
  <si>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</si>
  <si>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</si>
  <si>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</si>
  <si>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</si>
  <si>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</si>
  <si>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</si>
  <si>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</si>
  <si>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</si>
  <si>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</si>
  <si>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</si>
  <si>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</si>
  <si>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</si>
  <si>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</si>
  <si>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</si>
  <si>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</si>
  <si>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</si>
  <si>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</si>
  <si>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</si>
  <si>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</si>
  <si>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</si>
  <si>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</si>
  <si>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</si>
  <si>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</si>
  <si>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</si>
  <si>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</si>
  <si>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</si>
  <si>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</si>
  <si>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</si>
  <si>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</si>
  <si>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</si>
  <si>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</si>
  <si>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</si>
  <si>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</si>
  <si>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</si>
  <si>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</si>
  <si>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</si>
  <si>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</si>
  <si>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</si>
  <si>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</si>
  <si>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</si>
  <si>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</si>
  <si>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</si>
  <si>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</si>
  <si>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</si>
  <si>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</si>
  <si>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</si>
  <si>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</si>
  <si>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</si>
  <si>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</si>
  <si>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</si>
  <si>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</si>
  <si>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</si>
  <si>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</si>
  <si>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</si>
  <si>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</si>
  <si>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</si>
  <si>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</si>
  <si>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</si>
  <si>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</si>
  <si>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</si>
  <si>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</si>
  <si>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</si>
  <si>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</si>
  <si>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</si>
  <si>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</si>
  <si>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</si>
  <si>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</si>
  <si>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</si>
  <si>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</si>
  <si>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</si>
  <si>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</si>
  <si>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</si>
  <si>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</si>
  <si>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</si>
  <si>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</si>
  <si>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</si>
  <si>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</si>
  <si>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</si>
  <si>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</si>
  <si>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</si>
  <si>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</si>
  <si>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</si>
  <si>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</si>
  <si>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</si>
  <si>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</si>
  <si>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</si>
  <si>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</si>
  <si>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</si>
  <si>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</si>
  <si>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</si>
  <si>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</si>
  <si>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</si>
  <si>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</si>
  <si>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</si>
  <si>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</si>
  <si>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</si>
  <si>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</si>
  <si>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</si>
  <si>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</si>
  <si>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</si>
  <si>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</si>
  <si>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</si>
  <si>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</si>
  <si>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</si>
  <si>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</si>
  <si>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</si>
  <si>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</si>
  <si>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</si>
  <si>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</si>
  <si>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</si>
  <si>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</si>
  <si>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</si>
  <si>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</si>
  <si>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</si>
  <si>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</si>
  <si>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</si>
  <si>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</si>
  <si>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</si>
  <si>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</si>
  <si>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</si>
  <si>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</si>
  <si>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</si>
  <si>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</si>
  <si>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</si>
  <si>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</si>
  <si>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</si>
  <si>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</si>
  <si>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</si>
  <si>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</si>
  <si>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</si>
  <si>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</si>
  <si>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</si>
  <si>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</si>
  <si>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</si>
  <si>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</si>
  <si>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</si>
  <si>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</si>
  <si>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</si>
  <si>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</si>
  <si>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</si>
  <si>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</si>
  <si>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</si>
  <si>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</si>
  <si>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</si>
  <si>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</si>
  <si>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</si>
  <si>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</si>
  <si>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</si>
  <si>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</si>
  <si>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</si>
  <si>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</si>
  <si>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</si>
  <si>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</si>
  <si>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</si>
  <si>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</si>
  <si>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</si>
  <si>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</si>
  <si>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</si>
  <si>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</si>
  <si>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</si>
  <si>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</si>
  <si>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</si>
  <si>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</si>
  <si>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</si>
  <si>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</si>
  <si>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</si>
  <si>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</si>
  <si>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</si>
  <si>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</si>
  <si>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</si>
  <si>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</si>
  <si>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</si>
  <si>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</si>
  <si>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</si>
  <si>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</si>
  <si>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</si>
  <si>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</si>
  <si>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</si>
  <si>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</si>
  <si>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</si>
  <si>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</si>
  <si>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</si>
  <si>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</si>
  <si>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</si>
  <si>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</si>
  <si>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</si>
  <si>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</si>
  <si>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</si>
  <si>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</si>
  <si>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</si>
  <si>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</si>
  <si>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</si>
  <si>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</si>
  <si>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</si>
  <si>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</si>
  <si>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</si>
  <si>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</si>
  <si>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</si>
  <si>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</si>
  <si>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</si>
  <si>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</si>
  <si>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</si>
  <si>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</si>
  <si>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</si>
  <si>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</si>
  <si>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</si>
  <si>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</si>
  <si>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</si>
  <si>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</si>
  <si>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</si>
  <si>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</si>
  <si>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</si>
  <si>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</si>
  <si>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</si>
  <si>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</si>
  <si>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</si>
  <si>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</si>
  <si>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</si>
  <si>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</si>
  <si>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</si>
  <si>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</si>
  <si>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</si>
  <si>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</si>
  <si>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</si>
  <si>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</si>
  <si>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</si>
  <si>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</si>
  <si>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</si>
  <si>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</si>
  <si>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</si>
  <si>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</si>
  <si>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</si>
  <si>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</si>
  <si>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</si>
  <si>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</si>
  <si>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</si>
  <si>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</si>
  <si>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</si>
  <si>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</si>
  <si>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</si>
  <si>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</si>
  <si>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</si>
  <si>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</si>
  <si>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</si>
  <si>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</si>
  <si>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</si>
  <si>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</si>
  <si>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</si>
  <si>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</si>
  <si>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</si>
  <si>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</si>
  <si>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</si>
  <si>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</si>
  <si>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</si>
  <si>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</si>
  <si>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</si>
  <si>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</si>
  <si>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</si>
  <si>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</si>
  <si>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</si>
  <si>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</si>
  <si>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</si>
  <si>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</si>
  <si>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</si>
  <si>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</si>
  <si>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</si>
  <si>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</si>
  <si>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</si>
  <si>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</si>
  <si>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</si>
  <si>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</si>
  <si>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</si>
  <si>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</si>
  <si>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</si>
  <si>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</si>
  <si>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</si>
  <si>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</si>
  <si>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</si>
  <si>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</si>
  <si>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</si>
  <si>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</si>
  <si>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Donations</t>
  </si>
  <si>
    <t xml:space="preserve">Category 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</si>
  <si>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</si>
  <si>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</si>
  <si>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</si>
  <si>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</si>
  <si>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</si>
  <si>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</si>
  <si>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</si>
  <si>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</si>
  <si>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</si>
  <si>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</si>
  <si>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</si>
  <si>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</si>
  <si>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</si>
  <si>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</si>
  <si>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hardware</t>
  </si>
  <si>
    <t>plays</t>
  </si>
  <si>
    <t>pop</t>
  </si>
  <si>
    <t>television</t>
  </si>
  <si>
    <t>(All)</t>
  </si>
  <si>
    <t xml:space="preserve">Data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</si>
  <si>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</si>
  <si>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</si>
  <si>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</si>
  <si>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</si>
  <si>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</si>
  <si>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</si>
  <si>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</si>
  <si>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</si>
  <si>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</si>
  <si>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</si>
  <si>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</si>
  <si>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</si>
  <si>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</si>
  <si>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</si>
  <si>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</si>
  <si>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</si>
  <si>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</si>
  <si>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</si>
  <si>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</si>
  <si>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</si>
  <si>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</si>
  <si>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</si>
  <si>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</si>
  <si>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</si>
  <si>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</si>
  <si>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</si>
  <si>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</si>
  <si>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</si>
  <si>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</si>
  <si>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</si>
  <si>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</si>
  <si>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</si>
  <si>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or equal to 50000</t>
  </si>
  <si>
    <t>40000 to 44999</t>
  </si>
  <si>
    <t xml:space="preserve">Percent Funded </t>
  </si>
  <si>
    <t>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</si>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</sst>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1" xfId="1" applyFont="1" applyBorder="1"/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164" fontId="0" fillId="0" borderId="1" xfId="0" applyNumberFormat="1" applyBorder="1"/>
    <xf numFmtId="14" fontId="0" fillId="0" borderId="1" xfId="0" applyNumberFormat="1" applyBorder="1" applyAlignment="1">
      <alignment wrapText="1"/>
    </xf>
  </cellXfs>
  <cellStyles count="2">
    <cellStyle name="Normal" xfId="0" builtinId="0"/>
    <cellStyle name="Percent" xfId="1" builtinId="5"/>
  </cellStyles>
  <dxfs count="7"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B-46DA-BEAC-2376DE4A9DD6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B-46DA-BEAC-2376DE4A9DD6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2B-46DA-BEAC-2376DE4A9DD6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2B-46DA-BEAC-2376DE4A9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546040"/>
        <c:axId val="496550632"/>
      </c:barChart>
      <c:catAx>
        <c:axId val="49654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550632"/>
        <c:crosses val="autoZero"/>
        <c:auto val="1"/>
        <c:lblAlgn val="ctr"/>
        <c:lblOffset val="100"/>
        <c:noMultiLvlLbl val="0"/>
      </c:catAx>
      <c:valAx>
        <c:axId val="49655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54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 Pivot!PivotTable7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0-4C23-B7DC-CFB3A00C8275}"/>
            </c:ext>
          </c:extLst>
        </c:ser>
        <c:ser>
          <c:idx val="1"/>
          <c:order val="1"/>
          <c:tx>
            <c:strRef>
              <c:f>'Sub-Cat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20-4C23-B7DC-CFB3A00C8275}"/>
            </c:ext>
          </c:extLst>
        </c:ser>
        <c:ser>
          <c:idx val="2"/>
          <c:order val="2"/>
          <c:tx>
            <c:strRef>
              <c:f>'Sub-Cat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20-4C23-B7DC-CFB3A00C8275}"/>
            </c:ext>
          </c:extLst>
        </c:ser>
        <c:ser>
          <c:idx val="3"/>
          <c:order val="3"/>
          <c:tx>
            <c:strRef>
              <c:f>'Sub-Cat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20-4C23-B7DC-CFB3A00C8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743768"/>
        <c:axId val="504744424"/>
      </c:barChart>
      <c:catAx>
        <c:axId val="504743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44424"/>
        <c:crosses val="autoZero"/>
        <c:auto val="1"/>
        <c:lblAlgn val="ctr"/>
        <c:lblOffset val="100"/>
        <c:noMultiLvlLbl val="0"/>
      </c:catAx>
      <c:valAx>
        <c:axId val="50474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4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9-4B1C-B617-B8E6F269FC38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9-4B1C-B617-B8E6F269FC38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9-4B1C-B617-B8E6F269F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967576"/>
        <c:axId val="1067959048"/>
      </c:lineChart>
      <c:catAx>
        <c:axId val="106796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959048"/>
        <c:crosses val="autoZero"/>
        <c:auto val="1"/>
        <c:lblAlgn val="ctr"/>
        <c:lblOffset val="100"/>
        <c:noMultiLvlLbl val="0"/>
      </c:catAx>
      <c:valAx>
        <c:axId val="106795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96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2-49BB-AA29-FBF788B548D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2-49BB-AA29-FBF788B548D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12-49BB-AA29-FBF788B54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219192"/>
        <c:axId val="622220832"/>
      </c:lineChart>
      <c:catAx>
        <c:axId val="62221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20832"/>
        <c:crosses val="autoZero"/>
        <c:auto val="1"/>
        <c:lblAlgn val="ctr"/>
        <c:lblOffset val="100"/>
        <c:noMultiLvlLbl val="0"/>
      </c:catAx>
      <c:valAx>
        <c:axId val="62222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21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152400</xdr:rowOff>
    </xdr:from>
    <xdr:to>
      <xdr:col>15</xdr:col>
      <xdr:colOff>95250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F713E-AD12-4A02-B0A9-25D5E3D46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7</xdr:row>
      <xdr:rowOff>76200</xdr:rowOff>
    </xdr:from>
    <xdr:to>
      <xdr:col>15</xdr:col>
      <xdr:colOff>106680</xdr:colOff>
      <xdr:row>24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F90E09-9CFF-4DCE-91A2-BC3BF2E63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204787</xdr:colOff>
      <xdr:row>2</xdr:row>
      <xdr:rowOff>91439</xdr:rowOff>
    </xdr:from>
    <xdr:to>
      <xdr:col>12</xdr:col>
      <xdr:colOff>464820</xdr:colOff>
      <xdr:row>19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C3BAE-43D1-4D96-AFDC-017E99324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18</xdr:row>
      <xdr:rowOff>19050</xdr:rowOff>
    </xdr:from>
    <xdr:to>
      <xdr:col>6</xdr:col>
      <xdr:colOff>1095374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560A2E-D669-403F-ADDD-2D3F91F3F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eevs/Downloads/StarterBook%20(1)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evs" refreshedDate="43662.979165277779" createdVersion="6" refreshedVersion="6" minRefreshableVersion="3" recordCount="4115" xr:uid="{2596B65D-5EC6-4583-B59B-174C0EE846B1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37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evani Kondepati" refreshedDate="43664.396296874998" createdVersion="6" refreshedVersion="6" minRefreshableVersion="3" recordCount="4115" xr:uid="{04E9F55B-0BF6-4887-B334-703D4E6B4717}">
  <cacheSource type="worksheet">
    <worksheetSource ref="A1:T104857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37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  <m/>
      </sharedItems>
    </cacheField>
    <cacheField name="Data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evani Kondepati" refreshedDate="43664.636267013891" createdVersion="6" refreshedVersion="6" minRefreshableVersion="3" recordCount="4115" xr:uid="{4CF2B29F-1A2F-4910-A090-3D9F63F6C46E}">
  <cacheSource type="worksheet">
    <worksheetSource ref="A1:T1048576" sheet="Source Data" r:id="rId2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s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/>
    </cacheField>
    <cacheField name="Date Ended Conversion " numFmtId="0">
      <sharedItems containsNonDate="0" containsDate="1" containsString="0" containsBlank="1" minDate="2009-08-10T19:26:00" maxDate="2017-05-03T19:12:00"/>
    </cacheField>
    <cacheField name="Months (Date Created Conversion 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 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 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2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2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2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2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2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2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2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2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2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2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2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2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2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2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2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2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2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2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1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1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1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1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1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1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1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1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1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1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1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1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1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1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1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1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4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4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4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4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4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4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4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4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4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4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4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4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4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4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4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4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4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4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5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5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5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5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5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5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5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6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6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6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6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6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6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6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6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6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6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6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6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6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6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6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6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6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6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6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6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6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6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6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6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6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6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6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6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6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6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6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6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6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6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6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6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6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6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6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6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6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6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6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6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6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6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6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6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6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6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6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6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6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6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6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6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7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7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7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7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7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7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7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7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7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7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7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7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7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7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7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7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7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7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7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7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7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7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7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7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7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7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7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7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7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7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7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7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7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7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7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7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7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8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8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8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8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8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8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8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8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8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8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8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8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8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8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8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8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8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8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8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8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8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8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8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8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8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8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8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8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8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8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8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14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1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14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4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1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14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4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4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14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14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4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14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4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4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14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4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14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14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4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4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19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19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19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19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19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9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19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19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19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19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19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1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9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19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19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19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19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19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19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19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19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9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9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19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19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9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19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19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9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19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19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19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19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19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19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19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19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19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9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9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9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9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9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19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9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9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19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19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9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9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19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19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19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9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9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9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9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0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0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0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0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0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0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0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0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0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0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0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0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0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0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0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0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0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0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0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8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8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8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8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8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8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8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8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8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8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8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8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8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8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8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8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8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8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8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8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8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8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8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8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8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8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8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8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8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8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8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8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8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8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8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8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1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1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1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1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1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1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1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1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1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1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1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1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1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1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1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1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1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1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2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2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2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2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2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2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2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2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2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2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2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2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2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2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2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2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2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3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3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3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3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3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3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3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3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3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3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3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3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3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3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3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3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3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3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3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3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4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4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4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4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4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4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4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4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4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4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4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4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4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4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4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4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4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4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4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4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4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4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4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4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4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4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4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4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4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4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4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4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4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4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4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5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5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5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5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5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5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5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5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5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5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5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5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5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5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5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5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5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5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5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5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5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5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5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5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5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5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5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5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5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5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5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5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5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5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5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5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5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5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5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5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5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5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5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5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5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5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5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5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5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8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8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8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8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8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8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8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8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8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8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8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8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8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8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8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8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8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8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8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8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8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8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8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8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8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8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8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8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8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8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8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8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8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8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8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8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8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8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8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8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8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8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8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8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8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8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8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8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8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8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8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8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8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8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8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8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8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8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8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8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8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8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8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8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8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8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8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8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8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8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8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8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6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6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6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6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6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6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6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6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6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6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6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6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6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6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6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1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1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1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1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1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1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1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1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1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1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1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1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1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1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1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1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1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1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1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6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6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6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6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6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6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6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6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6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6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6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6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6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6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6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6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6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6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6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1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1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1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1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1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1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1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1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1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1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1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1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1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1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1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1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1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7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7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7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7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7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7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7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7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7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7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7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7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7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7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7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7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7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7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7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7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7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7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7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7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7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7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7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7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7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7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7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7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7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7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7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7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7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7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7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28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8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28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28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28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28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28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28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28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2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28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28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8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8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28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8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8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28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28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28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7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7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7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7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7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7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7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7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7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7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7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7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7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7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7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7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7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7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7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7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7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7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7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7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7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7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7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7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7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7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7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7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7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7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7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7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7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7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7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7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7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7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7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7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7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7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7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7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7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7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7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7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7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7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7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7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7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7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7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7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7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7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7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7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7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7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7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7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7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7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7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7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7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7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1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1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1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1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1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1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1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1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1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1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1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1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1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1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1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1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1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1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1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1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1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1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1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1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1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1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1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1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1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1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1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1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1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1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1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1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6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6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6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6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6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6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6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6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6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6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6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6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6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6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6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6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6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6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6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6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6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6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6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6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6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6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6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6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6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6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6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6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6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6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6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6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6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6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6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6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6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6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16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6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4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4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4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4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4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4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4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4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4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4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4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4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4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4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4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4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4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6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6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6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6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6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6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6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1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6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6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6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6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6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6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6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6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6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16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6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6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6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6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6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6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6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6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6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6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6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6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6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6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6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6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6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6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6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6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6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6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6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6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16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6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6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6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6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6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6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6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6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6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6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6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6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6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16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6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1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1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1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1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1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1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1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1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1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1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1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1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1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1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1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1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29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29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29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2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29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29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29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29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29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29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29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29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29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29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2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29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29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29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29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2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7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7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7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7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7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7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7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7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7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7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7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7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7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7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7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7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7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7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7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7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7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7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7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7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7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7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7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7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7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7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7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7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7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7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7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7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7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7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29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29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2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29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29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29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2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29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29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29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29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29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29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29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29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2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29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29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29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2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1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1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1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1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1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1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1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1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1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1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1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1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1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1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1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1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1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1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1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1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1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1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1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1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1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1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1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1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1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1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1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1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1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1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1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1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0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0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0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0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0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4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4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4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4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4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4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4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4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4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4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4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4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4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4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4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4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4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4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4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4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4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4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4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4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4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4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4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4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4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4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4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4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4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4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4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4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7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7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7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7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7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7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7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7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7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7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7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7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7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7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7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7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7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7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7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7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7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7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7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7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7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7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7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7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7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7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7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7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7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7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7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7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7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7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1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1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1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1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1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1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1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1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1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1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1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1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1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1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1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1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1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1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1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1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1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1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1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1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1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1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1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1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1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1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1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1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1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1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1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1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1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1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1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1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1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1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1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1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1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1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1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1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1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1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1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1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1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2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2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2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2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2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2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2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2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2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2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2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2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2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2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2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2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2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7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7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7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7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7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7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7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7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7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7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7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7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7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7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7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7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7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7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7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3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3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3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3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3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3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3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3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3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3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3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3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3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3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3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3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7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7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7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7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7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7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7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7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7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7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7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7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7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7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7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7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7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7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4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4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4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4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4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4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4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4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4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4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4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4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4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4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4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4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4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4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4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4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4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4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4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4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4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4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4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4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4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4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4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4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4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4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4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4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4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4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4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5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5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5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5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5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5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5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5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5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5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5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5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5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5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5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5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5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3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3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3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3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3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3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3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3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3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3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3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3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3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3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3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3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3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3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3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3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3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3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3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3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3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3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3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3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3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3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3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3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3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3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3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3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3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3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3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3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3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3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3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3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3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3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3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3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3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3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3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3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3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3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3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3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3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3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3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3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3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3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3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3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3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3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3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3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3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3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3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3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3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3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3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3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3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3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3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3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3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3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3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3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3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3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3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3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3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3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3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3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3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3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3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3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3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3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3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3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3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3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3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3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3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3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3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3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3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3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3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3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3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3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3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3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3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3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3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3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3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3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3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3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3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3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3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3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3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3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3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3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3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3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3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3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3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35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35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5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35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5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35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5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35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35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5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5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35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5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5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35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5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5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5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35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5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35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35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5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5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35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5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5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35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5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5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35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5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35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35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5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5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5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5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5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5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5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5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5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5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5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5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5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5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5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5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5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5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5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5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5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5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5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5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5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5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5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5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5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5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5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5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5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5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5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5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5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5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5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35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35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35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5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5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35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5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5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5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5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5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5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5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5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5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5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5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5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5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5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5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5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5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36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B1D64-9A17-4C1F-B3BA-46E294878F5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20AB2-9CD6-4C44-96AE-3C1DCBD948BC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46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1A9E1-3411-4A10-BFEC-D825AC00A3C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5B2EC-E5F6-4728-94CB-D8D47D785CC8}">
  <sheetPr codeName="Sheet1"/>
  <dimension ref="A3:F14"/>
  <sheetViews>
    <sheetView workbookViewId="0">
      <selection activeCell="N3" sqref="N3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10.6640625" bestFit="1" customWidth="1"/>
  </cols>
  <sheetData>
    <row r="3" spans="1:6" x14ac:dyDescent="0.3">
      <c r="A3" s="4" t="s">
        <v>8320</v>
      </c>
      <c r="B3" s="4" t="s">
        <v>8321</v>
      </c>
    </row>
    <row r="4" spans="1:6" x14ac:dyDescent="0.3">
      <c r="A4" s="4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">
      <c r="A5" s="5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">
      <c r="A6" s="5" t="s">
        <v>8311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">
      <c r="A7" s="5" t="s">
        <v>8312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">
      <c r="A8" s="5" t="s">
        <v>8313</v>
      </c>
      <c r="B8" s="6">
        <v>24</v>
      </c>
      <c r="C8" s="6"/>
      <c r="D8" s="6"/>
      <c r="E8" s="6"/>
      <c r="F8" s="6">
        <v>24</v>
      </c>
    </row>
    <row r="9" spans="1:6" x14ac:dyDescent="0.3">
      <c r="A9" s="5" t="s">
        <v>8314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">
      <c r="A10" s="5" t="s">
        <v>8315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">
      <c r="A11" s="5" t="s">
        <v>8316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">
      <c r="A12" s="5" t="s">
        <v>8317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">
      <c r="A13" s="5" t="s">
        <v>8318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">
      <c r="A14" s="5" t="s">
        <v>8319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00051-8D78-4592-A4B2-0AACF527D337}">
  <dimension ref="A1:F46"/>
  <sheetViews>
    <sheetView topLeftCell="A6" workbookViewId="0">
      <selection activeCell="Q15" sqref="Q1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1.33203125" bestFit="1" customWidth="1"/>
  </cols>
  <sheetData>
    <row r="1" spans="1:6" x14ac:dyDescent="0.3">
      <c r="A1" s="4" t="s">
        <v>8363</v>
      </c>
      <c r="B1" t="s">
        <v>8326</v>
      </c>
    </row>
    <row r="3" spans="1:6" x14ac:dyDescent="0.3">
      <c r="A3" s="4" t="s">
        <v>8320</v>
      </c>
      <c r="B3" s="4" t="s">
        <v>8321</v>
      </c>
    </row>
    <row r="4" spans="1:6" x14ac:dyDescent="0.3">
      <c r="A4" s="4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">
      <c r="A5" s="5" t="s">
        <v>8364</v>
      </c>
      <c r="B5" s="6"/>
      <c r="C5" s="6">
        <v>100</v>
      </c>
      <c r="D5" s="6"/>
      <c r="E5" s="6"/>
      <c r="F5" s="6">
        <v>100</v>
      </c>
    </row>
    <row r="6" spans="1:6" x14ac:dyDescent="0.3">
      <c r="A6" s="5" t="s">
        <v>8365</v>
      </c>
      <c r="B6" s="6">
        <v>20</v>
      </c>
      <c r="C6" s="6"/>
      <c r="D6" s="6"/>
      <c r="E6" s="6"/>
      <c r="F6" s="6">
        <v>20</v>
      </c>
    </row>
    <row r="7" spans="1:6" x14ac:dyDescent="0.3">
      <c r="A7" s="5" t="s">
        <v>8366</v>
      </c>
      <c r="B7" s="6">
        <v>24</v>
      </c>
      <c r="C7" s="6"/>
      <c r="D7" s="6"/>
      <c r="E7" s="6"/>
      <c r="F7" s="6">
        <v>24</v>
      </c>
    </row>
    <row r="8" spans="1:6" x14ac:dyDescent="0.3">
      <c r="A8" s="5" t="s">
        <v>8367</v>
      </c>
      <c r="B8" s="6"/>
      <c r="C8" s="6">
        <v>40</v>
      </c>
      <c r="D8" s="6"/>
      <c r="E8" s="6"/>
      <c r="F8" s="6">
        <v>40</v>
      </c>
    </row>
    <row r="9" spans="1:6" x14ac:dyDescent="0.3">
      <c r="A9" s="5" t="s">
        <v>8368</v>
      </c>
      <c r="B9" s="6"/>
      <c r="C9" s="6"/>
      <c r="D9" s="6"/>
      <c r="E9" s="6">
        <v>40</v>
      </c>
      <c r="F9" s="6">
        <v>40</v>
      </c>
    </row>
    <row r="10" spans="1:6" x14ac:dyDescent="0.3">
      <c r="A10" s="5" t="s">
        <v>8369</v>
      </c>
      <c r="B10" s="6"/>
      <c r="C10" s="6"/>
      <c r="D10" s="6"/>
      <c r="E10" s="6">
        <v>180</v>
      </c>
      <c r="F10" s="6">
        <v>180</v>
      </c>
    </row>
    <row r="11" spans="1:6" x14ac:dyDescent="0.3">
      <c r="A11" s="5" t="s">
        <v>8370</v>
      </c>
      <c r="B11" s="6"/>
      <c r="C11" s="6">
        <v>80</v>
      </c>
      <c r="D11" s="6"/>
      <c r="E11" s="6"/>
      <c r="F11" s="6">
        <v>80</v>
      </c>
    </row>
    <row r="12" spans="1:6" x14ac:dyDescent="0.3">
      <c r="A12" s="5" t="s">
        <v>8371</v>
      </c>
      <c r="B12" s="6"/>
      <c r="C12" s="6"/>
      <c r="D12" s="6"/>
      <c r="E12" s="6">
        <v>40</v>
      </c>
      <c r="F12" s="6">
        <v>40</v>
      </c>
    </row>
    <row r="13" spans="1:6" x14ac:dyDescent="0.3">
      <c r="A13" s="5" t="s">
        <v>8372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3">
      <c r="A14" s="5" t="s">
        <v>8373</v>
      </c>
      <c r="B14" s="6"/>
      <c r="C14" s="6">
        <v>40</v>
      </c>
      <c r="D14" s="6"/>
      <c r="E14" s="6"/>
      <c r="F14" s="6">
        <v>40</v>
      </c>
    </row>
    <row r="15" spans="1:6" x14ac:dyDescent="0.3">
      <c r="A15" s="5" t="s">
        <v>8374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3">
      <c r="A16" s="5" t="s">
        <v>8375</v>
      </c>
      <c r="B16" s="6"/>
      <c r="C16" s="6">
        <v>20</v>
      </c>
      <c r="D16" s="6"/>
      <c r="E16" s="6"/>
      <c r="F16" s="6">
        <v>20</v>
      </c>
    </row>
    <row r="17" spans="1:6" x14ac:dyDescent="0.3">
      <c r="A17" s="5" t="s">
        <v>8322</v>
      </c>
      <c r="B17" s="6"/>
      <c r="C17" s="6"/>
      <c r="D17" s="6"/>
      <c r="E17" s="6">
        <v>140</v>
      </c>
      <c r="F17" s="6">
        <v>140</v>
      </c>
    </row>
    <row r="18" spans="1:6" x14ac:dyDescent="0.3">
      <c r="A18" s="5" t="s">
        <v>8376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3">
      <c r="A19" s="5" t="s">
        <v>8377</v>
      </c>
      <c r="B19" s="6"/>
      <c r="C19" s="6">
        <v>60</v>
      </c>
      <c r="D19" s="6"/>
      <c r="E19" s="6"/>
      <c r="F19" s="6">
        <v>60</v>
      </c>
    </row>
    <row r="20" spans="1:6" x14ac:dyDescent="0.3">
      <c r="A20" s="5" t="s">
        <v>8378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3">
      <c r="A21" s="5" t="s">
        <v>8379</v>
      </c>
      <c r="B21" s="6"/>
      <c r="C21" s="6"/>
      <c r="D21" s="6"/>
      <c r="E21" s="6">
        <v>20</v>
      </c>
      <c r="F21" s="6">
        <v>20</v>
      </c>
    </row>
    <row r="22" spans="1:6" x14ac:dyDescent="0.3">
      <c r="A22" s="5" t="s">
        <v>8380</v>
      </c>
      <c r="B22" s="6"/>
      <c r="C22" s="6">
        <v>40</v>
      </c>
      <c r="D22" s="6"/>
      <c r="E22" s="6"/>
      <c r="F22" s="6">
        <v>40</v>
      </c>
    </row>
    <row r="23" spans="1:6" x14ac:dyDescent="0.3">
      <c r="A23" s="5" t="s">
        <v>8381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3">
      <c r="A24" s="5" t="s">
        <v>8382</v>
      </c>
      <c r="B24" s="6"/>
      <c r="C24" s="6">
        <v>20</v>
      </c>
      <c r="D24" s="6"/>
      <c r="E24" s="6"/>
      <c r="F24" s="6">
        <v>20</v>
      </c>
    </row>
    <row r="25" spans="1:6" x14ac:dyDescent="0.3">
      <c r="A25" s="5" t="s">
        <v>8383</v>
      </c>
      <c r="B25" s="6"/>
      <c r="C25" s="6"/>
      <c r="D25" s="6"/>
      <c r="E25" s="6">
        <v>60</v>
      </c>
      <c r="F25" s="6">
        <v>60</v>
      </c>
    </row>
    <row r="26" spans="1:6" x14ac:dyDescent="0.3">
      <c r="A26" s="5" t="s">
        <v>8384</v>
      </c>
      <c r="B26" s="6"/>
      <c r="C26" s="6">
        <v>20</v>
      </c>
      <c r="D26" s="6"/>
      <c r="E26" s="6"/>
      <c r="F26" s="6">
        <v>20</v>
      </c>
    </row>
    <row r="27" spans="1:6" x14ac:dyDescent="0.3">
      <c r="A27" s="5" t="s">
        <v>8385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3">
      <c r="A28" s="5" t="s">
        <v>8386</v>
      </c>
      <c r="B28" s="6"/>
      <c r="C28" s="6">
        <v>20</v>
      </c>
      <c r="D28" s="6"/>
      <c r="E28" s="6"/>
      <c r="F28" s="6">
        <v>20</v>
      </c>
    </row>
    <row r="29" spans="1:6" x14ac:dyDescent="0.3">
      <c r="A29" s="5" t="s">
        <v>8323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3">
      <c r="A30" s="5" t="s">
        <v>8324</v>
      </c>
      <c r="B30" s="6"/>
      <c r="C30" s="6"/>
      <c r="D30" s="6"/>
      <c r="E30" s="6">
        <v>40</v>
      </c>
      <c r="F30" s="6">
        <v>40</v>
      </c>
    </row>
    <row r="31" spans="1:6" x14ac:dyDescent="0.3">
      <c r="A31" s="5" t="s">
        <v>8387</v>
      </c>
      <c r="B31" s="6"/>
      <c r="C31" s="6"/>
      <c r="D31" s="6"/>
      <c r="E31" s="6">
        <v>20</v>
      </c>
      <c r="F31" s="6">
        <v>20</v>
      </c>
    </row>
    <row r="32" spans="1:6" x14ac:dyDescent="0.3">
      <c r="A32" s="5" t="s">
        <v>8388</v>
      </c>
      <c r="B32" s="6"/>
      <c r="C32" s="6">
        <v>20</v>
      </c>
      <c r="D32" s="6"/>
      <c r="E32" s="6"/>
      <c r="F32" s="6">
        <v>20</v>
      </c>
    </row>
    <row r="33" spans="1:6" x14ac:dyDescent="0.3">
      <c r="A33" s="5" t="s">
        <v>8389</v>
      </c>
      <c r="B33" s="6"/>
      <c r="C33" s="6"/>
      <c r="D33" s="6"/>
      <c r="E33" s="6">
        <v>260</v>
      </c>
      <c r="F33" s="6">
        <v>260</v>
      </c>
    </row>
    <row r="34" spans="1:6" x14ac:dyDescent="0.3">
      <c r="A34" s="5" t="s">
        <v>8390</v>
      </c>
      <c r="B34" s="6">
        <v>40</v>
      </c>
      <c r="C34" s="6"/>
      <c r="D34" s="6"/>
      <c r="E34" s="6"/>
      <c r="F34" s="6">
        <v>40</v>
      </c>
    </row>
    <row r="35" spans="1:6" x14ac:dyDescent="0.3">
      <c r="A35" s="5" t="s">
        <v>8391</v>
      </c>
      <c r="B35" s="6"/>
      <c r="C35" s="6"/>
      <c r="D35" s="6"/>
      <c r="E35" s="6">
        <v>60</v>
      </c>
      <c r="F35" s="6">
        <v>60</v>
      </c>
    </row>
    <row r="36" spans="1:6" x14ac:dyDescent="0.3">
      <c r="A36" s="5" t="s">
        <v>8392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3">
      <c r="A37" s="5" t="s">
        <v>8393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3">
      <c r="A38" s="5" t="s">
        <v>8394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3">
      <c r="A39" s="5" t="s">
        <v>8395</v>
      </c>
      <c r="B39" s="6"/>
      <c r="C39" s="6"/>
      <c r="D39" s="6"/>
      <c r="E39" s="6">
        <v>80</v>
      </c>
      <c r="F39" s="6">
        <v>80</v>
      </c>
    </row>
    <row r="40" spans="1:6" x14ac:dyDescent="0.3">
      <c r="A40" s="5" t="s">
        <v>8325</v>
      </c>
      <c r="B40" s="6"/>
      <c r="C40" s="6"/>
      <c r="D40" s="6"/>
      <c r="E40" s="6">
        <v>60</v>
      </c>
      <c r="F40" s="6">
        <v>60</v>
      </c>
    </row>
    <row r="41" spans="1:6" x14ac:dyDescent="0.3">
      <c r="A41" s="5" t="s">
        <v>8396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3">
      <c r="A42" s="5" t="s">
        <v>8397</v>
      </c>
      <c r="B42" s="6"/>
      <c r="C42" s="6">
        <v>100</v>
      </c>
      <c r="D42" s="6"/>
      <c r="E42" s="6"/>
      <c r="F42" s="6">
        <v>100</v>
      </c>
    </row>
    <row r="43" spans="1:6" x14ac:dyDescent="0.3">
      <c r="A43" s="5" t="s">
        <v>8398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3">
      <c r="A44" s="5" t="s">
        <v>8399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3">
      <c r="A45" s="5" t="s">
        <v>8400</v>
      </c>
      <c r="B45" s="6">
        <v>20</v>
      </c>
      <c r="C45" s="6"/>
      <c r="D45" s="6"/>
      <c r="E45" s="6"/>
      <c r="F45" s="6">
        <v>20</v>
      </c>
    </row>
    <row r="46" spans="1:6" x14ac:dyDescent="0.3">
      <c r="A46" s="5" t="s">
        <v>8319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79800-7239-4235-A386-15004DA234D7}">
  <dimension ref="A1:E18"/>
  <sheetViews>
    <sheetView tabSelected="1" workbookViewId="0">
      <selection activeCell="A4" sqref="A4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10" bestFit="1" customWidth="1"/>
    <col min="5" max="7" width="11.33203125" bestFit="1" customWidth="1"/>
  </cols>
  <sheetData>
    <row r="1" spans="1:5" x14ac:dyDescent="0.3">
      <c r="A1" s="4" t="s">
        <v>8307</v>
      </c>
      <c r="B1" t="s">
        <v>8326</v>
      </c>
    </row>
    <row r="2" spans="1:5" x14ac:dyDescent="0.3">
      <c r="A2" s="4" t="s">
        <v>8341</v>
      </c>
      <c r="B2" t="s">
        <v>8326</v>
      </c>
    </row>
    <row r="4" spans="1:5" x14ac:dyDescent="0.3">
      <c r="A4" s="4" t="s">
        <v>8320</v>
      </c>
      <c r="B4" s="4" t="s">
        <v>8321</v>
      </c>
    </row>
    <row r="5" spans="1:5" x14ac:dyDescent="0.3">
      <c r="A5" s="4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3">
      <c r="A6" s="5" t="s">
        <v>8335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3">
      <c r="A7" s="5" t="s">
        <v>8336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3">
      <c r="A8" s="5" t="s">
        <v>8337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3">
      <c r="A9" s="5" t="s">
        <v>8338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3">
      <c r="A10" s="5" t="s">
        <v>8329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3">
      <c r="A11" s="5" t="s">
        <v>8339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3">
      <c r="A12" s="5" t="s">
        <v>8330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3">
      <c r="A13" s="5" t="s">
        <v>8331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3">
      <c r="A14" s="5" t="s">
        <v>8332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3">
      <c r="A15" s="5" t="s">
        <v>8333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3">
      <c r="A16" s="5" t="s">
        <v>8334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3">
      <c r="A17" s="5" t="s">
        <v>8340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3">
      <c r="A18" s="5" t="s">
        <v>8319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5B0E2-CD00-4FA9-B813-7DB3577504A2}">
  <dimension ref="A1:H13"/>
  <sheetViews>
    <sheetView workbookViewId="0">
      <selection activeCell="I22" sqref="I22"/>
    </sheetView>
  </sheetViews>
  <sheetFormatPr defaultRowHeight="14.4" x14ac:dyDescent="0.3"/>
  <cols>
    <col min="1" max="1" width="28.109375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5546875" bestFit="1" customWidth="1"/>
    <col min="6" max="6" width="21.44140625" bestFit="1" customWidth="1"/>
    <col min="7" max="7" width="17.5546875" bestFit="1" customWidth="1"/>
    <col min="8" max="8" width="20.33203125" bestFit="1" customWidth="1"/>
  </cols>
  <sheetData>
    <row r="1" spans="1:8" x14ac:dyDescent="0.3">
      <c r="A1" t="s">
        <v>8342</v>
      </c>
      <c r="B1" t="s">
        <v>8343</v>
      </c>
      <c r="C1" t="s">
        <v>8344</v>
      </c>
      <c r="D1" t="s">
        <v>8345</v>
      </c>
      <c r="E1" t="s">
        <v>8346</v>
      </c>
      <c r="F1" t="s">
        <v>8347</v>
      </c>
      <c r="G1" t="s">
        <v>8348</v>
      </c>
      <c r="H1" t="s">
        <v>8349</v>
      </c>
    </row>
    <row r="2" spans="1:8" x14ac:dyDescent="0.3">
      <c r="A2" t="s">
        <v>8350</v>
      </c>
      <c r="B2">
        <f>COUNTIFS('Source Data'!F:F,"successful",'Source Data'!D:D,"&lt;1000")</f>
        <v>322</v>
      </c>
      <c r="C2">
        <f>COUNTIFS('Source Data'!F:F,"Failed",'Source Data'!D:D,"&lt;1000")</f>
        <v>113</v>
      </c>
      <c r="D2">
        <f>COUNTIFS('Source Data'!F:F,"canceled",'Source Data'!D:D,"&lt;1000")</f>
        <v>18</v>
      </c>
      <c r="E2">
        <f>SUM(B2:D2)</f>
        <v>453</v>
      </c>
      <c r="F2" s="3">
        <f>(B2/E2)</f>
        <v>0.71081677704194257</v>
      </c>
      <c r="G2" s="3">
        <f>(C2/E2)</f>
        <v>0.24944812362030905</v>
      </c>
      <c r="H2" s="3">
        <f>(D2/E2)</f>
        <v>3.9735099337748346E-2</v>
      </c>
    </row>
    <row r="3" spans="1:8" x14ac:dyDescent="0.3">
      <c r="A3" t="s">
        <v>8351</v>
      </c>
      <c r="B3">
        <f>COUNTIFS('Source Data'!F:F,"successful",'Source Data'!D:D,"&gt;=1000",'Source Data'!D:D,"&lt;= 4999")</f>
        <v>932</v>
      </c>
      <c r="C3">
        <f>COUNTIFS('Source Data'!F:F,"Failed",'Source Data'!D:D,"&gt;=1000",'Source Data'!D:D,"&lt;=4999")</f>
        <v>420</v>
      </c>
      <c r="D3">
        <f>COUNTIFS('Source Data'!F:F,"canceled",'Source Data'!D:D,"&gt;=1000",'Source Data'!D:D,"&lt;=4999")</f>
        <v>60</v>
      </c>
      <c r="E3">
        <f t="shared" ref="E3:E13" si="0">SUM(B3:D3)</f>
        <v>1412</v>
      </c>
      <c r="F3" s="3">
        <f t="shared" ref="F3:F13" si="1">(B3/E3)</f>
        <v>0.66005665722379603</v>
      </c>
      <c r="G3" s="3">
        <f t="shared" ref="G3:G13" si="2">(C3/E3)</f>
        <v>0.29745042492917845</v>
      </c>
      <c r="H3" s="3">
        <f t="shared" ref="H3:H13" si="3">(D3/E3)</f>
        <v>4.2492917847025496E-2</v>
      </c>
    </row>
    <row r="4" spans="1:8" x14ac:dyDescent="0.3">
      <c r="A4" t="s">
        <v>8352</v>
      </c>
      <c r="B4">
        <f>COUNTIFS('Source Data'!F:F,"successful",'Source Data'!D:D,"&gt;=5000",'Source Data'!D:D,"&lt;= 9999")</f>
        <v>381</v>
      </c>
      <c r="C4">
        <f>COUNTIFS('Source Data'!F:F,"Failed",'Source Data'!D:D,"&gt;=5000",'Source Data'!D:D,"&lt;=9999")</f>
        <v>283</v>
      </c>
      <c r="D4">
        <f>COUNTIFS('Source Data'!F:F,"canceled",'Source Data'!D:D,"&gt;=5000",'Source Data'!D:D,"&lt;=9999")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3">
      <c r="A5" t="s">
        <v>8353</v>
      </c>
      <c r="B5">
        <f>COUNTIFS('Source Data'!F:F,"successful",'Source Data'!D:D,"&gt;=10000",'Source Data'!D:D,"&lt; 14999")</f>
        <v>168</v>
      </c>
      <c r="C5">
        <f>COUNTIFS('Source Data'!F:F,"Failed",'Source Data'!D:D,"&gt;=10000",'Source Data'!D:D,"&lt;=14999")</f>
        <v>144</v>
      </c>
      <c r="D5">
        <f>COUNTIFS('Source Data'!F:F,"canceled",'Source Data'!D:D,"&gt;=10000",'Source Data'!D:D,"&lt;=14999")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3">
      <c r="A6" t="s">
        <v>8354</v>
      </c>
      <c r="B6">
        <f>COUNTIFS('Source Data'!F:F,"successful",'Source Data'!D:D,"&gt;=15000",'Source Data'!D:D,"&lt; 19999")</f>
        <v>94</v>
      </c>
      <c r="C6">
        <f>COUNTIFS('Source Data'!F:F,"Failed",'Source Data'!D:D,"&gt;=15000",'Source Data'!D:D,"&lt;=19999")</f>
        <v>90</v>
      </c>
      <c r="D6">
        <f>COUNTIFS('Source Data'!F:F,"canceled",'Source Data'!D:D,"&gt;=15000",'Source Data'!D:D,"&lt;=19999")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3">
      <c r="A7" t="s">
        <v>8355</v>
      </c>
      <c r="B7">
        <f>COUNTIFS('Source Data'!F:F,"successful",'Source Data'!D:D,"&gt;=20000",'Source Data'!D:D,"&lt;=24999")</f>
        <v>62</v>
      </c>
      <c r="C7">
        <f>COUNTIFS('Source Data'!F:F,"Failed",'Source Data'!D:D,"&gt;=20000",'Source Data'!D:D,"&lt;=24999")</f>
        <v>72</v>
      </c>
      <c r="D7">
        <f>COUNTIFS('Source Data'!F:F,"canceled",'Source Data'!D:D,"&gt;=20000",'Source Data'!D:D,"&lt;=24999")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3">
      <c r="A8" t="s">
        <v>8356</v>
      </c>
      <c r="B8">
        <f>COUNTIFS('Source Data'!F:F,"successful",'Source Data'!D:D,"&gt;=25000",'Source Data'!D:D,"&lt; 29999")</f>
        <v>55</v>
      </c>
      <c r="C8">
        <f>COUNTIFS('Source Data'!F:F,"Failed",'Source Data'!D:D,"&gt;=25000",'Source Data'!D:D,"&lt;=29999")</f>
        <v>64</v>
      </c>
      <c r="D8">
        <f>COUNTIFS('Source Data'!F:F,"canceled",'Source Data'!D:D,"&gt;=25000",'Source Data'!D:D,"&lt;=29999")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3">
      <c r="A9" t="s">
        <v>8357</v>
      </c>
      <c r="B9">
        <f>COUNTIFS('Source Data'!F:F,"successful",'Source Data'!D:D,"&gt;=30000",'Source Data'!D:D,"&lt; 34999")</f>
        <v>32</v>
      </c>
      <c r="C9">
        <f>COUNTIFS('Source Data'!F:F,"Failed",'Source Data'!D:D,"&gt;=30000",'Source Data'!D:D,"&lt;=34999")</f>
        <v>37</v>
      </c>
      <c r="D9">
        <f>COUNTIFS('Source Data'!F:F,"canceled",'Source Data'!D:D,"&gt;=30000",'Source Data'!D:D,"&lt;=34999")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3">
      <c r="A10" t="s">
        <v>8358</v>
      </c>
      <c r="B10">
        <f>COUNTIFS('Source Data'!F:F,"successful",'Source Data'!D:D,"&gt;=35000",'Source Data'!D:D,"&lt; 39999")</f>
        <v>26</v>
      </c>
      <c r="C10">
        <f>COUNTIFS('Source Data'!F:F,"Failed",'Source Data'!D:D,"&gt;=35000",'Source Data'!D:D,"&lt;=39999")</f>
        <v>22</v>
      </c>
      <c r="D10">
        <f>COUNTIFS('Source Data'!F:F,"canceled",'Source Data'!D:D,"&gt;=35000",'Source Data'!D:D,"&lt;=39999")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3">
      <c r="A11" t="s">
        <v>8361</v>
      </c>
      <c r="B11">
        <f>COUNTIFS('Source Data'!F:F,"successful",'Source Data'!D:D,"&gt;=40000",'Source Data'!D:D,"&lt; 44999")</f>
        <v>21</v>
      </c>
      <c r="C11">
        <f>COUNTIFS('Source Data'!F:F,"Failed",'Source Data'!D:D,"&gt;=40000",'Source Data'!D:D,"&lt;=44999")</f>
        <v>16</v>
      </c>
      <c r="D11">
        <f>COUNTIFS('Source Data'!F:F,"canceled",'Source Data'!D:D,"&gt;=40000",'Source Data'!D:D,"&lt;=44999")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x14ac:dyDescent="0.3">
      <c r="A12" t="s">
        <v>8359</v>
      </c>
      <c r="B12">
        <f>COUNTIFS('Source Data'!F:F,"successful",'Source Data'!D:D,"&gt;=45000",'Source Data'!D:D,"&lt; 49999")</f>
        <v>6</v>
      </c>
      <c r="C12">
        <f>COUNTIFS('Source Data'!F:F,"Failed",'Source Data'!D:D,"&gt;=45000",'Source Data'!D:D,"&lt;=49999")</f>
        <v>11</v>
      </c>
      <c r="D12">
        <f>COUNTIFS('Source Data'!F:F,"canceled",'Source Data'!D:D,"&gt;=45000",'Source Data'!D:D,"&lt;=49999")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3">
      <c r="A13" t="s">
        <v>8360</v>
      </c>
      <c r="B13">
        <f>COUNTIFS('Source Data'!F:F,"successful",'Source Data'!D:D,"&gt;=50000")</f>
        <v>86</v>
      </c>
      <c r="C13">
        <f>COUNTIFS('Source Data'!F:F,"Failed",'Source Data'!D:D,"&gt;=50000")</f>
        <v>258</v>
      </c>
      <c r="D13">
        <f>COUNTIFS('Source Data'!F:F,"canceled",'Source Data'!D:D,"&gt;=50000")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M1" zoomScaleNormal="100" workbookViewId="0">
      <selection activeCell="O2" sqref="O2"/>
    </sheetView>
  </sheetViews>
  <sheetFormatPr defaultColWidth="9.109375" defaultRowHeight="14.4" x14ac:dyDescent="0.3"/>
  <cols>
    <col min="1" max="1" width="9.109375" style="2"/>
    <col min="2" max="2" width="38.44140625" style="9" customWidth="1"/>
    <col min="3" max="3" width="40.33203125" style="9" customWidth="1"/>
    <col min="4" max="4" width="9.109375" style="2"/>
    <col min="5" max="5" width="16.44140625" style="2" customWidth="1"/>
    <col min="6" max="6" width="21.33203125" style="2" customWidth="1"/>
    <col min="7" max="7" width="17.88671875" style="2" customWidth="1"/>
    <col min="8" max="8" width="19.88671875" style="2" customWidth="1"/>
    <col min="9" max="9" width="19.33203125" style="2" customWidth="1"/>
    <col min="10" max="10" width="17.88671875" style="2" customWidth="1"/>
    <col min="11" max="11" width="15.44140625" style="2" customWidth="1"/>
    <col min="12" max="12" width="24.5546875" style="2" customWidth="1"/>
    <col min="13" max="13" width="36.44140625" style="2" customWidth="1"/>
    <col min="14" max="14" width="41.109375" style="2" customWidth="1"/>
    <col min="15" max="15" width="19.88671875" style="7" bestFit="1" customWidth="1"/>
    <col min="16" max="16" width="23.33203125" style="2" bestFit="1" customWidth="1"/>
    <col min="17" max="17" width="12.33203125" style="2" bestFit="1" customWidth="1"/>
    <col min="18" max="18" width="17.6640625" style="2" bestFit="1" customWidth="1"/>
    <col min="19" max="19" width="24.33203125" style="2" bestFit="1" customWidth="1"/>
    <col min="20" max="20" width="22" style="2" bestFit="1" customWidth="1"/>
    <col min="21" max="16384" width="9.109375" style="2"/>
  </cols>
  <sheetData>
    <row r="1" spans="1:20" x14ac:dyDescent="0.3">
      <c r="A1" s="1" t="s">
        <v>0</v>
      </c>
      <c r="B1" s="8" t="s">
        <v>1</v>
      </c>
      <c r="C1" s="8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8362</v>
      </c>
      <c r="P1" s="1" t="s">
        <v>8306</v>
      </c>
      <c r="Q1" s="1" t="s">
        <v>8307</v>
      </c>
      <c r="R1" s="1" t="s">
        <v>8308</v>
      </c>
      <c r="S1" s="1" t="s">
        <v>8327</v>
      </c>
      <c r="T1" s="1" t="s">
        <v>8328</v>
      </c>
    </row>
    <row r="2" spans="1:20" ht="43.2" x14ac:dyDescent="0.3">
      <c r="A2" s="2">
        <v>0</v>
      </c>
      <c r="B2" s="9" t="s">
        <v>2</v>
      </c>
      <c r="C2" s="9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7">
        <f>E2/D2</f>
        <v>1.3685882352941177</v>
      </c>
      <c r="P2" s="2">
        <f>E2/L2</f>
        <v>63.917582417582416</v>
      </c>
      <c r="Q2" s="2" t="str">
        <f>LEFT(N:N,(FIND("/",N2))-1)</f>
        <v>film &amp; video</v>
      </c>
      <c r="R2" s="2" t="str">
        <f>RIGHT(N:N,LEN(N:N)-(FIND("/",N2)))</f>
        <v>television</v>
      </c>
      <c r="S2" s="10">
        <f>(J2/86400)+DATE(1970,1,1)</f>
        <v>42177.007071759261</v>
      </c>
      <c r="T2" s="10">
        <f>(I2/86400)+DATE(1970,1,1)</f>
        <v>42208.125</v>
      </c>
    </row>
    <row r="3" spans="1:20" ht="28.8" x14ac:dyDescent="0.3">
      <c r="A3" s="2">
        <v>1</v>
      </c>
      <c r="B3" s="9" t="s">
        <v>3</v>
      </c>
      <c r="C3" s="9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7">
        <f t="shared" ref="O3:O66" si="0">E3/D3</f>
        <v>1.4260827250608272</v>
      </c>
      <c r="P3" s="2">
        <f t="shared" ref="P3:P66" si="1">E3/L3</f>
        <v>185.48101265822785</v>
      </c>
      <c r="Q3" s="2" t="str">
        <f t="shared" ref="Q3:Q66" si="2">LEFT(N:N,(FIND("/",N3))-1)</f>
        <v>film &amp; video</v>
      </c>
      <c r="R3" s="2" t="str">
        <f t="shared" ref="R3:R66" si="3">RIGHT(N:N,LEN(N:N)-(FIND("/",N3)))</f>
        <v>television</v>
      </c>
      <c r="S3" s="10">
        <f t="shared" ref="S3:S66" si="4">(J3/86400)+DATE(1970,1,1)</f>
        <v>42766.600497685184</v>
      </c>
      <c r="T3" s="10">
        <f t="shared" ref="T3:T66" si="5">(I3/86400)+DATE(1970,1,1)</f>
        <v>42796.600497685184</v>
      </c>
    </row>
    <row r="4" spans="1:20" ht="43.2" x14ac:dyDescent="0.3">
      <c r="A4" s="2">
        <v>2</v>
      </c>
      <c r="B4" s="9" t="s">
        <v>4</v>
      </c>
      <c r="C4" s="9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7">
        <f t="shared" si="0"/>
        <v>1.05</v>
      </c>
      <c r="P4" s="2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 s="2">
        <v>3</v>
      </c>
      <c r="B5" s="9" t="s">
        <v>5</v>
      </c>
      <c r="C5" s="9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7">
        <f t="shared" si="0"/>
        <v>1.0389999999999999</v>
      </c>
      <c r="P5" s="2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 s="2">
        <v>4</v>
      </c>
      <c r="B6" s="9" t="s">
        <v>6</v>
      </c>
      <c r="C6" s="9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7">
        <f t="shared" si="0"/>
        <v>1.2299154545454545</v>
      </c>
      <c r="P6" s="2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 s="2">
        <v>5</v>
      </c>
      <c r="B7" s="9" t="s">
        <v>7</v>
      </c>
      <c r="C7" s="9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7">
        <f t="shared" si="0"/>
        <v>1.0977744436109027</v>
      </c>
      <c r="P7" s="2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 s="2">
        <v>6</v>
      </c>
      <c r="B8" s="9" t="s">
        <v>8</v>
      </c>
      <c r="C8" s="9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7">
        <f t="shared" si="0"/>
        <v>1.064875</v>
      </c>
      <c r="P8" s="2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 s="2">
        <v>7</v>
      </c>
      <c r="B9" s="9" t="s">
        <v>9</v>
      </c>
      <c r="C9" s="9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7">
        <f t="shared" si="0"/>
        <v>1.0122222222222221</v>
      </c>
      <c r="P9" s="2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28.8" x14ac:dyDescent="0.3">
      <c r="A10" s="2">
        <v>8</v>
      </c>
      <c r="B10" s="9" t="s">
        <v>10</v>
      </c>
      <c r="C10" s="9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7">
        <f t="shared" si="0"/>
        <v>1.0004342857142856</v>
      </c>
      <c r="P10" s="2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 s="2">
        <v>9</v>
      </c>
      <c r="B11" s="9" t="s">
        <v>11</v>
      </c>
      <c r="C11" s="9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7">
        <f t="shared" si="0"/>
        <v>1.2599800000000001</v>
      </c>
      <c r="P11" s="2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 s="2">
        <v>10</v>
      </c>
      <c r="B12" s="9" t="s">
        <v>12</v>
      </c>
      <c r="C12" s="9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7">
        <f t="shared" si="0"/>
        <v>1.0049999999999999</v>
      </c>
      <c r="P12" s="2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 s="2">
        <v>11</v>
      </c>
      <c r="B13" s="9" t="s">
        <v>13</v>
      </c>
      <c r="C13" s="9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7">
        <f t="shared" si="0"/>
        <v>1.2050000000000001</v>
      </c>
      <c r="P13" s="2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 s="2">
        <v>12</v>
      </c>
      <c r="B14" s="9" t="s">
        <v>14</v>
      </c>
      <c r="C14" s="9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7">
        <f t="shared" si="0"/>
        <v>1.6529333333333334</v>
      </c>
      <c r="P14" s="2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 s="2">
        <v>13</v>
      </c>
      <c r="B15" s="9" t="s">
        <v>15</v>
      </c>
      <c r="C15" s="9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7">
        <f t="shared" si="0"/>
        <v>1.5997142857142856</v>
      </c>
      <c r="P15" s="2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 s="2">
        <v>14</v>
      </c>
      <c r="B16" s="9" t="s">
        <v>16</v>
      </c>
      <c r="C16" s="9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7">
        <f t="shared" si="0"/>
        <v>1.0093333333333334</v>
      </c>
      <c r="P16" s="2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 s="2">
        <v>15</v>
      </c>
      <c r="B17" s="9" t="s">
        <v>17</v>
      </c>
      <c r="C17" s="9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7">
        <f t="shared" si="0"/>
        <v>1.0660000000000001</v>
      </c>
      <c r="P17" s="2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 s="2">
        <v>16</v>
      </c>
      <c r="B18" s="9" t="s">
        <v>18</v>
      </c>
      <c r="C18" s="9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7">
        <f t="shared" si="0"/>
        <v>1.0024166666666667</v>
      </c>
      <c r="P18" s="2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 s="2">
        <v>17</v>
      </c>
      <c r="B19" s="9" t="s">
        <v>19</v>
      </c>
      <c r="C19" s="9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7">
        <f t="shared" si="0"/>
        <v>1.0066666666666666</v>
      </c>
      <c r="P19" s="2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 s="2">
        <v>18</v>
      </c>
      <c r="B20" s="9" t="s">
        <v>20</v>
      </c>
      <c r="C20" s="9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7">
        <f t="shared" si="0"/>
        <v>1.0632110000000001</v>
      </c>
      <c r="P20" s="2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3.2" x14ac:dyDescent="0.3">
      <c r="A21" s="2">
        <v>19</v>
      </c>
      <c r="B21" s="9" t="s">
        <v>21</v>
      </c>
      <c r="C21" s="9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7">
        <f t="shared" si="0"/>
        <v>1.4529411764705882</v>
      </c>
      <c r="P21" s="2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 s="2">
        <v>20</v>
      </c>
      <c r="B22" s="9" t="s">
        <v>22</v>
      </c>
      <c r="C22" s="9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7">
        <f t="shared" si="0"/>
        <v>1.002</v>
      </c>
      <c r="P22" s="2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3.2" x14ac:dyDescent="0.3">
      <c r="A23" s="2">
        <v>21</v>
      </c>
      <c r="B23" s="9" t="s">
        <v>23</v>
      </c>
      <c r="C23" s="9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7">
        <f t="shared" si="0"/>
        <v>1.0913513513513513</v>
      </c>
      <c r="P23" s="2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 s="2">
        <v>22</v>
      </c>
      <c r="B24" s="9" t="s">
        <v>24</v>
      </c>
      <c r="C24" s="9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7">
        <f t="shared" si="0"/>
        <v>1.1714285714285715</v>
      </c>
      <c r="P24" s="2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 s="2">
        <v>23</v>
      </c>
      <c r="B25" s="9" t="s">
        <v>25</v>
      </c>
      <c r="C25" s="9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7">
        <f t="shared" si="0"/>
        <v>1.1850000000000001</v>
      </c>
      <c r="P25" s="2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 s="2">
        <v>24</v>
      </c>
      <c r="B26" s="9" t="s">
        <v>26</v>
      </c>
      <c r="C26" s="9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7">
        <f t="shared" si="0"/>
        <v>1.0880768571428572</v>
      </c>
      <c r="P26" s="2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.2" x14ac:dyDescent="0.3">
      <c r="A27" s="2">
        <v>25</v>
      </c>
      <c r="B27" s="9" t="s">
        <v>27</v>
      </c>
      <c r="C27" s="9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7">
        <f t="shared" si="0"/>
        <v>1.3333333333333333</v>
      </c>
      <c r="P27" s="2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 s="2">
        <v>26</v>
      </c>
      <c r="B28" s="9" t="s">
        <v>28</v>
      </c>
      <c r="C28" s="9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7">
        <f t="shared" si="0"/>
        <v>1.552</v>
      </c>
      <c r="P28" s="2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 s="2">
        <v>27</v>
      </c>
      <c r="B29" s="9" t="s">
        <v>29</v>
      </c>
      <c r="C29" s="9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7">
        <f t="shared" si="0"/>
        <v>1.1172500000000001</v>
      </c>
      <c r="P29" s="2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 s="2">
        <v>28</v>
      </c>
      <c r="B30" s="9" t="s">
        <v>30</v>
      </c>
      <c r="C30" s="9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7">
        <f t="shared" si="0"/>
        <v>1.0035000000000001</v>
      </c>
      <c r="P30" s="2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 s="2">
        <v>29</v>
      </c>
      <c r="B31" s="9" t="s">
        <v>31</v>
      </c>
      <c r="C31" s="9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7">
        <f t="shared" si="0"/>
        <v>1.2333333333333334</v>
      </c>
      <c r="P31" s="2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 s="2">
        <v>30</v>
      </c>
      <c r="B32" s="9" t="s">
        <v>32</v>
      </c>
      <c r="C32" s="9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7">
        <f t="shared" si="0"/>
        <v>1.0129975</v>
      </c>
      <c r="P32" s="2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 s="2">
        <v>31</v>
      </c>
      <c r="B33" s="9" t="s">
        <v>33</v>
      </c>
      <c r="C33" s="9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7">
        <f t="shared" si="0"/>
        <v>1</v>
      </c>
      <c r="P33" s="2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 s="2">
        <v>32</v>
      </c>
      <c r="B34" s="9" t="s">
        <v>34</v>
      </c>
      <c r="C34" s="9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7">
        <f t="shared" si="0"/>
        <v>1.0024604569420035</v>
      </c>
      <c r="P34" s="2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 s="2">
        <v>33</v>
      </c>
      <c r="B35" s="9" t="s">
        <v>35</v>
      </c>
      <c r="C35" s="9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7">
        <f t="shared" si="0"/>
        <v>1.0209523809523811</v>
      </c>
      <c r="P35" s="2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.2" x14ac:dyDescent="0.3">
      <c r="A36" s="2">
        <v>34</v>
      </c>
      <c r="B36" s="9" t="s">
        <v>36</v>
      </c>
      <c r="C36" s="9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7">
        <f t="shared" si="0"/>
        <v>1.3046153846153845</v>
      </c>
      <c r="P36" s="2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 s="2">
        <v>35</v>
      </c>
      <c r="B37" s="9" t="s">
        <v>37</v>
      </c>
      <c r="C37" s="9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7">
        <f t="shared" si="0"/>
        <v>1.665</v>
      </c>
      <c r="P37" s="2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 s="2">
        <v>36</v>
      </c>
      <c r="B38" s="9" t="s">
        <v>38</v>
      </c>
      <c r="C38" s="9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7">
        <f t="shared" si="0"/>
        <v>1.4215</v>
      </c>
      <c r="P38" s="2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 s="2">
        <v>37</v>
      </c>
      <c r="B39" s="9" t="s">
        <v>39</v>
      </c>
      <c r="C39" s="9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7">
        <f t="shared" si="0"/>
        <v>1.8344090909090909</v>
      </c>
      <c r="P39" s="2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 s="2">
        <v>38</v>
      </c>
      <c r="B40" s="9" t="s">
        <v>40</v>
      </c>
      <c r="C40" s="9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7">
        <f t="shared" si="0"/>
        <v>1.1004</v>
      </c>
      <c r="P40" s="2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57.6" x14ac:dyDescent="0.3">
      <c r="A41" s="2">
        <v>39</v>
      </c>
      <c r="B41" s="9" t="s">
        <v>41</v>
      </c>
      <c r="C41" s="9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7">
        <f t="shared" si="0"/>
        <v>1.3098000000000001</v>
      </c>
      <c r="P41" s="2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 s="2">
        <v>40</v>
      </c>
      <c r="B42" s="9" t="s">
        <v>42</v>
      </c>
      <c r="C42" s="9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7">
        <f t="shared" si="0"/>
        <v>1.0135000000000001</v>
      </c>
      <c r="P42" s="2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 s="2">
        <v>41</v>
      </c>
      <c r="B43" s="9" t="s">
        <v>43</v>
      </c>
      <c r="C43" s="9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7">
        <f t="shared" si="0"/>
        <v>1</v>
      </c>
      <c r="P43" s="2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 s="2">
        <v>42</v>
      </c>
      <c r="B44" s="9" t="s">
        <v>44</v>
      </c>
      <c r="C44" s="9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7">
        <f t="shared" si="0"/>
        <v>1.4185714285714286</v>
      </c>
      <c r="P44" s="2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 s="2">
        <v>43</v>
      </c>
      <c r="B45" s="9" t="s">
        <v>45</v>
      </c>
      <c r="C45" s="9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7">
        <f t="shared" si="0"/>
        <v>3.0865999999999998</v>
      </c>
      <c r="P45" s="2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 s="2">
        <v>44</v>
      </c>
      <c r="B46" s="9" t="s">
        <v>46</v>
      </c>
      <c r="C46" s="9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7">
        <f t="shared" si="0"/>
        <v>1</v>
      </c>
      <c r="P46" s="2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3.2" x14ac:dyDescent="0.3">
      <c r="A47" s="2">
        <v>45</v>
      </c>
      <c r="B47" s="9" t="s">
        <v>47</v>
      </c>
      <c r="C47" s="9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7">
        <f t="shared" si="0"/>
        <v>1.2</v>
      </c>
      <c r="P47" s="2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 s="2">
        <v>46</v>
      </c>
      <c r="B48" s="9" t="s">
        <v>48</v>
      </c>
      <c r="C48" s="9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7">
        <f t="shared" si="0"/>
        <v>1.0416666666666667</v>
      </c>
      <c r="P48" s="2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57.6" x14ac:dyDescent="0.3">
      <c r="A49" s="2">
        <v>47</v>
      </c>
      <c r="B49" s="9" t="s">
        <v>49</v>
      </c>
      <c r="C49" s="9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7">
        <f t="shared" si="0"/>
        <v>1.0761100000000001</v>
      </c>
      <c r="P49" s="2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 s="2">
        <v>48</v>
      </c>
      <c r="B50" s="9" t="s">
        <v>50</v>
      </c>
      <c r="C50" s="9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7">
        <f t="shared" si="0"/>
        <v>1.0794999999999999</v>
      </c>
      <c r="P50" s="2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 s="2">
        <v>49</v>
      </c>
      <c r="B51" s="9" t="s">
        <v>51</v>
      </c>
      <c r="C51" s="9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7">
        <f t="shared" si="0"/>
        <v>1</v>
      </c>
      <c r="P51" s="2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 s="2">
        <v>50</v>
      </c>
      <c r="B52" s="9" t="s">
        <v>52</v>
      </c>
      <c r="C52" s="9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7">
        <f t="shared" si="0"/>
        <v>1</v>
      </c>
      <c r="P52" s="2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 s="2">
        <v>51</v>
      </c>
      <c r="B53" s="9" t="s">
        <v>53</v>
      </c>
      <c r="C53" s="9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7">
        <f t="shared" si="0"/>
        <v>1.2801818181818181</v>
      </c>
      <c r="P53" s="2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3.2" x14ac:dyDescent="0.3">
      <c r="A54" s="2">
        <v>52</v>
      </c>
      <c r="B54" s="9" t="s">
        <v>54</v>
      </c>
      <c r="C54" s="9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7">
        <f t="shared" si="0"/>
        <v>1.1620999999999999</v>
      </c>
      <c r="P54" s="2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 s="2">
        <v>53</v>
      </c>
      <c r="B55" s="9" t="s">
        <v>55</v>
      </c>
      <c r="C55" s="9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7">
        <f t="shared" si="0"/>
        <v>1.0963333333333334</v>
      </c>
      <c r="P55" s="2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 s="2">
        <v>54</v>
      </c>
      <c r="B56" s="9" t="s">
        <v>56</v>
      </c>
      <c r="C56" s="9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7">
        <f t="shared" si="0"/>
        <v>1.01</v>
      </c>
      <c r="P56" s="2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 s="2">
        <v>55</v>
      </c>
      <c r="B57" s="9" t="s">
        <v>57</v>
      </c>
      <c r="C57" s="9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7">
        <f t="shared" si="0"/>
        <v>1.2895348837209302</v>
      </c>
      <c r="P57" s="2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 s="2">
        <v>56</v>
      </c>
      <c r="B58" s="9" t="s">
        <v>58</v>
      </c>
      <c r="C58" s="9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7">
        <f t="shared" si="0"/>
        <v>1.0726249999999999</v>
      </c>
      <c r="P58" s="2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3.2" x14ac:dyDescent="0.3">
      <c r="A59" s="2">
        <v>57</v>
      </c>
      <c r="B59" s="9" t="s">
        <v>59</v>
      </c>
      <c r="C59" s="9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7">
        <f t="shared" si="0"/>
        <v>1.0189999999999999</v>
      </c>
      <c r="P59" s="2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 s="2">
        <v>58</v>
      </c>
      <c r="B60" s="9" t="s">
        <v>60</v>
      </c>
      <c r="C60" s="9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7">
        <f t="shared" si="0"/>
        <v>1.0290999999999999</v>
      </c>
      <c r="P60" s="2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 s="2">
        <v>59</v>
      </c>
      <c r="B61" s="9" t="s">
        <v>61</v>
      </c>
      <c r="C61" s="9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7">
        <f t="shared" si="0"/>
        <v>1.0012570000000001</v>
      </c>
      <c r="P61" s="2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3.2" x14ac:dyDescent="0.3">
      <c r="A62" s="2">
        <v>60</v>
      </c>
      <c r="B62" s="9" t="s">
        <v>62</v>
      </c>
      <c r="C62" s="9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7">
        <f t="shared" si="0"/>
        <v>1.0329622222222221</v>
      </c>
      <c r="P62" s="2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3.2" x14ac:dyDescent="0.3">
      <c r="A63" s="2">
        <v>61</v>
      </c>
      <c r="B63" s="9" t="s">
        <v>63</v>
      </c>
      <c r="C63" s="9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7">
        <f t="shared" si="0"/>
        <v>1.4830000000000001</v>
      </c>
      <c r="P63" s="2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3.2" x14ac:dyDescent="0.3">
      <c r="A64" s="2">
        <v>62</v>
      </c>
      <c r="B64" s="9" t="s">
        <v>64</v>
      </c>
      <c r="C64" s="9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7">
        <f t="shared" si="0"/>
        <v>1.5473333333333332</v>
      </c>
      <c r="P64" s="2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 s="2">
        <v>63</v>
      </c>
      <c r="B65" s="9" t="s">
        <v>65</v>
      </c>
      <c r="C65" s="9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7">
        <f t="shared" si="0"/>
        <v>1.1351849999999999</v>
      </c>
      <c r="P65" s="2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 s="2">
        <v>64</v>
      </c>
      <c r="B66" s="9" t="s">
        <v>66</v>
      </c>
      <c r="C66" s="9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7">
        <f t="shared" si="0"/>
        <v>1.7333333333333334</v>
      </c>
      <c r="P66" s="2">
        <f t="shared" si="1"/>
        <v>86.666666666666671</v>
      </c>
      <c r="Q66" s="2" t="str">
        <f t="shared" si="2"/>
        <v>film &amp; video</v>
      </c>
      <c r="R66" s="2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 s="2">
        <v>65</v>
      </c>
      <c r="B67" s="9" t="s">
        <v>67</v>
      </c>
      <c r="C67" s="9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7">
        <f t="shared" ref="O67:O130" si="6">E67/D67</f>
        <v>1.0752857142857142</v>
      </c>
      <c r="P67" s="2">
        <f t="shared" ref="P67:P130" si="7">E67/L67</f>
        <v>132.05263157894737</v>
      </c>
      <c r="Q67" s="2" t="str">
        <f t="shared" ref="Q67:Q130" si="8">LEFT(N:N,(FIND("/",N67))-1)</f>
        <v>film &amp; video</v>
      </c>
      <c r="R67" s="2" t="str">
        <f t="shared" ref="R67:R130" si="9">RIGHT(N:N,LEN(N:N)-(FIND("/",N67)))</f>
        <v>shorts</v>
      </c>
      <c r="S67" s="10">
        <f t="shared" ref="S67:S130" si="10">(J67/86400)+DATE(1970,1,1)</f>
        <v>41835.821226851855</v>
      </c>
      <c r="T67" s="10">
        <f t="shared" ref="T67:T130" si="11">(I67/86400)+DATE(1970,1,1)</f>
        <v>41862.249305555553</v>
      </c>
    </row>
    <row r="68" spans="1:20" ht="28.8" x14ac:dyDescent="0.3">
      <c r="A68" s="2">
        <v>66</v>
      </c>
      <c r="B68" s="9" t="s">
        <v>68</v>
      </c>
      <c r="C68" s="9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7">
        <f t="shared" si="6"/>
        <v>1.1859999999999999</v>
      </c>
      <c r="P68" s="2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 s="2">
        <v>67</v>
      </c>
      <c r="B69" s="9" t="s">
        <v>69</v>
      </c>
      <c r="C69" s="9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7">
        <f t="shared" si="6"/>
        <v>1.1625000000000001</v>
      </c>
      <c r="P69" s="2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 s="2">
        <v>68</v>
      </c>
      <c r="B70" s="9" t="s">
        <v>70</v>
      </c>
      <c r="C70" s="9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7">
        <f t="shared" si="6"/>
        <v>1.2716666666666667</v>
      </c>
      <c r="P70" s="2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 s="2">
        <v>69</v>
      </c>
      <c r="B71" s="9" t="s">
        <v>71</v>
      </c>
      <c r="C71" s="9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7">
        <f t="shared" si="6"/>
        <v>1.109423</v>
      </c>
      <c r="P71" s="2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 s="2">
        <v>70</v>
      </c>
      <c r="B72" s="9" t="s">
        <v>72</v>
      </c>
      <c r="C72" s="9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7">
        <f t="shared" si="6"/>
        <v>1.272</v>
      </c>
      <c r="P72" s="2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 s="2">
        <v>71</v>
      </c>
      <c r="B73" s="9" t="s">
        <v>73</v>
      </c>
      <c r="C73" s="9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7">
        <f t="shared" si="6"/>
        <v>1.2394444444444443</v>
      </c>
      <c r="P73" s="2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 s="2">
        <v>72</v>
      </c>
      <c r="B74" s="9" t="s">
        <v>74</v>
      </c>
      <c r="C74" s="9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7">
        <f t="shared" si="6"/>
        <v>1.084090909090909</v>
      </c>
      <c r="P74" s="2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3.2" x14ac:dyDescent="0.3">
      <c r="A75" s="2">
        <v>73</v>
      </c>
      <c r="B75" s="9" t="s">
        <v>75</v>
      </c>
      <c r="C75" s="9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7">
        <f t="shared" si="6"/>
        <v>1</v>
      </c>
      <c r="P75" s="2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 s="2">
        <v>74</v>
      </c>
      <c r="B76" s="9" t="s">
        <v>76</v>
      </c>
      <c r="C76" s="9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7">
        <f t="shared" si="6"/>
        <v>1.1293199999999999</v>
      </c>
      <c r="P76" s="2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 s="2">
        <v>75</v>
      </c>
      <c r="B77" s="9" t="s">
        <v>77</v>
      </c>
      <c r="C77" s="9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7">
        <f t="shared" si="6"/>
        <v>1.1542857142857144</v>
      </c>
      <c r="P77" s="2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 s="2">
        <v>76</v>
      </c>
      <c r="B78" s="9" t="s">
        <v>78</v>
      </c>
      <c r="C78" s="9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7">
        <f t="shared" si="6"/>
        <v>1.5333333333333334</v>
      </c>
      <c r="P78" s="2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 s="2">
        <v>77</v>
      </c>
      <c r="B79" s="9" t="s">
        <v>79</v>
      </c>
      <c r="C79" s="9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7">
        <f t="shared" si="6"/>
        <v>3.9249999999999998</v>
      </c>
      <c r="P79" s="2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86.4" x14ac:dyDescent="0.3">
      <c r="A80" s="2">
        <v>78</v>
      </c>
      <c r="B80" s="9" t="s">
        <v>80</v>
      </c>
      <c r="C80" s="9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7">
        <f t="shared" si="6"/>
        <v>27.02</v>
      </c>
      <c r="P80" s="2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 s="2">
        <v>79</v>
      </c>
      <c r="B81" s="9" t="s">
        <v>81</v>
      </c>
      <c r="C81" s="9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7">
        <f t="shared" si="6"/>
        <v>1.27</v>
      </c>
      <c r="P81" s="2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 s="2">
        <v>80</v>
      </c>
      <c r="B82" s="9" t="s">
        <v>82</v>
      </c>
      <c r="C82" s="9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7">
        <f t="shared" si="6"/>
        <v>1.0725</v>
      </c>
      <c r="P82" s="2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 s="2">
        <v>81</v>
      </c>
      <c r="B83" s="9" t="s">
        <v>83</v>
      </c>
      <c r="C83" s="9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7">
        <f t="shared" si="6"/>
        <v>1.98</v>
      </c>
      <c r="P83" s="2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3.2" x14ac:dyDescent="0.3">
      <c r="A84" s="2">
        <v>82</v>
      </c>
      <c r="B84" s="9" t="s">
        <v>84</v>
      </c>
      <c r="C84" s="9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7">
        <f t="shared" si="6"/>
        <v>1.0001249999999999</v>
      </c>
      <c r="P84" s="2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 s="2">
        <v>83</v>
      </c>
      <c r="B85" s="9" t="s">
        <v>85</v>
      </c>
      <c r="C85" s="9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7">
        <f t="shared" si="6"/>
        <v>1.0249999999999999</v>
      </c>
      <c r="P85" s="2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 s="2">
        <v>84</v>
      </c>
      <c r="B86" s="9" t="s">
        <v>86</v>
      </c>
      <c r="C86" s="9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7">
        <f t="shared" si="6"/>
        <v>1</v>
      </c>
      <c r="P86" s="2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 s="2">
        <v>85</v>
      </c>
      <c r="B87" s="9" t="s">
        <v>87</v>
      </c>
      <c r="C87" s="9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7">
        <f t="shared" si="6"/>
        <v>1.2549999999999999</v>
      </c>
      <c r="P87" s="2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 s="2">
        <v>86</v>
      </c>
      <c r="B88" s="9" t="s">
        <v>88</v>
      </c>
      <c r="C88" s="9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7">
        <f t="shared" si="6"/>
        <v>1.0646666666666667</v>
      </c>
      <c r="P88" s="2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 s="2">
        <v>87</v>
      </c>
      <c r="B89" s="9" t="s">
        <v>89</v>
      </c>
      <c r="C89" s="9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7">
        <f t="shared" si="6"/>
        <v>1.046</v>
      </c>
      <c r="P89" s="2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43.2" x14ac:dyDescent="0.3">
      <c r="A90" s="2">
        <v>88</v>
      </c>
      <c r="B90" s="9" t="s">
        <v>90</v>
      </c>
      <c r="C90" s="9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7">
        <f t="shared" si="6"/>
        <v>1.0285714285714285</v>
      </c>
      <c r="P90" s="2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 s="2">
        <v>89</v>
      </c>
      <c r="B91" s="9" t="s">
        <v>91</v>
      </c>
      <c r="C91" s="9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7">
        <f t="shared" si="6"/>
        <v>1.1506666666666667</v>
      </c>
      <c r="P91" s="2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28.8" x14ac:dyDescent="0.3">
      <c r="A92" s="2">
        <v>90</v>
      </c>
      <c r="B92" s="9" t="s">
        <v>92</v>
      </c>
      <c r="C92" s="9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7">
        <f t="shared" si="6"/>
        <v>1.004</v>
      </c>
      <c r="P92" s="2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 s="2">
        <v>91</v>
      </c>
      <c r="B93" s="9" t="s">
        <v>93</v>
      </c>
      <c r="C93" s="9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7">
        <f t="shared" si="6"/>
        <v>1.2</v>
      </c>
      <c r="P93" s="2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 s="2">
        <v>92</v>
      </c>
      <c r="B94" s="9" t="s">
        <v>94</v>
      </c>
      <c r="C94" s="9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7">
        <f t="shared" si="6"/>
        <v>1.052</v>
      </c>
      <c r="P94" s="2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 s="2">
        <v>93</v>
      </c>
      <c r="B95" s="9" t="s">
        <v>95</v>
      </c>
      <c r="C95" s="9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7">
        <f t="shared" si="6"/>
        <v>1.1060000000000001</v>
      </c>
      <c r="P95" s="2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 s="2">
        <v>94</v>
      </c>
      <c r="B96" s="9" t="s">
        <v>96</v>
      </c>
      <c r="C96" s="9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7">
        <f t="shared" si="6"/>
        <v>1.04</v>
      </c>
      <c r="P96" s="2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 s="2">
        <v>95</v>
      </c>
      <c r="B97" s="9" t="s">
        <v>97</v>
      </c>
      <c r="C97" s="9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7">
        <f t="shared" si="6"/>
        <v>1.3142857142857143</v>
      </c>
      <c r="P97" s="2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 s="2">
        <v>96</v>
      </c>
      <c r="B98" s="9" t="s">
        <v>98</v>
      </c>
      <c r="C98" s="9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7">
        <f t="shared" si="6"/>
        <v>1.1466666666666667</v>
      </c>
      <c r="P98" s="2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 s="2">
        <v>97</v>
      </c>
      <c r="B99" s="9" t="s">
        <v>99</v>
      </c>
      <c r="C99" s="9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7">
        <f t="shared" si="6"/>
        <v>1.0625</v>
      </c>
      <c r="P99" s="2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 s="2">
        <v>98</v>
      </c>
      <c r="B100" s="9" t="s">
        <v>100</v>
      </c>
      <c r="C100" s="9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7">
        <f t="shared" si="6"/>
        <v>1.0625</v>
      </c>
      <c r="P100" s="2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28.8" x14ac:dyDescent="0.3">
      <c r="A101" s="2">
        <v>99</v>
      </c>
      <c r="B101" s="9" t="s">
        <v>101</v>
      </c>
      <c r="C101" s="9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7">
        <f t="shared" si="6"/>
        <v>1.0601933333333333</v>
      </c>
      <c r="P101" s="2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 s="2">
        <v>100</v>
      </c>
      <c r="B102" s="9" t="s">
        <v>102</v>
      </c>
      <c r="C102" s="9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7">
        <f t="shared" si="6"/>
        <v>1</v>
      </c>
      <c r="P102" s="2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 s="2">
        <v>101</v>
      </c>
      <c r="B103" s="9" t="s">
        <v>103</v>
      </c>
      <c r="C103" s="9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7">
        <f t="shared" si="6"/>
        <v>1</v>
      </c>
      <c r="P103" s="2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 s="2">
        <v>102</v>
      </c>
      <c r="B104" s="9" t="s">
        <v>104</v>
      </c>
      <c r="C104" s="9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7">
        <f t="shared" si="6"/>
        <v>1.2775000000000001</v>
      </c>
      <c r="P104" s="2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 s="2">
        <v>103</v>
      </c>
      <c r="B105" s="9" t="s">
        <v>105</v>
      </c>
      <c r="C105" s="9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7">
        <f t="shared" si="6"/>
        <v>1.0515384615384615</v>
      </c>
      <c r="P105" s="2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 s="2">
        <v>104</v>
      </c>
      <c r="B106" s="9" t="s">
        <v>106</v>
      </c>
      <c r="C106" s="9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7">
        <f t="shared" si="6"/>
        <v>1.2</v>
      </c>
      <c r="P106" s="2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 s="2">
        <v>105</v>
      </c>
      <c r="B107" s="9" t="s">
        <v>107</v>
      </c>
      <c r="C107" s="9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7">
        <f t="shared" si="6"/>
        <v>1.074090909090909</v>
      </c>
      <c r="P107" s="2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 s="2">
        <v>106</v>
      </c>
      <c r="B108" s="9" t="s">
        <v>108</v>
      </c>
      <c r="C108" s="9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7">
        <f t="shared" si="6"/>
        <v>1.0049999999999999</v>
      </c>
      <c r="P108" s="2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3.2" x14ac:dyDescent="0.3">
      <c r="A109" s="2">
        <v>107</v>
      </c>
      <c r="B109" s="9" t="s">
        <v>109</v>
      </c>
      <c r="C109" s="9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7">
        <f t="shared" si="6"/>
        <v>1.0246666666666666</v>
      </c>
      <c r="P109" s="2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 s="2">
        <v>108</v>
      </c>
      <c r="B110" s="9" t="s">
        <v>110</v>
      </c>
      <c r="C110" s="9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7">
        <f t="shared" si="6"/>
        <v>2.4666666666666668</v>
      </c>
      <c r="P110" s="2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 s="2">
        <v>109</v>
      </c>
      <c r="B111" s="9" t="s">
        <v>111</v>
      </c>
      <c r="C111" s="9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7">
        <f t="shared" si="6"/>
        <v>2.1949999999999998</v>
      </c>
      <c r="P111" s="2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 s="2">
        <v>110</v>
      </c>
      <c r="B112" s="9" t="s">
        <v>112</v>
      </c>
      <c r="C112" s="9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7">
        <f t="shared" si="6"/>
        <v>1.3076923076923077</v>
      </c>
      <c r="P112" s="2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 s="2">
        <v>111</v>
      </c>
      <c r="B113" s="9" t="s">
        <v>113</v>
      </c>
      <c r="C113" s="9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7">
        <f t="shared" si="6"/>
        <v>1.5457142857142858</v>
      </c>
      <c r="P113" s="2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 s="2">
        <v>112</v>
      </c>
      <c r="B114" s="9" t="s">
        <v>114</v>
      </c>
      <c r="C114" s="9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7">
        <f t="shared" si="6"/>
        <v>1.04</v>
      </c>
      <c r="P114" s="2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28.8" x14ac:dyDescent="0.3">
      <c r="A115" s="2">
        <v>113</v>
      </c>
      <c r="B115" s="9" t="s">
        <v>115</v>
      </c>
      <c r="C115" s="9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7">
        <f t="shared" si="6"/>
        <v>1.41</v>
      </c>
      <c r="P115" s="2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 s="2">
        <v>114</v>
      </c>
      <c r="B116" s="9" t="s">
        <v>116</v>
      </c>
      <c r="C116" s="9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7">
        <f t="shared" si="6"/>
        <v>1.0333333333333334</v>
      </c>
      <c r="P116" s="2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 s="2">
        <v>115</v>
      </c>
      <c r="B117" s="9" t="s">
        <v>117</v>
      </c>
      <c r="C117" s="9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7">
        <f t="shared" si="6"/>
        <v>1.4044444444444444</v>
      </c>
      <c r="P117" s="2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3.2" x14ac:dyDescent="0.3">
      <c r="A118" s="2">
        <v>116</v>
      </c>
      <c r="B118" s="9" t="s">
        <v>118</v>
      </c>
      <c r="C118" s="9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7">
        <f t="shared" si="6"/>
        <v>1.1365714285714286</v>
      </c>
      <c r="P118" s="2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 s="2">
        <v>117</v>
      </c>
      <c r="B119" s="9" t="s">
        <v>119</v>
      </c>
      <c r="C119" s="9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7">
        <f t="shared" si="6"/>
        <v>1.0049377777777779</v>
      </c>
      <c r="P119" s="2">
        <f t="shared" si="7"/>
        <v>167.48962962962963</v>
      </c>
      <c r="Q119" s="2" t="str">
        <f t="shared" si="8"/>
        <v>film &amp; video</v>
      </c>
      <c r="R119" s="2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 s="2">
        <v>118</v>
      </c>
      <c r="B120" s="9" t="s">
        <v>120</v>
      </c>
      <c r="C120" s="9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7">
        <f t="shared" si="6"/>
        <v>1.1303159999999999</v>
      </c>
      <c r="P120" s="2">
        <f t="shared" si="7"/>
        <v>144.91230769230768</v>
      </c>
      <c r="Q120" s="2" t="str">
        <f t="shared" si="8"/>
        <v>film &amp; video</v>
      </c>
      <c r="R120" s="2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 s="2">
        <v>119</v>
      </c>
      <c r="B121" s="9" t="s">
        <v>121</v>
      </c>
      <c r="C121" s="9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7">
        <f t="shared" si="6"/>
        <v>1.0455692307692308</v>
      </c>
      <c r="P121" s="2">
        <f t="shared" si="7"/>
        <v>91.840540540540545</v>
      </c>
      <c r="Q121" s="2" t="str">
        <f t="shared" si="8"/>
        <v>film &amp; video</v>
      </c>
      <c r="R121" s="2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 s="2">
        <v>120</v>
      </c>
      <c r="B122" s="9" t="s">
        <v>122</v>
      </c>
      <c r="C122" s="9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7">
        <f t="shared" si="6"/>
        <v>1.4285714285714287E-4</v>
      </c>
      <c r="P122" s="2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 s="2">
        <v>121</v>
      </c>
      <c r="B123" s="9" t="s">
        <v>123</v>
      </c>
      <c r="C123" s="9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7">
        <f t="shared" si="6"/>
        <v>3.3333333333333332E-4</v>
      </c>
      <c r="P123" s="2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 s="2">
        <v>122</v>
      </c>
      <c r="B124" s="9" t="s">
        <v>124</v>
      </c>
      <c r="C124" s="9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7">
        <f t="shared" si="6"/>
        <v>0</v>
      </c>
      <c r="P124" s="2" t="e">
        <f t="shared" si="7"/>
        <v>#DIV/0!</v>
      </c>
      <c r="Q124" s="2" t="str">
        <f t="shared" si="8"/>
        <v>film &amp; video</v>
      </c>
      <c r="R124" s="2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 s="2">
        <v>123</v>
      </c>
      <c r="B125" s="9" t="s">
        <v>125</v>
      </c>
      <c r="C125" s="9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7">
        <f t="shared" si="6"/>
        <v>2.7454545454545453E-3</v>
      </c>
      <c r="P125" s="2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 s="2">
        <v>124</v>
      </c>
      <c r="B126" s="9" t="s">
        <v>126</v>
      </c>
      <c r="C126" s="9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7">
        <f t="shared" si="6"/>
        <v>0</v>
      </c>
      <c r="P126" s="2" t="e">
        <f t="shared" si="7"/>
        <v>#DIV/0!</v>
      </c>
      <c r="Q126" s="2" t="str">
        <f t="shared" si="8"/>
        <v>film &amp; video</v>
      </c>
      <c r="R126" s="2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 s="2">
        <v>125</v>
      </c>
      <c r="B127" s="9" t="s">
        <v>127</v>
      </c>
      <c r="C127" s="9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7">
        <f t="shared" si="6"/>
        <v>0.14000000000000001</v>
      </c>
      <c r="P127" s="2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 s="2">
        <v>126</v>
      </c>
      <c r="B128" s="9" t="s">
        <v>128</v>
      </c>
      <c r="C128" s="9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7">
        <f t="shared" si="6"/>
        <v>5.5480000000000002E-2</v>
      </c>
      <c r="P128" s="2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 s="2">
        <v>127</v>
      </c>
      <c r="B129" s="9" t="s">
        <v>129</v>
      </c>
      <c r="C129" s="9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7">
        <f t="shared" si="6"/>
        <v>2.375E-2</v>
      </c>
      <c r="P129" s="2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 s="2">
        <v>128</v>
      </c>
      <c r="B130" s="9" t="s">
        <v>130</v>
      </c>
      <c r="C130" s="9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7">
        <f t="shared" si="6"/>
        <v>1.8669999999999999E-2</v>
      </c>
      <c r="P130" s="2">
        <f t="shared" si="7"/>
        <v>311.16666666666669</v>
      </c>
      <c r="Q130" s="2" t="str">
        <f t="shared" si="8"/>
        <v>film &amp; video</v>
      </c>
      <c r="R130" s="2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 s="2">
        <v>129</v>
      </c>
      <c r="B131" s="9" t="s">
        <v>131</v>
      </c>
      <c r="C131" s="9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7">
        <f t="shared" ref="O131:O194" si="12">E131/D131</f>
        <v>0</v>
      </c>
      <c r="P131" s="2" t="e">
        <f t="shared" ref="P131:P194" si="13">E131/L131</f>
        <v>#DIV/0!</v>
      </c>
      <c r="Q131" s="2" t="str">
        <f t="shared" ref="Q131:Q194" si="14">LEFT(N:N,(FIND("/",N131))-1)</f>
        <v>film &amp; video</v>
      </c>
      <c r="R131" s="2" t="str">
        <f t="shared" ref="R131:R194" si="15">RIGHT(N:N,LEN(N:N)-(FIND("/",N131)))</f>
        <v>science fiction</v>
      </c>
      <c r="S131" s="10">
        <f t="shared" ref="S131:S194" si="16">(J131/86400)+DATE(1970,1,1)</f>
        <v>41882.937303240738</v>
      </c>
      <c r="T131" s="10">
        <f t="shared" ref="T131:T194" si="17">(I131/86400)+DATE(1970,1,1)</f>
        <v>41942.937303240738</v>
      </c>
    </row>
    <row r="132" spans="1:20" ht="43.2" x14ac:dyDescent="0.3">
      <c r="A132" s="2">
        <v>130</v>
      </c>
      <c r="B132" s="9" t="s">
        <v>132</v>
      </c>
      <c r="C132" s="9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7">
        <f t="shared" si="12"/>
        <v>0</v>
      </c>
      <c r="P132" s="2" t="e">
        <f t="shared" si="13"/>
        <v>#DIV/0!</v>
      </c>
      <c r="Q132" s="2" t="str">
        <f t="shared" si="14"/>
        <v>film &amp; video</v>
      </c>
      <c r="R132" s="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3">
      <c r="A133" s="2">
        <v>131</v>
      </c>
      <c r="B133" s="9" t="s">
        <v>133</v>
      </c>
      <c r="C133" s="9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7">
        <f t="shared" si="12"/>
        <v>0</v>
      </c>
      <c r="P133" s="2" t="e">
        <f t="shared" si="13"/>
        <v>#DIV/0!</v>
      </c>
      <c r="Q133" s="2" t="str">
        <f t="shared" si="14"/>
        <v>film &amp; video</v>
      </c>
      <c r="R133" s="2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 s="2">
        <v>132</v>
      </c>
      <c r="B134" s="9" t="s">
        <v>134</v>
      </c>
      <c r="C134" s="9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7">
        <f t="shared" si="12"/>
        <v>9.5687499999999995E-2</v>
      </c>
      <c r="P134" s="2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 s="2">
        <v>133</v>
      </c>
      <c r="B135" s="9" t="s">
        <v>135</v>
      </c>
      <c r="C135" s="9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7">
        <f t="shared" si="12"/>
        <v>0</v>
      </c>
      <c r="P135" s="2" t="e">
        <f t="shared" si="13"/>
        <v>#DIV/0!</v>
      </c>
      <c r="Q135" s="2" t="str">
        <f t="shared" si="14"/>
        <v>film &amp; video</v>
      </c>
      <c r="R135" s="2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 s="2">
        <v>134</v>
      </c>
      <c r="B136" s="9" t="s">
        <v>136</v>
      </c>
      <c r="C136" s="9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7">
        <f t="shared" si="12"/>
        <v>0</v>
      </c>
      <c r="P136" s="2" t="e">
        <f t="shared" si="13"/>
        <v>#DIV/0!</v>
      </c>
      <c r="Q136" s="2" t="str">
        <f t="shared" si="14"/>
        <v>film &amp; video</v>
      </c>
      <c r="R136" s="2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 s="2">
        <v>135</v>
      </c>
      <c r="B137" s="9" t="s">
        <v>137</v>
      </c>
      <c r="C137" s="9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7">
        <f t="shared" si="12"/>
        <v>0.13433333333333333</v>
      </c>
      <c r="P137" s="2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 s="2">
        <v>136</v>
      </c>
      <c r="B138" s="9" t="s">
        <v>138</v>
      </c>
      <c r="C138" s="9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7">
        <f t="shared" si="12"/>
        <v>0</v>
      </c>
      <c r="P138" s="2" t="e">
        <f t="shared" si="13"/>
        <v>#DIV/0!</v>
      </c>
      <c r="Q138" s="2" t="str">
        <f t="shared" si="14"/>
        <v>film &amp; video</v>
      </c>
      <c r="R138" s="2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 s="2">
        <v>137</v>
      </c>
      <c r="B139" s="9" t="s">
        <v>139</v>
      </c>
      <c r="C139" s="9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7">
        <f t="shared" si="12"/>
        <v>0</v>
      </c>
      <c r="P139" s="2" t="e">
        <f t="shared" si="13"/>
        <v>#DIV/0!</v>
      </c>
      <c r="Q139" s="2" t="str">
        <f t="shared" si="14"/>
        <v>film &amp; video</v>
      </c>
      <c r="R139" s="2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 s="2">
        <v>138</v>
      </c>
      <c r="B140" s="9" t="s">
        <v>140</v>
      </c>
      <c r="C140" s="9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7">
        <f t="shared" si="12"/>
        <v>3.1413333333333335E-2</v>
      </c>
      <c r="P140" s="2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 s="2">
        <v>139</v>
      </c>
      <c r="B141" s="9" t="s">
        <v>141</v>
      </c>
      <c r="C141" s="9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7">
        <f t="shared" si="12"/>
        <v>1</v>
      </c>
      <c r="P141" s="2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 s="2">
        <v>140</v>
      </c>
      <c r="B142" s="9" t="s">
        <v>142</v>
      </c>
      <c r="C142" s="9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7">
        <f t="shared" si="12"/>
        <v>0</v>
      </c>
      <c r="P142" s="2" t="e">
        <f t="shared" si="13"/>
        <v>#DIV/0!</v>
      </c>
      <c r="Q142" s="2" t="str">
        <f t="shared" si="14"/>
        <v>film &amp; video</v>
      </c>
      <c r="R142" s="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 s="2">
        <v>141</v>
      </c>
      <c r="B143" s="9" t="s">
        <v>143</v>
      </c>
      <c r="C143" s="9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7">
        <f t="shared" si="12"/>
        <v>0.10775</v>
      </c>
      <c r="P143" s="2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 s="2">
        <v>142</v>
      </c>
      <c r="B144" s="9" t="s">
        <v>144</v>
      </c>
      <c r="C144" s="9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7">
        <f t="shared" si="12"/>
        <v>3.3333333333333335E-3</v>
      </c>
      <c r="P144" s="2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 s="2">
        <v>143</v>
      </c>
      <c r="B145" s="9" t="s">
        <v>145</v>
      </c>
      <c r="C145" s="9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7">
        <f t="shared" si="12"/>
        <v>0</v>
      </c>
      <c r="P145" s="2" t="e">
        <f t="shared" si="13"/>
        <v>#DIV/0!</v>
      </c>
      <c r="Q145" s="2" t="str">
        <f t="shared" si="14"/>
        <v>film &amp; video</v>
      </c>
      <c r="R145" s="2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3.2" x14ac:dyDescent="0.3">
      <c r="A146" s="2">
        <v>144</v>
      </c>
      <c r="B146" s="9" t="s">
        <v>146</v>
      </c>
      <c r="C146" s="9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7">
        <f t="shared" si="12"/>
        <v>0.27600000000000002</v>
      </c>
      <c r="P146" s="2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 s="2">
        <v>145</v>
      </c>
      <c r="B147" s="9" t="s">
        <v>147</v>
      </c>
      <c r="C147" s="9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7">
        <f t="shared" si="12"/>
        <v>7.5111111111111115E-2</v>
      </c>
      <c r="P147" s="2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 s="2">
        <v>146</v>
      </c>
      <c r="B148" s="9" t="s">
        <v>148</v>
      </c>
      <c r="C148" s="9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7">
        <f t="shared" si="12"/>
        <v>5.7499999999999999E-3</v>
      </c>
      <c r="P148" s="2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 s="2">
        <v>147</v>
      </c>
      <c r="B149" s="9" t="s">
        <v>149</v>
      </c>
      <c r="C149" s="9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7">
        <f t="shared" si="12"/>
        <v>0</v>
      </c>
      <c r="P149" s="2" t="e">
        <f t="shared" si="13"/>
        <v>#DIV/0!</v>
      </c>
      <c r="Q149" s="2" t="str">
        <f t="shared" si="14"/>
        <v>film &amp; video</v>
      </c>
      <c r="R149" s="2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 s="2">
        <v>148</v>
      </c>
      <c r="B150" s="9" t="s">
        <v>150</v>
      </c>
      <c r="C150" s="9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7">
        <f t="shared" si="12"/>
        <v>8.0000000000000004E-4</v>
      </c>
      <c r="P150" s="2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 s="2">
        <v>149</v>
      </c>
      <c r="B151" s="9" t="s">
        <v>151</v>
      </c>
      <c r="C151" s="9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7">
        <f t="shared" si="12"/>
        <v>9.1999999999999998E-3</v>
      </c>
      <c r="P151" s="2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 s="2">
        <v>150</v>
      </c>
      <c r="B152" s="9" t="s">
        <v>152</v>
      </c>
      <c r="C152" s="9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7">
        <f t="shared" si="12"/>
        <v>0.23163076923076922</v>
      </c>
      <c r="P152" s="2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 s="2">
        <v>151</v>
      </c>
      <c r="B153" s="9" t="s">
        <v>153</v>
      </c>
      <c r="C153" s="9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7">
        <f t="shared" si="12"/>
        <v>5.5999999999999995E-4</v>
      </c>
      <c r="P153" s="2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 s="2">
        <v>152</v>
      </c>
      <c r="B154" s="9" t="s">
        <v>154</v>
      </c>
      <c r="C154" s="9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7">
        <f t="shared" si="12"/>
        <v>7.8947368421052633E-5</v>
      </c>
      <c r="P154" s="2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3.2" x14ac:dyDescent="0.3">
      <c r="A155" s="2">
        <v>153</v>
      </c>
      <c r="B155" s="9" t="s">
        <v>155</v>
      </c>
      <c r="C155" s="9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7">
        <f t="shared" si="12"/>
        <v>7.1799999999999998E-3</v>
      </c>
      <c r="P155" s="2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 s="2">
        <v>154</v>
      </c>
      <c r="B156" s="9" t="s">
        <v>156</v>
      </c>
      <c r="C156" s="9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7">
        <f t="shared" si="12"/>
        <v>2.6666666666666668E-2</v>
      </c>
      <c r="P156" s="2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 s="2">
        <v>155</v>
      </c>
      <c r="B157" s="9" t="s">
        <v>157</v>
      </c>
      <c r="C157" s="9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7">
        <f t="shared" si="12"/>
        <v>6.0000000000000002E-5</v>
      </c>
      <c r="P157" s="2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 s="2">
        <v>156</v>
      </c>
      <c r="B158" s="9" t="s">
        <v>158</v>
      </c>
      <c r="C158" s="9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7">
        <f t="shared" si="12"/>
        <v>5.0999999999999997E-2</v>
      </c>
      <c r="P158" s="2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 s="2">
        <v>157</v>
      </c>
      <c r="B159" s="9" t="s">
        <v>159</v>
      </c>
      <c r="C159" s="9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7">
        <f t="shared" si="12"/>
        <v>2.671118530884808E-3</v>
      </c>
      <c r="P159" s="2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 s="2">
        <v>158</v>
      </c>
      <c r="B160" s="9" t="s">
        <v>160</v>
      </c>
      <c r="C160" s="9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7">
        <f t="shared" si="12"/>
        <v>0</v>
      </c>
      <c r="P160" s="2" t="e">
        <f t="shared" si="13"/>
        <v>#DIV/0!</v>
      </c>
      <c r="Q160" s="2" t="str">
        <f t="shared" si="14"/>
        <v>film &amp; video</v>
      </c>
      <c r="R160" s="2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 s="2">
        <v>159</v>
      </c>
      <c r="B161" s="9" t="s">
        <v>161</v>
      </c>
      <c r="C161" s="9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7">
        <f t="shared" si="12"/>
        <v>2.0000000000000002E-5</v>
      </c>
      <c r="P161" s="2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 s="2">
        <v>160</v>
      </c>
      <c r="B162" s="9" t="s">
        <v>162</v>
      </c>
      <c r="C162" s="9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7">
        <f t="shared" si="12"/>
        <v>0</v>
      </c>
      <c r="P162" s="2" t="e">
        <f t="shared" si="13"/>
        <v>#DIV/0!</v>
      </c>
      <c r="Q162" s="2" t="str">
        <f t="shared" si="14"/>
        <v>film &amp; video</v>
      </c>
      <c r="R162" s="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3.2" x14ac:dyDescent="0.3">
      <c r="A163" s="2">
        <v>161</v>
      </c>
      <c r="B163" s="9" t="s">
        <v>163</v>
      </c>
      <c r="C163" s="9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7">
        <f t="shared" si="12"/>
        <v>1E-4</v>
      </c>
      <c r="P163" s="2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 s="2">
        <v>162</v>
      </c>
      <c r="B164" s="9" t="s">
        <v>164</v>
      </c>
      <c r="C164" s="9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7">
        <f t="shared" si="12"/>
        <v>0.15535714285714286</v>
      </c>
      <c r="P164" s="2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 s="2">
        <v>163</v>
      </c>
      <c r="B165" s="9" t="s">
        <v>165</v>
      </c>
      <c r="C165" s="9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7">
        <f t="shared" si="12"/>
        <v>0</v>
      </c>
      <c r="P165" s="2" t="e">
        <f t="shared" si="13"/>
        <v>#DIV/0!</v>
      </c>
      <c r="Q165" s="2" t="str">
        <f t="shared" si="14"/>
        <v>film &amp; video</v>
      </c>
      <c r="R165" s="2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 s="2">
        <v>164</v>
      </c>
      <c r="B166" s="9" t="s">
        <v>166</v>
      </c>
      <c r="C166" s="9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7">
        <f t="shared" si="12"/>
        <v>5.3333333333333332E-3</v>
      </c>
      <c r="P166" s="2">
        <f t="shared" si="13"/>
        <v>91.428571428571431</v>
      </c>
      <c r="Q166" s="2" t="str">
        <f t="shared" si="14"/>
        <v>film &amp; video</v>
      </c>
      <c r="R166" s="2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 s="2">
        <v>165</v>
      </c>
      <c r="B167" s="9" t="s">
        <v>167</v>
      </c>
      <c r="C167" s="9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7">
        <f t="shared" si="12"/>
        <v>0</v>
      </c>
      <c r="P167" s="2" t="e">
        <f t="shared" si="13"/>
        <v>#DIV/0!</v>
      </c>
      <c r="Q167" s="2" t="str">
        <f t="shared" si="14"/>
        <v>film &amp; video</v>
      </c>
      <c r="R167" s="2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 s="2">
        <v>166</v>
      </c>
      <c r="B168" s="9" t="s">
        <v>168</v>
      </c>
      <c r="C168" s="9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7">
        <f t="shared" si="12"/>
        <v>0.6</v>
      </c>
      <c r="P168" s="2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 s="2">
        <v>167</v>
      </c>
      <c r="B169" s="9" t="s">
        <v>169</v>
      </c>
      <c r="C169" s="9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7">
        <f t="shared" si="12"/>
        <v>1E-4</v>
      </c>
      <c r="P169" s="2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 s="2">
        <v>168</v>
      </c>
      <c r="B170" s="9" t="s">
        <v>170</v>
      </c>
      <c r="C170" s="9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7">
        <f t="shared" si="12"/>
        <v>4.0625000000000001E-2</v>
      </c>
      <c r="P170" s="2">
        <f t="shared" si="13"/>
        <v>108.33333333333333</v>
      </c>
      <c r="Q170" s="2" t="str">
        <f t="shared" si="14"/>
        <v>film &amp; video</v>
      </c>
      <c r="R170" s="2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 s="2">
        <v>169</v>
      </c>
      <c r="B171" s="9" t="s">
        <v>171</v>
      </c>
      <c r="C171" s="9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7">
        <f t="shared" si="12"/>
        <v>0.224</v>
      </c>
      <c r="P171" s="2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 s="2">
        <v>170</v>
      </c>
      <c r="B172" s="9" t="s">
        <v>172</v>
      </c>
      <c r="C172" s="9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7">
        <f t="shared" si="12"/>
        <v>3.2500000000000001E-2</v>
      </c>
      <c r="P172" s="2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 s="2">
        <v>171</v>
      </c>
      <c r="B173" s="9" t="s">
        <v>173</v>
      </c>
      <c r="C173" s="9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7">
        <f t="shared" si="12"/>
        <v>2.0000000000000002E-5</v>
      </c>
      <c r="P173" s="2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 s="2">
        <v>172</v>
      </c>
      <c r="B174" s="9" t="s">
        <v>174</v>
      </c>
      <c r="C174" s="9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7">
        <f t="shared" si="12"/>
        <v>0</v>
      </c>
      <c r="P174" s="2" t="e">
        <f t="shared" si="13"/>
        <v>#DIV/0!</v>
      </c>
      <c r="Q174" s="2" t="str">
        <f t="shared" si="14"/>
        <v>film &amp; video</v>
      </c>
      <c r="R174" s="2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.2" x14ac:dyDescent="0.3">
      <c r="A175" s="2">
        <v>173</v>
      </c>
      <c r="B175" s="9" t="s">
        <v>175</v>
      </c>
      <c r="C175" s="9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7">
        <f t="shared" si="12"/>
        <v>0</v>
      </c>
      <c r="P175" s="2" t="e">
        <f t="shared" si="13"/>
        <v>#DIV/0!</v>
      </c>
      <c r="Q175" s="2" t="str">
        <f t="shared" si="14"/>
        <v>film &amp; video</v>
      </c>
      <c r="R175" s="2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 s="2">
        <v>174</v>
      </c>
      <c r="B176" s="9" t="s">
        <v>176</v>
      </c>
      <c r="C176" s="9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7">
        <f t="shared" si="12"/>
        <v>0</v>
      </c>
      <c r="P176" s="2" t="e">
        <f t="shared" si="13"/>
        <v>#DIV/0!</v>
      </c>
      <c r="Q176" s="2" t="str">
        <f t="shared" si="14"/>
        <v>film &amp; video</v>
      </c>
      <c r="R176" s="2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 s="2">
        <v>175</v>
      </c>
      <c r="B177" s="9" t="s">
        <v>177</v>
      </c>
      <c r="C177" s="9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7">
        <f t="shared" si="12"/>
        <v>6.4850000000000005E-2</v>
      </c>
      <c r="P177" s="2">
        <f t="shared" si="13"/>
        <v>49.884615384615387</v>
      </c>
      <c r="Q177" s="2" t="str">
        <f t="shared" si="14"/>
        <v>film &amp; video</v>
      </c>
      <c r="R177" s="2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 s="2">
        <v>176</v>
      </c>
      <c r="B178" s="9" t="s">
        <v>178</v>
      </c>
      <c r="C178" s="9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7">
        <f t="shared" si="12"/>
        <v>0</v>
      </c>
      <c r="P178" s="2" t="e">
        <f t="shared" si="13"/>
        <v>#DIV/0!</v>
      </c>
      <c r="Q178" s="2" t="str">
        <f t="shared" si="14"/>
        <v>film &amp; video</v>
      </c>
      <c r="R178" s="2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 s="2">
        <v>177</v>
      </c>
      <c r="B179" s="9" t="s">
        <v>179</v>
      </c>
      <c r="C179" s="9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7">
        <f t="shared" si="12"/>
        <v>0.4</v>
      </c>
      <c r="P179" s="2">
        <f t="shared" si="13"/>
        <v>25.714285714285715</v>
      </c>
      <c r="Q179" s="2" t="str">
        <f t="shared" si="14"/>
        <v>film &amp; video</v>
      </c>
      <c r="R179" s="2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 s="2">
        <v>178</v>
      </c>
      <c r="B180" s="9" t="s">
        <v>180</v>
      </c>
      <c r="C180" s="9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7">
        <f t="shared" si="12"/>
        <v>0</v>
      </c>
      <c r="P180" s="2" t="e">
        <f t="shared" si="13"/>
        <v>#DIV/0!</v>
      </c>
      <c r="Q180" s="2" t="str">
        <f t="shared" si="14"/>
        <v>film &amp; video</v>
      </c>
      <c r="R180" s="2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 s="2">
        <v>179</v>
      </c>
      <c r="B181" s="9" t="s">
        <v>181</v>
      </c>
      <c r="C181" s="9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7">
        <f t="shared" si="12"/>
        <v>0.2</v>
      </c>
      <c r="P181" s="2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 s="2">
        <v>180</v>
      </c>
      <c r="B182" s="9" t="s">
        <v>182</v>
      </c>
      <c r="C182" s="9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7">
        <f t="shared" si="12"/>
        <v>0.33416666666666667</v>
      </c>
      <c r="P182" s="2">
        <f t="shared" si="13"/>
        <v>30.846153846153847</v>
      </c>
      <c r="Q182" s="2" t="str">
        <f t="shared" si="14"/>
        <v>film &amp; video</v>
      </c>
      <c r="R182" s="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 s="2">
        <v>181</v>
      </c>
      <c r="B183" s="9" t="s">
        <v>183</v>
      </c>
      <c r="C183" s="9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7">
        <f t="shared" si="12"/>
        <v>0.21092608822670172</v>
      </c>
      <c r="P183" s="2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 s="2">
        <v>182</v>
      </c>
      <c r="B184" s="9" t="s">
        <v>184</v>
      </c>
      <c r="C184" s="9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7">
        <f t="shared" si="12"/>
        <v>0</v>
      </c>
      <c r="P184" s="2" t="e">
        <f t="shared" si="13"/>
        <v>#DIV/0!</v>
      </c>
      <c r="Q184" s="2" t="str">
        <f t="shared" si="14"/>
        <v>film &amp; video</v>
      </c>
      <c r="R184" s="2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 s="2">
        <v>183</v>
      </c>
      <c r="B185" s="9" t="s">
        <v>185</v>
      </c>
      <c r="C185" s="9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7">
        <f t="shared" si="12"/>
        <v>0.35855999999999999</v>
      </c>
      <c r="P185" s="2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 s="2">
        <v>184</v>
      </c>
      <c r="B186" s="9" t="s">
        <v>186</v>
      </c>
      <c r="C186" s="9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7">
        <f t="shared" si="12"/>
        <v>3.4000000000000002E-2</v>
      </c>
      <c r="P186" s="2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 s="2">
        <v>185</v>
      </c>
      <c r="B187" s="9" t="s">
        <v>187</v>
      </c>
      <c r="C187" s="9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7">
        <f t="shared" si="12"/>
        <v>5.5E-2</v>
      </c>
      <c r="P187" s="2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 s="2">
        <v>186</v>
      </c>
      <c r="B188" s="9" t="s">
        <v>188</v>
      </c>
      <c r="C188" s="9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7">
        <f t="shared" si="12"/>
        <v>0</v>
      </c>
      <c r="P188" s="2" t="e">
        <f t="shared" si="13"/>
        <v>#DIV/0!</v>
      </c>
      <c r="Q188" s="2" t="str">
        <f t="shared" si="14"/>
        <v>film &amp; video</v>
      </c>
      <c r="R188" s="2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 s="2">
        <v>187</v>
      </c>
      <c r="B189" s="9" t="s">
        <v>189</v>
      </c>
      <c r="C189" s="9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7">
        <f t="shared" si="12"/>
        <v>0.16</v>
      </c>
      <c r="P189" s="2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 s="2">
        <v>188</v>
      </c>
      <c r="B190" s="9" t="s">
        <v>190</v>
      </c>
      <c r="C190" s="9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7">
        <f t="shared" si="12"/>
        <v>0</v>
      </c>
      <c r="P190" s="2" t="e">
        <f t="shared" si="13"/>
        <v>#DIV/0!</v>
      </c>
      <c r="Q190" s="2" t="str">
        <f t="shared" si="14"/>
        <v>film &amp; video</v>
      </c>
      <c r="R190" s="2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 s="2">
        <v>189</v>
      </c>
      <c r="B191" s="9" t="s">
        <v>191</v>
      </c>
      <c r="C191" s="9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7">
        <f t="shared" si="12"/>
        <v>6.8999999999999997E-4</v>
      </c>
      <c r="P191" s="2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 s="2">
        <v>190</v>
      </c>
      <c r="B192" s="9" t="s">
        <v>192</v>
      </c>
      <c r="C192" s="9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7">
        <f t="shared" si="12"/>
        <v>4.1666666666666666E-3</v>
      </c>
      <c r="P192" s="2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 s="2">
        <v>191</v>
      </c>
      <c r="B193" s="9" t="s">
        <v>193</v>
      </c>
      <c r="C193" s="9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7">
        <f t="shared" si="12"/>
        <v>0.05</v>
      </c>
      <c r="P193" s="2">
        <f t="shared" si="13"/>
        <v>83.333333333333329</v>
      </c>
      <c r="Q193" s="2" t="str">
        <f t="shared" si="14"/>
        <v>film &amp; video</v>
      </c>
      <c r="R193" s="2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 s="2">
        <v>192</v>
      </c>
      <c r="B194" s="9" t="s">
        <v>194</v>
      </c>
      <c r="C194" s="9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7">
        <f t="shared" si="12"/>
        <v>1.7E-5</v>
      </c>
      <c r="P194" s="2">
        <f t="shared" si="13"/>
        <v>5.666666666666667</v>
      </c>
      <c r="Q194" s="2" t="str">
        <f t="shared" si="14"/>
        <v>film &amp; video</v>
      </c>
      <c r="R194" s="2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 s="2">
        <v>193</v>
      </c>
      <c r="B195" s="9" t="s">
        <v>195</v>
      </c>
      <c r="C195" s="9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7">
        <f t="shared" ref="O195:O258" si="18">E195/D195</f>
        <v>0</v>
      </c>
      <c r="P195" s="2" t="e">
        <f t="shared" ref="P195:P258" si="19">E195/L195</f>
        <v>#DIV/0!</v>
      </c>
      <c r="Q195" s="2" t="str">
        <f t="shared" ref="Q195:Q258" si="20">LEFT(N:N,(FIND("/",N195))-1)</f>
        <v>film &amp; video</v>
      </c>
      <c r="R195" s="2" t="str">
        <f t="shared" ref="R195:R258" si="21">RIGHT(N:N,LEN(N:N)-(FIND("/",N195)))</f>
        <v>drama</v>
      </c>
      <c r="S195" s="10">
        <f t="shared" ref="S195:S258" si="22">(J195/86400)+DATE(1970,1,1)</f>
        <v>41911.934791666667</v>
      </c>
      <c r="T195" s="10">
        <f t="shared" ref="T195:T258" si="23">(I195/86400)+DATE(1970,1,1)</f>
        <v>41971.976458333331</v>
      </c>
    </row>
    <row r="196" spans="1:20" ht="43.2" x14ac:dyDescent="0.3">
      <c r="A196" s="2">
        <v>194</v>
      </c>
      <c r="B196" s="9" t="s">
        <v>196</v>
      </c>
      <c r="C196" s="9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7">
        <f t="shared" si="18"/>
        <v>1.1999999999999999E-3</v>
      </c>
      <c r="P196" s="2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 s="2">
        <v>195</v>
      </c>
      <c r="B197" s="9" t="s">
        <v>197</v>
      </c>
      <c r="C197" s="9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7">
        <f t="shared" si="18"/>
        <v>0</v>
      </c>
      <c r="P197" s="2" t="e">
        <f t="shared" si="19"/>
        <v>#DIV/0!</v>
      </c>
      <c r="Q197" s="2" t="str">
        <f t="shared" si="20"/>
        <v>film &amp; video</v>
      </c>
      <c r="R197" s="2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 s="2">
        <v>196</v>
      </c>
      <c r="B198" s="9" t="s">
        <v>198</v>
      </c>
      <c r="C198" s="9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7">
        <f t="shared" si="18"/>
        <v>0.41857142857142859</v>
      </c>
      <c r="P198" s="2">
        <f t="shared" si="19"/>
        <v>77.10526315789474</v>
      </c>
      <c r="Q198" s="2" t="str">
        <f t="shared" si="20"/>
        <v>film &amp; video</v>
      </c>
      <c r="R198" s="2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 s="2">
        <v>197</v>
      </c>
      <c r="B199" s="9" t="s">
        <v>199</v>
      </c>
      <c r="C199" s="9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7">
        <f t="shared" si="18"/>
        <v>0.1048</v>
      </c>
      <c r="P199" s="2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 s="2">
        <v>198</v>
      </c>
      <c r="B200" s="9" t="s">
        <v>200</v>
      </c>
      <c r="C200" s="9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7">
        <f t="shared" si="18"/>
        <v>1.116E-2</v>
      </c>
      <c r="P200" s="2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 s="2">
        <v>199</v>
      </c>
      <c r="B201" s="9" t="s">
        <v>201</v>
      </c>
      <c r="C201" s="9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7">
        <f t="shared" si="18"/>
        <v>0</v>
      </c>
      <c r="P201" s="2" t="e">
        <f t="shared" si="19"/>
        <v>#DIV/0!</v>
      </c>
      <c r="Q201" s="2" t="str">
        <f t="shared" si="20"/>
        <v>film &amp; video</v>
      </c>
      <c r="R201" s="2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 s="2">
        <v>200</v>
      </c>
      <c r="B202" s="9" t="s">
        <v>202</v>
      </c>
      <c r="C202" s="9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7">
        <f t="shared" si="18"/>
        <v>0.26192500000000002</v>
      </c>
      <c r="P202" s="2">
        <f t="shared" si="19"/>
        <v>87.308333333333337</v>
      </c>
      <c r="Q202" s="2" t="str">
        <f t="shared" si="20"/>
        <v>film &amp; video</v>
      </c>
      <c r="R202" s="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3.2" x14ac:dyDescent="0.3">
      <c r="A203" s="2">
        <v>201</v>
      </c>
      <c r="B203" s="9" t="s">
        <v>203</v>
      </c>
      <c r="C203" s="9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7">
        <f t="shared" si="18"/>
        <v>0.58461538461538465</v>
      </c>
      <c r="P203" s="2">
        <f t="shared" si="19"/>
        <v>54.285714285714285</v>
      </c>
      <c r="Q203" s="2" t="str">
        <f t="shared" si="20"/>
        <v>film &amp; video</v>
      </c>
      <c r="R203" s="2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 s="2">
        <v>202</v>
      </c>
      <c r="B204" s="9" t="s">
        <v>204</v>
      </c>
      <c r="C204" s="9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7">
        <f t="shared" si="18"/>
        <v>0</v>
      </c>
      <c r="P204" s="2" t="e">
        <f t="shared" si="19"/>
        <v>#DIV/0!</v>
      </c>
      <c r="Q204" s="2" t="str">
        <f t="shared" si="20"/>
        <v>film &amp; video</v>
      </c>
      <c r="R204" s="2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 s="2">
        <v>203</v>
      </c>
      <c r="B205" s="9" t="s">
        <v>205</v>
      </c>
      <c r="C205" s="9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7">
        <f t="shared" si="18"/>
        <v>0.2984</v>
      </c>
      <c r="P205" s="2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 s="2">
        <v>204</v>
      </c>
      <c r="B206" s="9" t="s">
        <v>206</v>
      </c>
      <c r="C206" s="9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7">
        <f t="shared" si="18"/>
        <v>0.50721666666666665</v>
      </c>
      <c r="P206" s="2">
        <f t="shared" si="19"/>
        <v>117.68368136117556</v>
      </c>
      <c r="Q206" s="2" t="str">
        <f t="shared" si="20"/>
        <v>film &amp; video</v>
      </c>
      <c r="R206" s="2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 s="2">
        <v>205</v>
      </c>
      <c r="B207" s="9" t="s">
        <v>207</v>
      </c>
      <c r="C207" s="9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7">
        <f t="shared" si="18"/>
        <v>0.16250000000000001</v>
      </c>
      <c r="P207" s="2">
        <f t="shared" si="19"/>
        <v>76.470588235294116</v>
      </c>
      <c r="Q207" s="2" t="str">
        <f t="shared" si="20"/>
        <v>film &amp; video</v>
      </c>
      <c r="R207" s="2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 s="2">
        <v>206</v>
      </c>
      <c r="B208" s="9" t="s">
        <v>208</v>
      </c>
      <c r="C208" s="9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7">
        <f t="shared" si="18"/>
        <v>0</v>
      </c>
      <c r="P208" s="2" t="e">
        <f t="shared" si="19"/>
        <v>#DIV/0!</v>
      </c>
      <c r="Q208" s="2" t="str">
        <f t="shared" si="20"/>
        <v>film &amp; video</v>
      </c>
      <c r="R208" s="2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 s="2">
        <v>207</v>
      </c>
      <c r="B209" s="9" t="s">
        <v>209</v>
      </c>
      <c r="C209" s="9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7">
        <f t="shared" si="18"/>
        <v>0.15214285714285714</v>
      </c>
      <c r="P209" s="2">
        <f t="shared" si="19"/>
        <v>163.84615384615384</v>
      </c>
      <c r="Q209" s="2" t="str">
        <f t="shared" si="20"/>
        <v>film &amp; video</v>
      </c>
      <c r="R209" s="2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 s="2">
        <v>208</v>
      </c>
      <c r="B210" s="9" t="s">
        <v>210</v>
      </c>
      <c r="C210" s="9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7">
        <f t="shared" si="18"/>
        <v>0</v>
      </c>
      <c r="P210" s="2" t="e">
        <f t="shared" si="19"/>
        <v>#DIV/0!</v>
      </c>
      <c r="Q210" s="2" t="str">
        <f t="shared" si="20"/>
        <v>film &amp; video</v>
      </c>
      <c r="R210" s="2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 s="2">
        <v>209</v>
      </c>
      <c r="B211" s="9" t="s">
        <v>211</v>
      </c>
      <c r="C211" s="9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7">
        <f t="shared" si="18"/>
        <v>0</v>
      </c>
      <c r="P211" s="2" t="e">
        <f t="shared" si="19"/>
        <v>#DIV/0!</v>
      </c>
      <c r="Q211" s="2" t="str">
        <f t="shared" si="20"/>
        <v>film &amp; video</v>
      </c>
      <c r="R211" s="2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 s="2">
        <v>210</v>
      </c>
      <c r="B212" s="9" t="s">
        <v>212</v>
      </c>
      <c r="C212" s="9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7">
        <f t="shared" si="18"/>
        <v>0.2525</v>
      </c>
      <c r="P212" s="2">
        <f t="shared" si="19"/>
        <v>91.818181818181813</v>
      </c>
      <c r="Q212" s="2" t="str">
        <f t="shared" si="20"/>
        <v>film &amp; video</v>
      </c>
      <c r="R212" s="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 s="2">
        <v>211</v>
      </c>
      <c r="B213" s="9" t="s">
        <v>213</v>
      </c>
      <c r="C213" s="9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7">
        <f t="shared" si="18"/>
        <v>0.44600000000000001</v>
      </c>
      <c r="P213" s="2">
        <f t="shared" si="19"/>
        <v>185.83333333333334</v>
      </c>
      <c r="Q213" s="2" t="str">
        <f t="shared" si="20"/>
        <v>film &amp; video</v>
      </c>
      <c r="R213" s="2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28.8" x14ac:dyDescent="0.3">
      <c r="A214" s="2">
        <v>212</v>
      </c>
      <c r="B214" s="9" t="s">
        <v>214</v>
      </c>
      <c r="C214" s="9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7">
        <f t="shared" si="18"/>
        <v>1.5873015873015873E-4</v>
      </c>
      <c r="P214" s="2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 s="2">
        <v>213</v>
      </c>
      <c r="B215" s="9" t="s">
        <v>215</v>
      </c>
      <c r="C215" s="9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7">
        <f t="shared" si="18"/>
        <v>4.0000000000000002E-4</v>
      </c>
      <c r="P215" s="2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 s="2">
        <v>214</v>
      </c>
      <c r="B216" s="9" t="s">
        <v>216</v>
      </c>
      <c r="C216" s="9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7">
        <f t="shared" si="18"/>
        <v>8.0000000000000007E-5</v>
      </c>
      <c r="P216" s="2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 s="2">
        <v>215</v>
      </c>
      <c r="B217" s="9" t="s">
        <v>217</v>
      </c>
      <c r="C217" s="9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7">
        <f t="shared" si="18"/>
        <v>2.2727272727272726E-3</v>
      </c>
      <c r="P217" s="2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 s="2">
        <v>216</v>
      </c>
      <c r="B218" s="9" t="s">
        <v>218</v>
      </c>
      <c r="C218" s="9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7">
        <f t="shared" si="18"/>
        <v>0.55698440000000005</v>
      </c>
      <c r="P218" s="2">
        <f t="shared" si="19"/>
        <v>331.53833333333336</v>
      </c>
      <c r="Q218" s="2" t="str">
        <f t="shared" si="20"/>
        <v>film &amp; video</v>
      </c>
      <c r="R218" s="2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 s="2">
        <v>217</v>
      </c>
      <c r="B219" s="9" t="s">
        <v>219</v>
      </c>
      <c r="C219" s="9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7">
        <f t="shared" si="18"/>
        <v>0.11942999999999999</v>
      </c>
      <c r="P219" s="2">
        <f t="shared" si="19"/>
        <v>314.28947368421052</v>
      </c>
      <c r="Q219" s="2" t="str">
        <f t="shared" si="20"/>
        <v>film &amp; video</v>
      </c>
      <c r="R219" s="2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 s="2">
        <v>218</v>
      </c>
      <c r="B220" s="9" t="s">
        <v>220</v>
      </c>
      <c r="C220" s="9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7">
        <f t="shared" si="18"/>
        <v>0.02</v>
      </c>
      <c r="P220" s="2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 s="2">
        <v>219</v>
      </c>
      <c r="B221" s="9" t="s">
        <v>221</v>
      </c>
      <c r="C221" s="9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7">
        <f t="shared" si="18"/>
        <v>0.17630000000000001</v>
      </c>
      <c r="P221" s="2">
        <f t="shared" si="19"/>
        <v>115.98684210526316</v>
      </c>
      <c r="Q221" s="2" t="str">
        <f t="shared" si="20"/>
        <v>film &amp; video</v>
      </c>
      <c r="R221" s="2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 s="2">
        <v>220</v>
      </c>
      <c r="B222" s="9" t="s">
        <v>222</v>
      </c>
      <c r="C222" s="9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7">
        <f t="shared" si="18"/>
        <v>7.1999999999999998E-3</v>
      </c>
      <c r="P222" s="2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3">
      <c r="A223" s="2">
        <v>221</v>
      </c>
      <c r="B223" s="9" t="s">
        <v>223</v>
      </c>
      <c r="C223" s="9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7">
        <f t="shared" si="18"/>
        <v>0</v>
      </c>
      <c r="P223" s="2" t="e">
        <f t="shared" si="19"/>
        <v>#DIV/0!</v>
      </c>
      <c r="Q223" s="2" t="str">
        <f t="shared" si="20"/>
        <v>film &amp; video</v>
      </c>
      <c r="R223" s="2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 s="2">
        <v>222</v>
      </c>
      <c r="B224" s="9" t="s">
        <v>224</v>
      </c>
      <c r="C224" s="9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7">
        <f t="shared" si="18"/>
        <v>0.13</v>
      </c>
      <c r="P224" s="2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 s="2">
        <v>223</v>
      </c>
      <c r="B225" s="9" t="s">
        <v>225</v>
      </c>
      <c r="C225" s="9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7">
        <f t="shared" si="18"/>
        <v>0</v>
      </c>
      <c r="P225" s="2" t="e">
        <f t="shared" si="19"/>
        <v>#DIV/0!</v>
      </c>
      <c r="Q225" s="2" t="str">
        <f t="shared" si="20"/>
        <v>film &amp; video</v>
      </c>
      <c r="R225" s="2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 s="2">
        <v>224</v>
      </c>
      <c r="B226" s="9" t="s">
        <v>226</v>
      </c>
      <c r="C226" s="9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7">
        <f t="shared" si="18"/>
        <v>0</v>
      </c>
      <c r="P226" s="2" t="e">
        <f t="shared" si="19"/>
        <v>#DIV/0!</v>
      </c>
      <c r="Q226" s="2" t="str">
        <f t="shared" si="20"/>
        <v>film &amp; video</v>
      </c>
      <c r="R226" s="2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 s="2">
        <v>225</v>
      </c>
      <c r="B227" s="9" t="s">
        <v>227</v>
      </c>
      <c r="C227" s="9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7">
        <f t="shared" si="18"/>
        <v>0</v>
      </c>
      <c r="P227" s="2" t="e">
        <f t="shared" si="19"/>
        <v>#DIV/0!</v>
      </c>
      <c r="Q227" s="2" t="str">
        <f t="shared" si="20"/>
        <v>film &amp; video</v>
      </c>
      <c r="R227" s="2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 s="2">
        <v>226</v>
      </c>
      <c r="B228" s="9" t="s">
        <v>228</v>
      </c>
      <c r="C228" s="9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7">
        <f t="shared" si="18"/>
        <v>8.6206896551724137E-3</v>
      </c>
      <c r="P228" s="2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 s="2">
        <v>227</v>
      </c>
      <c r="B229" s="9" t="s">
        <v>229</v>
      </c>
      <c r="C229" s="9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7">
        <f t="shared" si="18"/>
        <v>0</v>
      </c>
      <c r="P229" s="2" t="e">
        <f t="shared" si="19"/>
        <v>#DIV/0!</v>
      </c>
      <c r="Q229" s="2" t="str">
        <f t="shared" si="20"/>
        <v>film &amp; video</v>
      </c>
      <c r="R229" s="2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 s="2">
        <v>228</v>
      </c>
      <c r="B230" s="9" t="s">
        <v>230</v>
      </c>
      <c r="C230" s="9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7">
        <f t="shared" si="18"/>
        <v>0</v>
      </c>
      <c r="P230" s="2" t="e">
        <f t="shared" si="19"/>
        <v>#DIV/0!</v>
      </c>
      <c r="Q230" s="2" t="str">
        <f t="shared" si="20"/>
        <v>film &amp; video</v>
      </c>
      <c r="R230" s="2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 s="2">
        <v>229</v>
      </c>
      <c r="B231" s="9" t="s">
        <v>231</v>
      </c>
      <c r="C231" s="9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7">
        <f t="shared" si="18"/>
        <v>0</v>
      </c>
      <c r="P231" s="2" t="e">
        <f t="shared" si="19"/>
        <v>#DIV/0!</v>
      </c>
      <c r="Q231" s="2" t="str">
        <f t="shared" si="20"/>
        <v>film &amp; video</v>
      </c>
      <c r="R231" s="2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 s="2">
        <v>230</v>
      </c>
      <c r="B232" s="9" t="s">
        <v>232</v>
      </c>
      <c r="C232" s="9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7">
        <f t="shared" si="18"/>
        <v>4.0000000000000001E-3</v>
      </c>
      <c r="P232" s="2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3.2" x14ac:dyDescent="0.3">
      <c r="A233" s="2">
        <v>231</v>
      </c>
      <c r="B233" s="9" t="s">
        <v>233</v>
      </c>
      <c r="C233" s="9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7">
        <f t="shared" si="18"/>
        <v>0</v>
      </c>
      <c r="P233" s="2" t="e">
        <f t="shared" si="19"/>
        <v>#DIV/0!</v>
      </c>
      <c r="Q233" s="2" t="str">
        <f t="shared" si="20"/>
        <v>film &amp; video</v>
      </c>
      <c r="R233" s="2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3.2" x14ac:dyDescent="0.3">
      <c r="A234" s="2">
        <v>232</v>
      </c>
      <c r="B234" s="9" t="s">
        <v>234</v>
      </c>
      <c r="C234" s="9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7">
        <f t="shared" si="18"/>
        <v>2.75E-2</v>
      </c>
      <c r="P234" s="2">
        <f t="shared" si="19"/>
        <v>15.714285714285714</v>
      </c>
      <c r="Q234" s="2" t="str">
        <f t="shared" si="20"/>
        <v>film &amp; video</v>
      </c>
      <c r="R234" s="2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 s="2">
        <v>233</v>
      </c>
      <c r="B235" s="9" t="s">
        <v>235</v>
      </c>
      <c r="C235" s="9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7">
        <f t="shared" si="18"/>
        <v>0</v>
      </c>
      <c r="P235" s="2" t="e">
        <f t="shared" si="19"/>
        <v>#DIV/0!</v>
      </c>
      <c r="Q235" s="2" t="str">
        <f t="shared" si="20"/>
        <v>film &amp; video</v>
      </c>
      <c r="R235" s="2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 s="2">
        <v>234</v>
      </c>
      <c r="B236" s="9" t="s">
        <v>236</v>
      </c>
      <c r="C236" s="9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7">
        <f t="shared" si="18"/>
        <v>0.40100000000000002</v>
      </c>
      <c r="P236" s="2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 s="2">
        <v>235</v>
      </c>
      <c r="B237" s="9" t="s">
        <v>237</v>
      </c>
      <c r="C237" s="9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7">
        <f t="shared" si="18"/>
        <v>0</v>
      </c>
      <c r="P237" s="2" t="e">
        <f t="shared" si="19"/>
        <v>#DIV/0!</v>
      </c>
      <c r="Q237" s="2" t="str">
        <f t="shared" si="20"/>
        <v>film &amp; video</v>
      </c>
      <c r="R237" s="2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 s="2">
        <v>236</v>
      </c>
      <c r="B238" s="9" t="s">
        <v>238</v>
      </c>
      <c r="C238" s="9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7">
        <f t="shared" si="18"/>
        <v>0</v>
      </c>
      <c r="P238" s="2" t="e">
        <f t="shared" si="19"/>
        <v>#DIV/0!</v>
      </c>
      <c r="Q238" s="2" t="str">
        <f t="shared" si="20"/>
        <v>film &amp; video</v>
      </c>
      <c r="R238" s="2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28.8" x14ac:dyDescent="0.3">
      <c r="A239" s="2">
        <v>237</v>
      </c>
      <c r="B239" s="9" t="s">
        <v>239</v>
      </c>
      <c r="C239" s="9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7">
        <f t="shared" si="18"/>
        <v>3.3333333333333335E-3</v>
      </c>
      <c r="P239" s="2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 s="2">
        <v>238</v>
      </c>
      <c r="B240" s="9" t="s">
        <v>240</v>
      </c>
      <c r="C240" s="9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7">
        <f t="shared" si="18"/>
        <v>0</v>
      </c>
      <c r="P240" s="2" t="e">
        <f t="shared" si="19"/>
        <v>#DIV/0!</v>
      </c>
      <c r="Q240" s="2" t="str">
        <f t="shared" si="20"/>
        <v>film &amp; video</v>
      </c>
      <c r="R240" s="2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3.2" x14ac:dyDescent="0.3">
      <c r="A241" s="2">
        <v>239</v>
      </c>
      <c r="B241" s="9" t="s">
        <v>241</v>
      </c>
      <c r="C241" s="9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7">
        <f t="shared" si="18"/>
        <v>0.25</v>
      </c>
      <c r="P241" s="2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 s="2">
        <v>240</v>
      </c>
      <c r="B242" s="9" t="s">
        <v>242</v>
      </c>
      <c r="C242" s="9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7">
        <f t="shared" si="18"/>
        <v>1.0763413333333334</v>
      </c>
      <c r="P242" s="2">
        <f t="shared" si="19"/>
        <v>117.84759124087591</v>
      </c>
      <c r="Q242" s="2" t="str">
        <f t="shared" si="20"/>
        <v>film &amp; video</v>
      </c>
      <c r="R242" s="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 s="2">
        <v>241</v>
      </c>
      <c r="B243" s="9" t="s">
        <v>243</v>
      </c>
      <c r="C243" s="9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7">
        <f t="shared" si="18"/>
        <v>1.1263736263736264</v>
      </c>
      <c r="P243" s="2">
        <f t="shared" si="19"/>
        <v>109.04255319148936</v>
      </c>
      <c r="Q243" s="2" t="str">
        <f t="shared" si="20"/>
        <v>film &amp; video</v>
      </c>
      <c r="R243" s="2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 s="2">
        <v>242</v>
      </c>
      <c r="B244" s="9" t="s">
        <v>244</v>
      </c>
      <c r="C244" s="9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7">
        <f t="shared" si="18"/>
        <v>1.1346153846153846</v>
      </c>
      <c r="P244" s="2">
        <f t="shared" si="19"/>
        <v>73.019801980198025</v>
      </c>
      <c r="Q244" s="2" t="str">
        <f t="shared" si="20"/>
        <v>film &amp; video</v>
      </c>
      <c r="R244" s="2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 s="2">
        <v>243</v>
      </c>
      <c r="B245" s="9" t="s">
        <v>245</v>
      </c>
      <c r="C245" s="9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7">
        <f t="shared" si="18"/>
        <v>1.0259199999999999</v>
      </c>
      <c r="P245" s="2">
        <f t="shared" si="19"/>
        <v>78.195121951219505</v>
      </c>
      <c r="Q245" s="2" t="str">
        <f t="shared" si="20"/>
        <v>film &amp; video</v>
      </c>
      <c r="R245" s="2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 s="2">
        <v>244</v>
      </c>
      <c r="B246" s="11">
        <v>39756</v>
      </c>
      <c r="C246" s="9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7">
        <f t="shared" si="18"/>
        <v>1.1375714285714287</v>
      </c>
      <c r="P246" s="2">
        <f t="shared" si="19"/>
        <v>47.398809523809526</v>
      </c>
      <c r="Q246" s="2" t="str">
        <f t="shared" si="20"/>
        <v>film &amp; video</v>
      </c>
      <c r="R246" s="2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.2" x14ac:dyDescent="0.3">
      <c r="A247" s="2">
        <v>245</v>
      </c>
      <c r="B247" s="9" t="s">
        <v>246</v>
      </c>
      <c r="C247" s="9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7">
        <f t="shared" si="18"/>
        <v>1.0371999999999999</v>
      </c>
      <c r="P247" s="2">
        <f t="shared" si="19"/>
        <v>54.020833333333336</v>
      </c>
      <c r="Q247" s="2" t="str">
        <f t="shared" si="20"/>
        <v>film &amp; video</v>
      </c>
      <c r="R247" s="2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 s="2">
        <v>246</v>
      </c>
      <c r="B248" s="9" t="s">
        <v>247</v>
      </c>
      <c r="C248" s="9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7">
        <f t="shared" si="18"/>
        <v>3.0546000000000002</v>
      </c>
      <c r="P248" s="2">
        <f t="shared" si="19"/>
        <v>68.488789237668158</v>
      </c>
      <c r="Q248" s="2" t="str">
        <f t="shared" si="20"/>
        <v>film &amp; video</v>
      </c>
      <c r="R248" s="2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 s="2">
        <v>247</v>
      </c>
      <c r="B249" s="9" t="s">
        <v>248</v>
      </c>
      <c r="C249" s="9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7">
        <f t="shared" si="18"/>
        <v>1.341</v>
      </c>
      <c r="P249" s="2">
        <f t="shared" si="19"/>
        <v>108.14516129032258</v>
      </c>
      <c r="Q249" s="2" t="str">
        <f t="shared" si="20"/>
        <v>film &amp; video</v>
      </c>
      <c r="R249" s="2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 s="2">
        <v>248</v>
      </c>
      <c r="B250" s="9" t="s">
        <v>249</v>
      </c>
      <c r="C250" s="9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7">
        <f t="shared" si="18"/>
        <v>1.0133294117647058</v>
      </c>
      <c r="P250" s="2">
        <f t="shared" si="19"/>
        <v>589.95205479452056</v>
      </c>
      <c r="Q250" s="2" t="str">
        <f t="shared" si="20"/>
        <v>film &amp; video</v>
      </c>
      <c r="R250" s="2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 s="2">
        <v>249</v>
      </c>
      <c r="B251" s="9" t="s">
        <v>250</v>
      </c>
      <c r="C251" s="9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7">
        <f t="shared" si="18"/>
        <v>1.1292</v>
      </c>
      <c r="P251" s="2">
        <f t="shared" si="19"/>
        <v>48.051063829787232</v>
      </c>
      <c r="Q251" s="2" t="str">
        <f t="shared" si="20"/>
        <v>film &amp; video</v>
      </c>
      <c r="R251" s="2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 s="2">
        <v>250</v>
      </c>
      <c r="B252" s="9" t="s">
        <v>251</v>
      </c>
      <c r="C252" s="9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7">
        <f t="shared" si="18"/>
        <v>1.0558333333333334</v>
      </c>
      <c r="P252" s="2">
        <f t="shared" si="19"/>
        <v>72.482837528604122</v>
      </c>
      <c r="Q252" s="2" t="str">
        <f t="shared" si="20"/>
        <v>film &amp; video</v>
      </c>
      <c r="R252" s="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 s="2">
        <v>251</v>
      </c>
      <c r="B253" s="9" t="s">
        <v>252</v>
      </c>
      <c r="C253" s="9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7">
        <f t="shared" si="18"/>
        <v>1.2557142857142858</v>
      </c>
      <c r="P253" s="2">
        <f t="shared" si="19"/>
        <v>57.077922077922075</v>
      </c>
      <c r="Q253" s="2" t="str">
        <f t="shared" si="20"/>
        <v>film &amp; video</v>
      </c>
      <c r="R253" s="2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 s="2">
        <v>252</v>
      </c>
      <c r="B254" s="9" t="s">
        <v>253</v>
      </c>
      <c r="C254" s="9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7">
        <f t="shared" si="18"/>
        <v>1.8455999999999999</v>
      </c>
      <c r="P254" s="2">
        <f t="shared" si="19"/>
        <v>85.444444444444443</v>
      </c>
      <c r="Q254" s="2" t="str">
        <f t="shared" si="20"/>
        <v>film &amp; video</v>
      </c>
      <c r="R254" s="2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57.6" x14ac:dyDescent="0.3">
      <c r="A255" s="2">
        <v>253</v>
      </c>
      <c r="B255" s="9" t="s">
        <v>254</v>
      </c>
      <c r="C255" s="9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7">
        <f t="shared" si="18"/>
        <v>1.0073333333333334</v>
      </c>
      <c r="P255" s="2">
        <f t="shared" si="19"/>
        <v>215.85714285714286</v>
      </c>
      <c r="Q255" s="2" t="str">
        <f t="shared" si="20"/>
        <v>film &amp; video</v>
      </c>
      <c r="R255" s="2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 s="2">
        <v>254</v>
      </c>
      <c r="B256" s="9" t="s">
        <v>255</v>
      </c>
      <c r="C256" s="9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7">
        <f t="shared" si="18"/>
        <v>1.1694724999999999</v>
      </c>
      <c r="P256" s="2">
        <f t="shared" si="19"/>
        <v>89.38643312101911</v>
      </c>
      <c r="Q256" s="2" t="str">
        <f t="shared" si="20"/>
        <v>film &amp; video</v>
      </c>
      <c r="R256" s="2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28.8" x14ac:dyDescent="0.3">
      <c r="A257" s="2">
        <v>255</v>
      </c>
      <c r="B257" s="9" t="s">
        <v>256</v>
      </c>
      <c r="C257" s="9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7">
        <f t="shared" si="18"/>
        <v>1.0673325</v>
      </c>
      <c r="P257" s="2">
        <f t="shared" si="19"/>
        <v>45.418404255319146</v>
      </c>
      <c r="Q257" s="2" t="str">
        <f t="shared" si="20"/>
        <v>film &amp; video</v>
      </c>
      <c r="R257" s="2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 s="2">
        <v>256</v>
      </c>
      <c r="B258" s="9" t="s">
        <v>257</v>
      </c>
      <c r="C258" s="9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7">
        <f t="shared" si="18"/>
        <v>1.391</v>
      </c>
      <c r="P258" s="2">
        <f t="shared" si="19"/>
        <v>65.756363636363631</v>
      </c>
      <c r="Q258" s="2" t="str">
        <f t="shared" si="20"/>
        <v>film &amp; video</v>
      </c>
      <c r="R258" s="2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 s="2">
        <v>257</v>
      </c>
      <c r="B259" s="9" t="s">
        <v>258</v>
      </c>
      <c r="C259" s="9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7">
        <f t="shared" ref="O259:O322" si="24">E259/D259</f>
        <v>1.0672648571428571</v>
      </c>
      <c r="P259" s="2">
        <f t="shared" ref="P259:P322" si="25">E259/L259</f>
        <v>66.70405357142856</v>
      </c>
      <c r="Q259" s="2" t="str">
        <f t="shared" ref="Q259:Q322" si="26">LEFT(N:N,(FIND("/",N259))-1)</f>
        <v>film &amp; video</v>
      </c>
      <c r="R259" s="2" t="str">
        <f t="shared" ref="R259:R322" si="27">RIGHT(N:N,LEN(N:N)-(FIND("/",N259)))</f>
        <v>documentary</v>
      </c>
      <c r="S259" s="10">
        <f t="shared" ref="S259:S322" si="28">(J259/86400)+DATE(1970,1,1)</f>
        <v>42479.626875000002</v>
      </c>
      <c r="T259" s="10">
        <f t="shared" ref="T259:T322" si="29">(I259/86400)+DATE(1970,1,1)</f>
        <v>42509.626875000002</v>
      </c>
    </row>
    <row r="260" spans="1:20" ht="43.2" x14ac:dyDescent="0.3">
      <c r="A260" s="2">
        <v>258</v>
      </c>
      <c r="B260" s="9" t="s">
        <v>259</v>
      </c>
      <c r="C260" s="9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7">
        <f t="shared" si="24"/>
        <v>1.9114</v>
      </c>
      <c r="P260" s="2">
        <f t="shared" si="25"/>
        <v>83.345930232558146</v>
      </c>
      <c r="Q260" s="2" t="str">
        <f t="shared" si="26"/>
        <v>film &amp; video</v>
      </c>
      <c r="R260" s="2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 s="2">
        <v>259</v>
      </c>
      <c r="B261" s="9" t="s">
        <v>260</v>
      </c>
      <c r="C261" s="9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7">
        <f t="shared" si="24"/>
        <v>1.3193789333333332</v>
      </c>
      <c r="P261" s="2">
        <f t="shared" si="25"/>
        <v>105.04609341825902</v>
      </c>
      <c r="Q261" s="2" t="str">
        <f t="shared" si="26"/>
        <v>film &amp; video</v>
      </c>
      <c r="R261" s="2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 s="2">
        <v>260</v>
      </c>
      <c r="B262" s="9" t="s">
        <v>261</v>
      </c>
      <c r="C262" s="9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7">
        <f t="shared" si="24"/>
        <v>1.0640000000000001</v>
      </c>
      <c r="P262" s="2">
        <f t="shared" si="25"/>
        <v>120.90909090909091</v>
      </c>
      <c r="Q262" s="2" t="str">
        <f t="shared" si="26"/>
        <v>film &amp; video</v>
      </c>
      <c r="R262" s="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 s="2">
        <v>261</v>
      </c>
      <c r="B263" s="9" t="s">
        <v>262</v>
      </c>
      <c r="C263" s="9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7">
        <f t="shared" si="24"/>
        <v>1.0740000000000001</v>
      </c>
      <c r="P263" s="2">
        <f t="shared" si="25"/>
        <v>97.63636363636364</v>
      </c>
      <c r="Q263" s="2" t="str">
        <f t="shared" si="26"/>
        <v>film &amp; video</v>
      </c>
      <c r="R263" s="2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 s="2">
        <v>262</v>
      </c>
      <c r="B264" s="9" t="s">
        <v>263</v>
      </c>
      <c r="C264" s="9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7">
        <f t="shared" si="24"/>
        <v>2.4</v>
      </c>
      <c r="P264" s="2">
        <f t="shared" si="25"/>
        <v>41.379310344827587</v>
      </c>
      <c r="Q264" s="2" t="str">
        <f t="shared" si="26"/>
        <v>film &amp; video</v>
      </c>
      <c r="R264" s="2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 s="2">
        <v>263</v>
      </c>
      <c r="B265" s="9" t="s">
        <v>264</v>
      </c>
      <c r="C265" s="9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7">
        <f t="shared" si="24"/>
        <v>1.1808107999999999</v>
      </c>
      <c r="P265" s="2">
        <f t="shared" si="25"/>
        <v>30.654485981308412</v>
      </c>
      <c r="Q265" s="2" t="str">
        <f t="shared" si="26"/>
        <v>film &amp; video</v>
      </c>
      <c r="R265" s="2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 s="2">
        <v>264</v>
      </c>
      <c r="B266" s="9" t="s">
        <v>265</v>
      </c>
      <c r="C266" s="9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7">
        <f t="shared" si="24"/>
        <v>1.1819999999999999</v>
      </c>
      <c r="P266" s="2">
        <f t="shared" si="25"/>
        <v>64.945054945054949</v>
      </c>
      <c r="Q266" s="2" t="str">
        <f t="shared" si="26"/>
        <v>film &amp; video</v>
      </c>
      <c r="R266" s="2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 s="2">
        <v>265</v>
      </c>
      <c r="B267" s="9" t="s">
        <v>266</v>
      </c>
      <c r="C267" s="9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7">
        <f t="shared" si="24"/>
        <v>1.111</v>
      </c>
      <c r="P267" s="2">
        <f t="shared" si="25"/>
        <v>95.775862068965523</v>
      </c>
      <c r="Q267" s="2" t="str">
        <f t="shared" si="26"/>
        <v>film &amp; video</v>
      </c>
      <c r="R267" s="2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57.6" x14ac:dyDescent="0.3">
      <c r="A268" s="2">
        <v>266</v>
      </c>
      <c r="B268" s="9" t="s">
        <v>267</v>
      </c>
      <c r="C268" s="9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7">
        <f t="shared" si="24"/>
        <v>1.4550000000000001</v>
      </c>
      <c r="P268" s="2">
        <f t="shared" si="25"/>
        <v>40.416666666666664</v>
      </c>
      <c r="Q268" s="2" t="str">
        <f t="shared" si="26"/>
        <v>film &amp; video</v>
      </c>
      <c r="R268" s="2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 s="2">
        <v>267</v>
      </c>
      <c r="B269" s="9" t="s">
        <v>268</v>
      </c>
      <c r="C269" s="9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7">
        <f t="shared" si="24"/>
        <v>1.3162883248730965</v>
      </c>
      <c r="P269" s="2">
        <f t="shared" si="25"/>
        <v>78.578424242424248</v>
      </c>
      <c r="Q269" s="2" t="str">
        <f t="shared" si="26"/>
        <v>film &amp; video</v>
      </c>
      <c r="R269" s="2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 s="2">
        <v>268</v>
      </c>
      <c r="B270" s="9" t="s">
        <v>269</v>
      </c>
      <c r="C270" s="9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7">
        <f t="shared" si="24"/>
        <v>1.1140000000000001</v>
      </c>
      <c r="P270" s="2">
        <f t="shared" si="25"/>
        <v>50.18018018018018</v>
      </c>
      <c r="Q270" s="2" t="str">
        <f t="shared" si="26"/>
        <v>film &amp; video</v>
      </c>
      <c r="R270" s="2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 s="2">
        <v>269</v>
      </c>
      <c r="B271" s="9" t="s">
        <v>270</v>
      </c>
      <c r="C271" s="9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7">
        <f t="shared" si="24"/>
        <v>1.4723377</v>
      </c>
      <c r="P271" s="2">
        <f t="shared" si="25"/>
        <v>92.251735588972423</v>
      </c>
      <c r="Q271" s="2" t="str">
        <f t="shared" si="26"/>
        <v>film &amp; video</v>
      </c>
      <c r="R271" s="2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 s="2">
        <v>270</v>
      </c>
      <c r="B272" s="9" t="s">
        <v>271</v>
      </c>
      <c r="C272" s="9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7">
        <f t="shared" si="24"/>
        <v>1.5260869565217392</v>
      </c>
      <c r="P272" s="2">
        <f t="shared" si="25"/>
        <v>57.540983606557376</v>
      </c>
      <c r="Q272" s="2" t="str">
        <f t="shared" si="26"/>
        <v>film &amp; video</v>
      </c>
      <c r="R272" s="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3.2" x14ac:dyDescent="0.3">
      <c r="A273" s="2">
        <v>271</v>
      </c>
      <c r="B273" s="9" t="s">
        <v>272</v>
      </c>
      <c r="C273" s="9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7">
        <f t="shared" si="24"/>
        <v>1.0468</v>
      </c>
      <c r="P273" s="2">
        <f t="shared" si="25"/>
        <v>109.42160278745645</v>
      </c>
      <c r="Q273" s="2" t="str">
        <f t="shared" si="26"/>
        <v>film &amp; video</v>
      </c>
      <c r="R273" s="2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3.2" x14ac:dyDescent="0.3">
      <c r="A274" s="2">
        <v>272</v>
      </c>
      <c r="B274" s="9" t="s">
        <v>273</v>
      </c>
      <c r="C274" s="9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7">
        <f t="shared" si="24"/>
        <v>1.7743366666666667</v>
      </c>
      <c r="P274" s="2">
        <f t="shared" si="25"/>
        <v>81.892461538461546</v>
      </c>
      <c r="Q274" s="2" t="str">
        <f t="shared" si="26"/>
        <v>film &amp; video</v>
      </c>
      <c r="R274" s="2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 s="2">
        <v>273</v>
      </c>
      <c r="B275" s="9" t="s">
        <v>274</v>
      </c>
      <c r="C275" s="9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7">
        <f t="shared" si="24"/>
        <v>1.077758</v>
      </c>
      <c r="P275" s="2">
        <f t="shared" si="25"/>
        <v>45.667711864406776</v>
      </c>
      <c r="Q275" s="2" t="str">
        <f t="shared" si="26"/>
        <v>film &amp; video</v>
      </c>
      <c r="R275" s="2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 s="2">
        <v>274</v>
      </c>
      <c r="B276" s="9" t="s">
        <v>275</v>
      </c>
      <c r="C276" s="9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7">
        <f t="shared" si="24"/>
        <v>1.56</v>
      </c>
      <c r="P276" s="2">
        <f t="shared" si="25"/>
        <v>55.221238938053098</v>
      </c>
      <c r="Q276" s="2" t="str">
        <f t="shared" si="26"/>
        <v>film &amp; video</v>
      </c>
      <c r="R276" s="2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 s="2">
        <v>275</v>
      </c>
      <c r="B277" s="9" t="s">
        <v>276</v>
      </c>
      <c r="C277" s="9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7">
        <f t="shared" si="24"/>
        <v>1.08395</v>
      </c>
      <c r="P277" s="2">
        <f t="shared" si="25"/>
        <v>65.298192771084331</v>
      </c>
      <c r="Q277" s="2" t="str">
        <f t="shared" si="26"/>
        <v>film &amp; video</v>
      </c>
      <c r="R277" s="2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 s="2">
        <v>276</v>
      </c>
      <c r="B278" s="9" t="s">
        <v>277</v>
      </c>
      <c r="C278" s="9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7">
        <f t="shared" si="24"/>
        <v>1.476</v>
      </c>
      <c r="P278" s="2">
        <f t="shared" si="25"/>
        <v>95.225806451612897</v>
      </c>
      <c r="Q278" s="2" t="str">
        <f t="shared" si="26"/>
        <v>film &amp; video</v>
      </c>
      <c r="R278" s="2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43.2" x14ac:dyDescent="0.3">
      <c r="A279" s="2">
        <v>277</v>
      </c>
      <c r="B279" s="9" t="s">
        <v>278</v>
      </c>
      <c r="C279" s="9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7">
        <f t="shared" si="24"/>
        <v>1.1038153846153846</v>
      </c>
      <c r="P279" s="2">
        <f t="shared" si="25"/>
        <v>75.444794952681391</v>
      </c>
      <c r="Q279" s="2" t="str">
        <f t="shared" si="26"/>
        <v>film &amp; video</v>
      </c>
      <c r="R279" s="2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 s="2">
        <v>278</v>
      </c>
      <c r="B280" s="9" t="s">
        <v>279</v>
      </c>
      <c r="C280" s="9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7">
        <f t="shared" si="24"/>
        <v>1.5034814814814814</v>
      </c>
      <c r="P280" s="2">
        <f t="shared" si="25"/>
        <v>97.816867469879512</v>
      </c>
      <c r="Q280" s="2" t="str">
        <f t="shared" si="26"/>
        <v>film &amp; video</v>
      </c>
      <c r="R280" s="2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 s="2">
        <v>279</v>
      </c>
      <c r="B281" s="9" t="s">
        <v>280</v>
      </c>
      <c r="C281" s="9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7">
        <f t="shared" si="24"/>
        <v>1.5731829411764706</v>
      </c>
      <c r="P281" s="2">
        <f t="shared" si="25"/>
        <v>87.685606557377056</v>
      </c>
      <c r="Q281" s="2" t="str">
        <f t="shared" si="26"/>
        <v>film &amp; video</v>
      </c>
      <c r="R281" s="2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 s="2">
        <v>280</v>
      </c>
      <c r="B282" s="9" t="s">
        <v>281</v>
      </c>
      <c r="C282" s="9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7">
        <f t="shared" si="24"/>
        <v>1.5614399999999999</v>
      </c>
      <c r="P282" s="2">
        <f t="shared" si="25"/>
        <v>54.748948106591868</v>
      </c>
      <c r="Q282" s="2" t="str">
        <f t="shared" si="26"/>
        <v>film &amp; video</v>
      </c>
      <c r="R282" s="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3.2" x14ac:dyDescent="0.3">
      <c r="A283" s="2">
        <v>281</v>
      </c>
      <c r="B283" s="9" t="s">
        <v>282</v>
      </c>
      <c r="C283" s="9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7">
        <f t="shared" si="24"/>
        <v>1.2058763636363636</v>
      </c>
      <c r="P283" s="2">
        <f t="shared" si="25"/>
        <v>83.953417721518989</v>
      </c>
      <c r="Q283" s="2" t="str">
        <f t="shared" si="26"/>
        <v>film &amp; video</v>
      </c>
      <c r="R283" s="2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 s="2">
        <v>282</v>
      </c>
      <c r="B284" s="9" t="s">
        <v>283</v>
      </c>
      <c r="C284" s="9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7">
        <f t="shared" si="24"/>
        <v>1.0118888888888888</v>
      </c>
      <c r="P284" s="2">
        <f t="shared" si="25"/>
        <v>254.38547486033519</v>
      </c>
      <c r="Q284" s="2" t="str">
        <f t="shared" si="26"/>
        <v>film &amp; video</v>
      </c>
      <c r="R284" s="2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 s="2">
        <v>283</v>
      </c>
      <c r="B285" s="9" t="s">
        <v>284</v>
      </c>
      <c r="C285" s="9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7">
        <f t="shared" si="24"/>
        <v>1.142725</v>
      </c>
      <c r="P285" s="2">
        <f t="shared" si="25"/>
        <v>101.8269801980198</v>
      </c>
      <c r="Q285" s="2" t="str">
        <f t="shared" si="26"/>
        <v>film &amp; video</v>
      </c>
      <c r="R285" s="2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 s="2">
        <v>284</v>
      </c>
      <c r="B286" s="9" t="s">
        <v>285</v>
      </c>
      <c r="C286" s="9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7">
        <f t="shared" si="24"/>
        <v>1.0462615</v>
      </c>
      <c r="P286" s="2">
        <f t="shared" si="25"/>
        <v>55.066394736842106</v>
      </c>
      <c r="Q286" s="2" t="str">
        <f t="shared" si="26"/>
        <v>film &amp; video</v>
      </c>
      <c r="R286" s="2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 s="2">
        <v>285</v>
      </c>
      <c r="B287" s="9" t="s">
        <v>286</v>
      </c>
      <c r="C287" s="9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7">
        <f t="shared" si="24"/>
        <v>2.2882507142857142</v>
      </c>
      <c r="P287" s="2">
        <f t="shared" si="25"/>
        <v>56.901438721136763</v>
      </c>
      <c r="Q287" s="2" t="str">
        <f t="shared" si="26"/>
        <v>film &amp; video</v>
      </c>
      <c r="R287" s="2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 s="2">
        <v>286</v>
      </c>
      <c r="B288" s="9" t="s">
        <v>287</v>
      </c>
      <c r="C288" s="9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7">
        <f t="shared" si="24"/>
        <v>1.0915333333333332</v>
      </c>
      <c r="P288" s="2">
        <f t="shared" si="25"/>
        <v>121.28148148148148</v>
      </c>
      <c r="Q288" s="2" t="str">
        <f t="shared" si="26"/>
        <v>film &amp; video</v>
      </c>
      <c r="R288" s="2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28.8" x14ac:dyDescent="0.3">
      <c r="A289" s="2">
        <v>287</v>
      </c>
      <c r="B289" s="9" t="s">
        <v>288</v>
      </c>
      <c r="C289" s="9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7">
        <f t="shared" si="24"/>
        <v>1.7629999999999999</v>
      </c>
      <c r="P289" s="2">
        <f t="shared" si="25"/>
        <v>91.189655172413794</v>
      </c>
      <c r="Q289" s="2" t="str">
        <f t="shared" si="26"/>
        <v>film &amp; video</v>
      </c>
      <c r="R289" s="2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 s="2">
        <v>288</v>
      </c>
      <c r="B290" s="9" t="s">
        <v>289</v>
      </c>
      <c r="C290" s="9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7">
        <f t="shared" si="24"/>
        <v>1.0321061999999999</v>
      </c>
      <c r="P290" s="2">
        <f t="shared" si="25"/>
        <v>115.44812080536913</v>
      </c>
      <c r="Q290" s="2" t="str">
        <f t="shared" si="26"/>
        <v>film &amp; video</v>
      </c>
      <c r="R290" s="2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 s="2">
        <v>289</v>
      </c>
      <c r="B291" s="9" t="s">
        <v>290</v>
      </c>
      <c r="C291" s="9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7">
        <f t="shared" si="24"/>
        <v>1.0482</v>
      </c>
      <c r="P291" s="2">
        <f t="shared" si="25"/>
        <v>67.771551724137936</v>
      </c>
      <c r="Q291" s="2" t="str">
        <f t="shared" si="26"/>
        <v>film &amp; video</v>
      </c>
      <c r="R291" s="2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 s="2">
        <v>290</v>
      </c>
      <c r="B292" s="9" t="s">
        <v>291</v>
      </c>
      <c r="C292" s="9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7">
        <f t="shared" si="24"/>
        <v>1.0668444444444445</v>
      </c>
      <c r="P292" s="2">
        <f t="shared" si="25"/>
        <v>28.576190476190476</v>
      </c>
      <c r="Q292" s="2" t="str">
        <f t="shared" si="26"/>
        <v>film &amp; video</v>
      </c>
      <c r="R292" s="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 s="2">
        <v>291</v>
      </c>
      <c r="B293" s="9" t="s">
        <v>292</v>
      </c>
      <c r="C293" s="9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7">
        <f t="shared" si="24"/>
        <v>1.2001999999999999</v>
      </c>
      <c r="P293" s="2">
        <f t="shared" si="25"/>
        <v>46.8828125</v>
      </c>
      <c r="Q293" s="2" t="str">
        <f t="shared" si="26"/>
        <v>film &amp; video</v>
      </c>
      <c r="R293" s="2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 s="2">
        <v>292</v>
      </c>
      <c r="B294" s="9" t="s">
        <v>293</v>
      </c>
      <c r="C294" s="9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7">
        <f t="shared" si="24"/>
        <v>1.0150693333333334</v>
      </c>
      <c r="P294" s="2">
        <f t="shared" si="25"/>
        <v>154.42231237322514</v>
      </c>
      <c r="Q294" s="2" t="str">
        <f t="shared" si="26"/>
        <v>film &amp; video</v>
      </c>
      <c r="R294" s="2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 s="2">
        <v>293</v>
      </c>
      <c r="B295" s="9" t="s">
        <v>294</v>
      </c>
      <c r="C295" s="9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7">
        <f t="shared" si="24"/>
        <v>1.0138461538461538</v>
      </c>
      <c r="P295" s="2">
        <f t="shared" si="25"/>
        <v>201.22137404580153</v>
      </c>
      <c r="Q295" s="2" t="str">
        <f t="shared" si="26"/>
        <v>film &amp; video</v>
      </c>
      <c r="R295" s="2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 s="2">
        <v>294</v>
      </c>
      <c r="B296" s="9" t="s">
        <v>295</v>
      </c>
      <c r="C296" s="9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7">
        <f t="shared" si="24"/>
        <v>1</v>
      </c>
      <c r="P296" s="2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 s="2">
        <v>295</v>
      </c>
      <c r="B297" s="9" t="s">
        <v>296</v>
      </c>
      <c r="C297" s="9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7">
        <f t="shared" si="24"/>
        <v>1.3310911999999999</v>
      </c>
      <c r="P297" s="2">
        <f t="shared" si="25"/>
        <v>100.08204511278196</v>
      </c>
      <c r="Q297" s="2" t="str">
        <f t="shared" si="26"/>
        <v>film &amp; video</v>
      </c>
      <c r="R297" s="2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 s="2">
        <v>296</v>
      </c>
      <c r="B298" s="9" t="s">
        <v>297</v>
      </c>
      <c r="C298" s="9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7">
        <f t="shared" si="24"/>
        <v>1.187262</v>
      </c>
      <c r="P298" s="2">
        <f t="shared" si="25"/>
        <v>230.08953488372092</v>
      </c>
      <c r="Q298" s="2" t="str">
        <f t="shared" si="26"/>
        <v>film &amp; video</v>
      </c>
      <c r="R298" s="2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 s="2">
        <v>297</v>
      </c>
      <c r="B299" s="9" t="s">
        <v>298</v>
      </c>
      <c r="C299" s="9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7">
        <f t="shared" si="24"/>
        <v>1.0064</v>
      </c>
      <c r="P299" s="2">
        <f t="shared" si="25"/>
        <v>141.74647887323943</v>
      </c>
      <c r="Q299" s="2" t="str">
        <f t="shared" si="26"/>
        <v>film &amp; video</v>
      </c>
      <c r="R299" s="2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28.8" x14ac:dyDescent="0.3">
      <c r="A300" s="2">
        <v>298</v>
      </c>
      <c r="B300" s="9" t="s">
        <v>299</v>
      </c>
      <c r="C300" s="9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7">
        <f t="shared" si="24"/>
        <v>1.089324126984127</v>
      </c>
      <c r="P300" s="2">
        <f t="shared" si="25"/>
        <v>56.344351395730705</v>
      </c>
      <c r="Q300" s="2" t="str">
        <f t="shared" si="26"/>
        <v>film &amp; video</v>
      </c>
      <c r="R300" s="2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 s="2">
        <v>299</v>
      </c>
      <c r="B301" s="9" t="s">
        <v>300</v>
      </c>
      <c r="C301" s="9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7">
        <f t="shared" si="24"/>
        <v>1.789525</v>
      </c>
      <c r="P301" s="2">
        <f t="shared" si="25"/>
        <v>73.341188524590166</v>
      </c>
      <c r="Q301" s="2" t="str">
        <f t="shared" si="26"/>
        <v>film &amp; video</v>
      </c>
      <c r="R301" s="2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 s="2">
        <v>300</v>
      </c>
      <c r="B302" s="9" t="s">
        <v>301</v>
      </c>
      <c r="C302" s="9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7">
        <f t="shared" si="24"/>
        <v>1.0172264</v>
      </c>
      <c r="P302" s="2">
        <f t="shared" si="25"/>
        <v>85.337785234899329</v>
      </c>
      <c r="Q302" s="2" t="str">
        <f t="shared" si="26"/>
        <v>film &amp; video</v>
      </c>
      <c r="R302" s="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 s="2">
        <v>301</v>
      </c>
      <c r="B303" s="9" t="s">
        <v>302</v>
      </c>
      <c r="C303" s="9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7">
        <f t="shared" si="24"/>
        <v>1.1873499999999999</v>
      </c>
      <c r="P303" s="2">
        <f t="shared" si="25"/>
        <v>61.496215139442228</v>
      </c>
      <c r="Q303" s="2" t="str">
        <f t="shared" si="26"/>
        <v>film &amp; video</v>
      </c>
      <c r="R303" s="2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 s="2">
        <v>302</v>
      </c>
      <c r="B304" s="9" t="s">
        <v>303</v>
      </c>
      <c r="C304" s="9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7">
        <f t="shared" si="24"/>
        <v>1.0045999999999999</v>
      </c>
      <c r="P304" s="2">
        <f t="shared" si="25"/>
        <v>93.018518518518519</v>
      </c>
      <c r="Q304" s="2" t="str">
        <f t="shared" si="26"/>
        <v>film &amp; video</v>
      </c>
      <c r="R304" s="2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 s="2">
        <v>303</v>
      </c>
      <c r="B305" s="9" t="s">
        <v>304</v>
      </c>
      <c r="C305" s="9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7">
        <f t="shared" si="24"/>
        <v>1.3746666666666667</v>
      </c>
      <c r="P305" s="2">
        <f t="shared" si="25"/>
        <v>50.292682926829265</v>
      </c>
      <c r="Q305" s="2" t="str">
        <f t="shared" si="26"/>
        <v>film &amp; video</v>
      </c>
      <c r="R305" s="2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28.8" x14ac:dyDescent="0.3">
      <c r="A306" s="2">
        <v>304</v>
      </c>
      <c r="B306" s="9" t="s">
        <v>305</v>
      </c>
      <c r="C306" s="9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7">
        <f t="shared" si="24"/>
        <v>2.3164705882352941</v>
      </c>
      <c r="P306" s="2">
        <f t="shared" si="25"/>
        <v>106.43243243243244</v>
      </c>
      <c r="Q306" s="2" t="str">
        <f t="shared" si="26"/>
        <v>film &amp; video</v>
      </c>
      <c r="R306" s="2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 s="2">
        <v>305</v>
      </c>
      <c r="B307" s="9" t="s">
        <v>306</v>
      </c>
      <c r="C307" s="9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7">
        <f t="shared" si="24"/>
        <v>1.3033333333333332</v>
      </c>
      <c r="P307" s="2">
        <f t="shared" si="25"/>
        <v>51.719576719576722</v>
      </c>
      <c r="Q307" s="2" t="str">
        <f t="shared" si="26"/>
        <v>film &amp; video</v>
      </c>
      <c r="R307" s="2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 s="2">
        <v>306</v>
      </c>
      <c r="B308" s="9" t="s">
        <v>307</v>
      </c>
      <c r="C308" s="9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7">
        <f t="shared" si="24"/>
        <v>2.9289999999999998</v>
      </c>
      <c r="P308" s="2">
        <f t="shared" si="25"/>
        <v>36.612499999999997</v>
      </c>
      <c r="Q308" s="2" t="str">
        <f t="shared" si="26"/>
        <v>film &amp; video</v>
      </c>
      <c r="R308" s="2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3">
      <c r="A309" s="2">
        <v>307</v>
      </c>
      <c r="B309" s="9" t="s">
        <v>308</v>
      </c>
      <c r="C309" s="9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7">
        <f t="shared" si="24"/>
        <v>1.1131818181818183</v>
      </c>
      <c r="P309" s="2">
        <f t="shared" si="25"/>
        <v>42.517361111111114</v>
      </c>
      <c r="Q309" s="2" t="str">
        <f t="shared" si="26"/>
        <v>film &amp; video</v>
      </c>
      <c r="R309" s="2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3.2" x14ac:dyDescent="0.3">
      <c r="A310" s="2">
        <v>308</v>
      </c>
      <c r="B310" s="9" t="s">
        <v>309</v>
      </c>
      <c r="C310" s="9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7">
        <f t="shared" si="24"/>
        <v>1.0556666666666668</v>
      </c>
      <c r="P310" s="2">
        <f t="shared" si="25"/>
        <v>62.712871287128714</v>
      </c>
      <c r="Q310" s="2" t="str">
        <f t="shared" si="26"/>
        <v>film &amp; video</v>
      </c>
      <c r="R310" s="2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 s="2">
        <v>309</v>
      </c>
      <c r="B311" s="9" t="s">
        <v>310</v>
      </c>
      <c r="C311" s="9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7">
        <f t="shared" si="24"/>
        <v>1.1894444444444445</v>
      </c>
      <c r="P311" s="2">
        <f t="shared" si="25"/>
        <v>89.957983193277315</v>
      </c>
      <c r="Q311" s="2" t="str">
        <f t="shared" si="26"/>
        <v>film &amp; video</v>
      </c>
      <c r="R311" s="2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 s="2">
        <v>310</v>
      </c>
      <c r="B312" s="9" t="s">
        <v>311</v>
      </c>
      <c r="C312" s="9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7">
        <f t="shared" si="24"/>
        <v>1.04129</v>
      </c>
      <c r="P312" s="2">
        <f t="shared" si="25"/>
        <v>28.924722222222222</v>
      </c>
      <c r="Q312" s="2" t="str">
        <f t="shared" si="26"/>
        <v>film &amp; video</v>
      </c>
      <c r="R312" s="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 s="2">
        <v>311</v>
      </c>
      <c r="B313" s="9" t="s">
        <v>312</v>
      </c>
      <c r="C313" s="9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7">
        <f t="shared" si="24"/>
        <v>1.0410165</v>
      </c>
      <c r="P313" s="2">
        <f t="shared" si="25"/>
        <v>138.8022</v>
      </c>
      <c r="Q313" s="2" t="str">
        <f t="shared" si="26"/>
        <v>film &amp; video</v>
      </c>
      <c r="R313" s="2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 s="2">
        <v>312</v>
      </c>
      <c r="B314" s="9" t="s">
        <v>313</v>
      </c>
      <c r="C314" s="9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7">
        <f t="shared" si="24"/>
        <v>1.1187499999999999</v>
      </c>
      <c r="P314" s="2">
        <f t="shared" si="25"/>
        <v>61.301369863013697</v>
      </c>
      <c r="Q314" s="2" t="str">
        <f t="shared" si="26"/>
        <v>film &amp; video</v>
      </c>
      <c r="R314" s="2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 s="2">
        <v>313</v>
      </c>
      <c r="B315" s="9" t="s">
        <v>314</v>
      </c>
      <c r="C315" s="9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7">
        <f t="shared" si="24"/>
        <v>1.0473529411764706</v>
      </c>
      <c r="P315" s="2">
        <f t="shared" si="25"/>
        <v>80.202702702702709</v>
      </c>
      <c r="Q315" s="2" t="str">
        <f t="shared" si="26"/>
        <v>film &amp; video</v>
      </c>
      <c r="R315" s="2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 s="2">
        <v>314</v>
      </c>
      <c r="B316" s="9" t="s">
        <v>315</v>
      </c>
      <c r="C316" s="9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7">
        <f t="shared" si="24"/>
        <v>3.8515000000000001</v>
      </c>
      <c r="P316" s="2">
        <f t="shared" si="25"/>
        <v>32.095833333333331</v>
      </c>
      <c r="Q316" s="2" t="str">
        <f t="shared" si="26"/>
        <v>film &amp; video</v>
      </c>
      <c r="R316" s="2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 s="2">
        <v>315</v>
      </c>
      <c r="B317" s="9" t="s">
        <v>316</v>
      </c>
      <c r="C317" s="9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7">
        <f t="shared" si="24"/>
        <v>1.01248</v>
      </c>
      <c r="P317" s="2">
        <f t="shared" si="25"/>
        <v>200.88888888888889</v>
      </c>
      <c r="Q317" s="2" t="str">
        <f t="shared" si="26"/>
        <v>film &amp; video</v>
      </c>
      <c r="R317" s="2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 s="2">
        <v>316</v>
      </c>
      <c r="B318" s="9" t="s">
        <v>317</v>
      </c>
      <c r="C318" s="9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7">
        <f t="shared" si="24"/>
        <v>1.1377333333333333</v>
      </c>
      <c r="P318" s="2">
        <f t="shared" si="25"/>
        <v>108.01265822784811</v>
      </c>
      <c r="Q318" s="2" t="str">
        <f t="shared" si="26"/>
        <v>film &amp; video</v>
      </c>
      <c r="R318" s="2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 s="2">
        <v>317</v>
      </c>
      <c r="B319" s="9" t="s">
        <v>318</v>
      </c>
      <c r="C319" s="9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7">
        <f t="shared" si="24"/>
        <v>1.0080333333333333</v>
      </c>
      <c r="P319" s="2">
        <f t="shared" si="25"/>
        <v>95.699367088607602</v>
      </c>
      <c r="Q319" s="2" t="str">
        <f t="shared" si="26"/>
        <v>film &amp; video</v>
      </c>
      <c r="R319" s="2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 s="2">
        <v>318</v>
      </c>
      <c r="B320" s="9" t="s">
        <v>319</v>
      </c>
      <c r="C320" s="9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7">
        <f t="shared" si="24"/>
        <v>2.8332000000000002</v>
      </c>
      <c r="P320" s="2">
        <f t="shared" si="25"/>
        <v>49.880281690140848</v>
      </c>
      <c r="Q320" s="2" t="str">
        <f t="shared" si="26"/>
        <v>film &amp; video</v>
      </c>
      <c r="R320" s="2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 s="2">
        <v>319</v>
      </c>
      <c r="B321" s="9" t="s">
        <v>320</v>
      </c>
      <c r="C321" s="9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7">
        <f t="shared" si="24"/>
        <v>1.1268</v>
      </c>
      <c r="P321" s="2">
        <f t="shared" si="25"/>
        <v>110.47058823529412</v>
      </c>
      <c r="Q321" s="2" t="str">
        <f t="shared" si="26"/>
        <v>film &amp; video</v>
      </c>
      <c r="R321" s="2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 s="2">
        <v>320</v>
      </c>
      <c r="B322" s="9" t="s">
        <v>321</v>
      </c>
      <c r="C322" s="9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7">
        <f t="shared" si="24"/>
        <v>1.0658000000000001</v>
      </c>
      <c r="P322" s="2">
        <f t="shared" si="25"/>
        <v>134.91139240506328</v>
      </c>
      <c r="Q322" s="2" t="str">
        <f t="shared" si="26"/>
        <v>film &amp; video</v>
      </c>
      <c r="R322" s="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 s="2">
        <v>321</v>
      </c>
      <c r="B323" s="9" t="s">
        <v>322</v>
      </c>
      <c r="C323" s="9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7">
        <f t="shared" ref="O323:O386" si="30">E323/D323</f>
        <v>1.0266285714285714</v>
      </c>
      <c r="P323" s="2">
        <f t="shared" ref="P323:P386" si="31">E323/L323</f>
        <v>106.62314540059347</v>
      </c>
      <c r="Q323" s="2" t="str">
        <f t="shared" ref="Q323:Q386" si="32">LEFT(N:N,(FIND("/",N323))-1)</f>
        <v>film &amp; video</v>
      </c>
      <c r="R323" s="2" t="str">
        <f t="shared" ref="R323:R386" si="33">RIGHT(N:N,LEN(N:N)-(FIND("/",N323)))</f>
        <v>documentary</v>
      </c>
      <c r="S323" s="10">
        <f t="shared" ref="S323:S386" si="34">(J323/86400)+DATE(1970,1,1)</f>
        <v>42647.446597222224</v>
      </c>
      <c r="T323" s="10">
        <f t="shared" ref="T323:T386" si="35">(I323/86400)+DATE(1970,1,1)</f>
        <v>42682.488263888888</v>
      </c>
    </row>
    <row r="324" spans="1:20" ht="43.2" x14ac:dyDescent="0.3">
      <c r="A324" s="2">
        <v>322</v>
      </c>
      <c r="B324" s="9" t="s">
        <v>323</v>
      </c>
      <c r="C324" s="9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7">
        <f t="shared" si="30"/>
        <v>1.0791200000000001</v>
      </c>
      <c r="P324" s="2">
        <f t="shared" si="31"/>
        <v>145.04301075268816</v>
      </c>
      <c r="Q324" s="2" t="str">
        <f t="shared" si="32"/>
        <v>film &amp; video</v>
      </c>
      <c r="R324" s="2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 s="2">
        <v>323</v>
      </c>
      <c r="B325" s="9" t="s">
        <v>324</v>
      </c>
      <c r="C325" s="9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7">
        <f t="shared" si="30"/>
        <v>1.2307407407407407</v>
      </c>
      <c r="P325" s="2">
        <f t="shared" si="31"/>
        <v>114.58620689655173</v>
      </c>
      <c r="Q325" s="2" t="str">
        <f t="shared" si="32"/>
        <v>film &amp; video</v>
      </c>
      <c r="R325" s="2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 s="2">
        <v>324</v>
      </c>
      <c r="B326" s="9" t="s">
        <v>325</v>
      </c>
      <c r="C326" s="9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7">
        <f t="shared" si="30"/>
        <v>1.016</v>
      </c>
      <c r="P326" s="2">
        <f t="shared" si="31"/>
        <v>105.3170731707317</v>
      </c>
      <c r="Q326" s="2" t="str">
        <f t="shared" si="32"/>
        <v>film &amp; video</v>
      </c>
      <c r="R326" s="2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 s="2">
        <v>325</v>
      </c>
      <c r="B327" s="9" t="s">
        <v>326</v>
      </c>
      <c r="C327" s="9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7">
        <f t="shared" si="30"/>
        <v>1.04396</v>
      </c>
      <c r="P327" s="2">
        <f t="shared" si="31"/>
        <v>70.921195652173907</v>
      </c>
      <c r="Q327" s="2" t="str">
        <f t="shared" si="32"/>
        <v>film &amp; video</v>
      </c>
      <c r="R327" s="2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 s="2">
        <v>326</v>
      </c>
      <c r="B328" s="9" t="s">
        <v>327</v>
      </c>
      <c r="C328" s="9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7">
        <f t="shared" si="30"/>
        <v>1.1292973333333334</v>
      </c>
      <c r="P328" s="2">
        <f t="shared" si="31"/>
        <v>147.17167680278018</v>
      </c>
      <c r="Q328" s="2" t="str">
        <f t="shared" si="32"/>
        <v>film &amp; video</v>
      </c>
      <c r="R328" s="2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 s="2">
        <v>327</v>
      </c>
      <c r="B329" s="9" t="s">
        <v>328</v>
      </c>
      <c r="C329" s="9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7">
        <f t="shared" si="30"/>
        <v>1.3640000000000001</v>
      </c>
      <c r="P329" s="2">
        <f t="shared" si="31"/>
        <v>160.47058823529412</v>
      </c>
      <c r="Q329" s="2" t="str">
        <f t="shared" si="32"/>
        <v>film &amp; video</v>
      </c>
      <c r="R329" s="2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 s="2">
        <v>328</v>
      </c>
      <c r="B330" s="9" t="s">
        <v>329</v>
      </c>
      <c r="C330" s="9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7">
        <f t="shared" si="30"/>
        <v>1.036144</v>
      </c>
      <c r="P330" s="2">
        <f t="shared" si="31"/>
        <v>156.04578313253012</v>
      </c>
      <c r="Q330" s="2" t="str">
        <f t="shared" si="32"/>
        <v>film &amp; video</v>
      </c>
      <c r="R330" s="2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 s="2">
        <v>329</v>
      </c>
      <c r="B331" s="9" t="s">
        <v>330</v>
      </c>
      <c r="C331" s="9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7">
        <f t="shared" si="30"/>
        <v>1.0549999999999999</v>
      </c>
      <c r="P331" s="2">
        <f t="shared" si="31"/>
        <v>63.17365269461078</v>
      </c>
      <c r="Q331" s="2" t="str">
        <f t="shared" si="32"/>
        <v>film &amp; video</v>
      </c>
      <c r="R331" s="2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 s="2">
        <v>330</v>
      </c>
      <c r="B332" s="9" t="s">
        <v>331</v>
      </c>
      <c r="C332" s="9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7">
        <f t="shared" si="30"/>
        <v>1.0182857142857142</v>
      </c>
      <c r="P332" s="2">
        <f t="shared" si="31"/>
        <v>104.82352941176471</v>
      </c>
      <c r="Q332" s="2" t="str">
        <f t="shared" si="32"/>
        <v>film &amp; video</v>
      </c>
      <c r="R332" s="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 s="2">
        <v>331</v>
      </c>
      <c r="B333" s="9" t="s">
        <v>332</v>
      </c>
      <c r="C333" s="9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7">
        <f t="shared" si="30"/>
        <v>1.0660499999999999</v>
      </c>
      <c r="P333" s="2">
        <f t="shared" si="31"/>
        <v>97.356164383561648</v>
      </c>
      <c r="Q333" s="2" t="str">
        <f t="shared" si="32"/>
        <v>film &amp; video</v>
      </c>
      <c r="R333" s="2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 s="2">
        <v>332</v>
      </c>
      <c r="B334" s="9" t="s">
        <v>333</v>
      </c>
      <c r="C334" s="9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7">
        <f t="shared" si="30"/>
        <v>1.13015</v>
      </c>
      <c r="P334" s="2">
        <f t="shared" si="31"/>
        <v>203.63063063063063</v>
      </c>
      <c r="Q334" s="2" t="str">
        <f t="shared" si="32"/>
        <v>film &amp; video</v>
      </c>
      <c r="R334" s="2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 s="2">
        <v>333</v>
      </c>
      <c r="B335" s="9" t="s">
        <v>334</v>
      </c>
      <c r="C335" s="9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7">
        <f t="shared" si="30"/>
        <v>1.252275</v>
      </c>
      <c r="P335" s="2">
        <f t="shared" si="31"/>
        <v>188.31203007518798</v>
      </c>
      <c r="Q335" s="2" t="str">
        <f t="shared" si="32"/>
        <v>film &amp; video</v>
      </c>
      <c r="R335" s="2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 s="2">
        <v>334</v>
      </c>
      <c r="B336" s="9" t="s">
        <v>335</v>
      </c>
      <c r="C336" s="9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7">
        <f t="shared" si="30"/>
        <v>1.0119</v>
      </c>
      <c r="P336" s="2">
        <f t="shared" si="31"/>
        <v>146.65217391304347</v>
      </c>
      <c r="Q336" s="2" t="str">
        <f t="shared" si="32"/>
        <v>film &amp; video</v>
      </c>
      <c r="R336" s="2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 s="2">
        <v>335</v>
      </c>
      <c r="B337" s="9" t="s">
        <v>336</v>
      </c>
      <c r="C337" s="9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7">
        <f t="shared" si="30"/>
        <v>1.0276470588235294</v>
      </c>
      <c r="P337" s="2">
        <f t="shared" si="31"/>
        <v>109.1875</v>
      </c>
      <c r="Q337" s="2" t="str">
        <f t="shared" si="32"/>
        <v>film &amp; video</v>
      </c>
      <c r="R337" s="2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 s="2">
        <v>336</v>
      </c>
      <c r="B338" s="9" t="s">
        <v>337</v>
      </c>
      <c r="C338" s="9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7">
        <f t="shared" si="30"/>
        <v>1.1683911999999999</v>
      </c>
      <c r="P338" s="2">
        <f t="shared" si="31"/>
        <v>59.249046653144013</v>
      </c>
      <c r="Q338" s="2" t="str">
        <f t="shared" si="32"/>
        <v>film &amp; video</v>
      </c>
      <c r="R338" s="2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 s="2">
        <v>337</v>
      </c>
      <c r="B339" s="9" t="s">
        <v>338</v>
      </c>
      <c r="C339" s="9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7">
        <f t="shared" si="30"/>
        <v>1.0116833333333335</v>
      </c>
      <c r="P339" s="2">
        <f t="shared" si="31"/>
        <v>97.904838709677421</v>
      </c>
      <c r="Q339" s="2" t="str">
        <f t="shared" si="32"/>
        <v>film &amp; video</v>
      </c>
      <c r="R339" s="2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 s="2">
        <v>338</v>
      </c>
      <c r="B340" s="9" t="s">
        <v>339</v>
      </c>
      <c r="C340" s="9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7">
        <f t="shared" si="30"/>
        <v>1.1013360000000001</v>
      </c>
      <c r="P340" s="2">
        <f t="shared" si="31"/>
        <v>70.000169491525426</v>
      </c>
      <c r="Q340" s="2" t="str">
        <f t="shared" si="32"/>
        <v>film &amp; video</v>
      </c>
      <c r="R340" s="2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 s="2">
        <v>339</v>
      </c>
      <c r="B341" s="9" t="s">
        <v>340</v>
      </c>
      <c r="C341" s="9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7">
        <f t="shared" si="30"/>
        <v>1.0808333333333333</v>
      </c>
      <c r="P341" s="2">
        <f t="shared" si="31"/>
        <v>72.865168539325836</v>
      </c>
      <c r="Q341" s="2" t="str">
        <f t="shared" si="32"/>
        <v>film &amp; video</v>
      </c>
      <c r="R341" s="2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 s="2">
        <v>340</v>
      </c>
      <c r="B342" s="9" t="s">
        <v>341</v>
      </c>
      <c r="C342" s="9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7">
        <f t="shared" si="30"/>
        <v>1.2502285714285715</v>
      </c>
      <c r="P342" s="2">
        <f t="shared" si="31"/>
        <v>146.34782608695653</v>
      </c>
      <c r="Q342" s="2" t="str">
        <f t="shared" si="32"/>
        <v>film &amp; video</v>
      </c>
      <c r="R342" s="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 s="2">
        <v>341</v>
      </c>
      <c r="B343" s="9" t="s">
        <v>342</v>
      </c>
      <c r="C343" s="9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7">
        <f t="shared" si="30"/>
        <v>1.0671428571428572</v>
      </c>
      <c r="P343" s="2">
        <f t="shared" si="31"/>
        <v>67.909090909090907</v>
      </c>
      <c r="Q343" s="2" t="str">
        <f t="shared" si="32"/>
        <v>film &amp; video</v>
      </c>
      <c r="R343" s="2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 s="2">
        <v>342</v>
      </c>
      <c r="B344" s="9" t="s">
        <v>343</v>
      </c>
      <c r="C344" s="9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7">
        <f t="shared" si="30"/>
        <v>1.0036639999999999</v>
      </c>
      <c r="P344" s="2">
        <f t="shared" si="31"/>
        <v>169.85083076923075</v>
      </c>
      <c r="Q344" s="2" t="str">
        <f t="shared" si="32"/>
        <v>film &amp; video</v>
      </c>
      <c r="R344" s="2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 s="2">
        <v>343</v>
      </c>
      <c r="B345" s="9" t="s">
        <v>344</v>
      </c>
      <c r="C345" s="9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7">
        <f t="shared" si="30"/>
        <v>1.0202863333333334</v>
      </c>
      <c r="P345" s="2">
        <f t="shared" si="31"/>
        <v>58.413339694656486</v>
      </c>
      <c r="Q345" s="2" t="str">
        <f t="shared" si="32"/>
        <v>film &amp; video</v>
      </c>
      <c r="R345" s="2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 s="2">
        <v>344</v>
      </c>
      <c r="B346" s="9" t="s">
        <v>345</v>
      </c>
      <c r="C346" s="9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7">
        <f t="shared" si="30"/>
        <v>1.0208358208955224</v>
      </c>
      <c r="P346" s="2">
        <f t="shared" si="31"/>
        <v>119.99298245614035</v>
      </c>
      <c r="Q346" s="2" t="str">
        <f t="shared" si="32"/>
        <v>film &amp; video</v>
      </c>
      <c r="R346" s="2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 s="2">
        <v>345</v>
      </c>
      <c r="B347" s="9" t="s">
        <v>346</v>
      </c>
      <c r="C347" s="9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7">
        <f t="shared" si="30"/>
        <v>1.2327586206896552</v>
      </c>
      <c r="P347" s="2">
        <f t="shared" si="31"/>
        <v>99.860335195530723</v>
      </c>
      <c r="Q347" s="2" t="str">
        <f t="shared" si="32"/>
        <v>film &amp; video</v>
      </c>
      <c r="R347" s="2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 s="2">
        <v>346</v>
      </c>
      <c r="B348" s="9" t="s">
        <v>347</v>
      </c>
      <c r="C348" s="9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7">
        <f t="shared" si="30"/>
        <v>1.7028880000000002</v>
      </c>
      <c r="P348" s="2">
        <f t="shared" si="31"/>
        <v>90.579148936170213</v>
      </c>
      <c r="Q348" s="2" t="str">
        <f t="shared" si="32"/>
        <v>film &amp; video</v>
      </c>
      <c r="R348" s="2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3.2" x14ac:dyDescent="0.3">
      <c r="A349" s="2">
        <v>347</v>
      </c>
      <c r="B349" s="9" t="s">
        <v>348</v>
      </c>
      <c r="C349" s="9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7">
        <f t="shared" si="30"/>
        <v>1.1159049999999999</v>
      </c>
      <c r="P349" s="2">
        <f t="shared" si="31"/>
        <v>117.77361477572559</v>
      </c>
      <c r="Q349" s="2" t="str">
        <f t="shared" si="32"/>
        <v>film &amp; video</v>
      </c>
      <c r="R349" s="2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 s="2">
        <v>348</v>
      </c>
      <c r="B350" s="9" t="s">
        <v>349</v>
      </c>
      <c r="C350" s="9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7">
        <f t="shared" si="30"/>
        <v>1.03</v>
      </c>
      <c r="P350" s="2">
        <f t="shared" si="31"/>
        <v>86.554621848739501</v>
      </c>
      <c r="Q350" s="2" t="str">
        <f t="shared" si="32"/>
        <v>film &amp; video</v>
      </c>
      <c r="R350" s="2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 s="2">
        <v>349</v>
      </c>
      <c r="B351" s="9" t="s">
        <v>350</v>
      </c>
      <c r="C351" s="9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7">
        <f t="shared" si="30"/>
        <v>1.0663570159857905</v>
      </c>
      <c r="P351" s="2">
        <f t="shared" si="31"/>
        <v>71.899281437125751</v>
      </c>
      <c r="Q351" s="2" t="str">
        <f t="shared" si="32"/>
        <v>film &amp; video</v>
      </c>
      <c r="R351" s="2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 s="2">
        <v>350</v>
      </c>
      <c r="B352" s="9" t="s">
        <v>351</v>
      </c>
      <c r="C352" s="9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7">
        <f t="shared" si="30"/>
        <v>1.1476</v>
      </c>
      <c r="P352" s="2">
        <f t="shared" si="31"/>
        <v>129.81900452488688</v>
      </c>
      <c r="Q352" s="2" t="str">
        <f t="shared" si="32"/>
        <v>film &amp; video</v>
      </c>
      <c r="R352" s="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 s="2">
        <v>351</v>
      </c>
      <c r="B353" s="9" t="s">
        <v>352</v>
      </c>
      <c r="C353" s="9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7">
        <f t="shared" si="30"/>
        <v>1.2734117647058822</v>
      </c>
      <c r="P353" s="2">
        <f t="shared" si="31"/>
        <v>44.912863070539416</v>
      </c>
      <c r="Q353" s="2" t="str">
        <f t="shared" si="32"/>
        <v>film &amp; video</v>
      </c>
      <c r="R353" s="2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 s="2">
        <v>352</v>
      </c>
      <c r="B354" s="9" t="s">
        <v>353</v>
      </c>
      <c r="C354" s="9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7">
        <f t="shared" si="30"/>
        <v>1.1656</v>
      </c>
      <c r="P354" s="2">
        <f t="shared" si="31"/>
        <v>40.755244755244753</v>
      </c>
      <c r="Q354" s="2" t="str">
        <f t="shared" si="32"/>
        <v>film &amp; video</v>
      </c>
      <c r="R354" s="2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 s="2">
        <v>353</v>
      </c>
      <c r="B355" s="9" t="s">
        <v>354</v>
      </c>
      <c r="C355" s="9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7">
        <f t="shared" si="30"/>
        <v>1.0861819426615318</v>
      </c>
      <c r="P355" s="2">
        <f t="shared" si="31"/>
        <v>103.52394779771615</v>
      </c>
      <c r="Q355" s="2" t="str">
        <f t="shared" si="32"/>
        <v>film &amp; video</v>
      </c>
      <c r="R355" s="2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 s="2">
        <v>354</v>
      </c>
      <c r="B356" s="9" t="s">
        <v>355</v>
      </c>
      <c r="C356" s="9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7">
        <f t="shared" si="30"/>
        <v>1.0394285714285714</v>
      </c>
      <c r="P356" s="2">
        <f t="shared" si="31"/>
        <v>125.44827586206897</v>
      </c>
      <c r="Q356" s="2" t="str">
        <f t="shared" si="32"/>
        <v>film &amp; video</v>
      </c>
      <c r="R356" s="2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 s="2">
        <v>355</v>
      </c>
      <c r="B357" s="9" t="s">
        <v>356</v>
      </c>
      <c r="C357" s="9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7">
        <f t="shared" si="30"/>
        <v>1.1625714285714286</v>
      </c>
      <c r="P357" s="2">
        <f t="shared" si="31"/>
        <v>246.60606060606059</v>
      </c>
      <c r="Q357" s="2" t="str">
        <f t="shared" si="32"/>
        <v>film &amp; video</v>
      </c>
      <c r="R357" s="2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 s="2">
        <v>356</v>
      </c>
      <c r="B358" s="9" t="s">
        <v>357</v>
      </c>
      <c r="C358" s="9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7">
        <f t="shared" si="30"/>
        <v>1.0269239999999999</v>
      </c>
      <c r="P358" s="2">
        <f t="shared" si="31"/>
        <v>79.401340206185566</v>
      </c>
      <c r="Q358" s="2" t="str">
        <f t="shared" si="32"/>
        <v>film &amp; video</v>
      </c>
      <c r="R358" s="2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 s="2">
        <v>357</v>
      </c>
      <c r="B359" s="9" t="s">
        <v>358</v>
      </c>
      <c r="C359" s="9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7">
        <f t="shared" si="30"/>
        <v>1.74</v>
      </c>
      <c r="P359" s="2">
        <f t="shared" si="31"/>
        <v>86.138613861386133</v>
      </c>
      <c r="Q359" s="2" t="str">
        <f t="shared" si="32"/>
        <v>film &amp; video</v>
      </c>
      <c r="R359" s="2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 s="2">
        <v>358</v>
      </c>
      <c r="B360" s="9" t="s">
        <v>359</v>
      </c>
      <c r="C360" s="9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7">
        <f t="shared" si="30"/>
        <v>1.03088</v>
      </c>
      <c r="P360" s="2">
        <f t="shared" si="31"/>
        <v>193.04868913857678</v>
      </c>
      <c r="Q360" s="2" t="str">
        <f t="shared" si="32"/>
        <v>film &amp; video</v>
      </c>
      <c r="R360" s="2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 s="2">
        <v>359</v>
      </c>
      <c r="B361" s="9" t="s">
        <v>360</v>
      </c>
      <c r="C361" s="9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7">
        <f t="shared" si="30"/>
        <v>1.0485537190082646</v>
      </c>
      <c r="P361" s="2">
        <f t="shared" si="31"/>
        <v>84.023178807947019</v>
      </c>
      <c r="Q361" s="2" t="str">
        <f t="shared" si="32"/>
        <v>film &amp; video</v>
      </c>
      <c r="R361" s="2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3.2" x14ac:dyDescent="0.3">
      <c r="A362" s="2">
        <v>360</v>
      </c>
      <c r="B362" s="9" t="s">
        <v>361</v>
      </c>
      <c r="C362" s="9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7">
        <f t="shared" si="30"/>
        <v>1.0137499999999999</v>
      </c>
      <c r="P362" s="2">
        <f t="shared" si="31"/>
        <v>139.82758620689654</v>
      </c>
      <c r="Q362" s="2" t="str">
        <f t="shared" si="32"/>
        <v>film &amp; video</v>
      </c>
      <c r="R362" s="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 s="2">
        <v>361</v>
      </c>
      <c r="B363" s="9" t="s">
        <v>362</v>
      </c>
      <c r="C363" s="9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7">
        <f t="shared" si="30"/>
        <v>1.1107699999999998</v>
      </c>
      <c r="P363" s="2">
        <f t="shared" si="31"/>
        <v>109.82189265536722</v>
      </c>
      <c r="Q363" s="2" t="str">
        <f t="shared" si="32"/>
        <v>film &amp; video</v>
      </c>
      <c r="R363" s="2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 s="2">
        <v>362</v>
      </c>
      <c r="B364" s="9" t="s">
        <v>363</v>
      </c>
      <c r="C364" s="9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7">
        <f t="shared" si="30"/>
        <v>1.2415933781686497</v>
      </c>
      <c r="P364" s="2">
        <f t="shared" si="31"/>
        <v>139.53488372093022</v>
      </c>
      <c r="Q364" s="2" t="str">
        <f t="shared" si="32"/>
        <v>film &amp; video</v>
      </c>
      <c r="R364" s="2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 s="2">
        <v>363</v>
      </c>
      <c r="B365" s="9" t="s">
        <v>364</v>
      </c>
      <c r="C365" s="9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7">
        <f t="shared" si="30"/>
        <v>1.0133333333333334</v>
      </c>
      <c r="P365" s="2">
        <f t="shared" si="31"/>
        <v>347.84615384615387</v>
      </c>
      <c r="Q365" s="2" t="str">
        <f t="shared" si="32"/>
        <v>film &amp; video</v>
      </c>
      <c r="R365" s="2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 s="2">
        <v>364</v>
      </c>
      <c r="B366" s="9" t="s">
        <v>365</v>
      </c>
      <c r="C366" s="9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7">
        <f t="shared" si="30"/>
        <v>1.1016142857142857</v>
      </c>
      <c r="P366" s="2">
        <f t="shared" si="31"/>
        <v>68.24159292035398</v>
      </c>
      <c r="Q366" s="2" t="str">
        <f t="shared" si="32"/>
        <v>film &amp; video</v>
      </c>
      <c r="R366" s="2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 s="2">
        <v>365</v>
      </c>
      <c r="B367" s="9" t="s">
        <v>366</v>
      </c>
      <c r="C367" s="9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7">
        <f t="shared" si="30"/>
        <v>1.0397333333333334</v>
      </c>
      <c r="P367" s="2">
        <f t="shared" si="31"/>
        <v>239.93846153846152</v>
      </c>
      <c r="Q367" s="2" t="str">
        <f t="shared" si="32"/>
        <v>film &amp; video</v>
      </c>
      <c r="R367" s="2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 s="2">
        <v>366</v>
      </c>
      <c r="B368" s="9" t="s">
        <v>367</v>
      </c>
      <c r="C368" s="9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7">
        <f t="shared" si="30"/>
        <v>1.013157894736842</v>
      </c>
      <c r="P368" s="2">
        <f t="shared" si="31"/>
        <v>287.31343283582089</v>
      </c>
      <c r="Q368" s="2" t="str">
        <f t="shared" si="32"/>
        <v>film &amp; video</v>
      </c>
      <c r="R368" s="2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3.2" x14ac:dyDescent="0.3">
      <c r="A369" s="2">
        <v>367</v>
      </c>
      <c r="B369" s="9" t="s">
        <v>368</v>
      </c>
      <c r="C369" s="9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7">
        <f t="shared" si="30"/>
        <v>1.033501</v>
      </c>
      <c r="P369" s="2">
        <f t="shared" si="31"/>
        <v>86.84882352941176</v>
      </c>
      <c r="Q369" s="2" t="str">
        <f t="shared" si="32"/>
        <v>film &amp; video</v>
      </c>
      <c r="R369" s="2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 s="2">
        <v>368</v>
      </c>
      <c r="B370" s="9" t="s">
        <v>369</v>
      </c>
      <c r="C370" s="9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7">
        <f t="shared" si="30"/>
        <v>1.04112</v>
      </c>
      <c r="P370" s="2">
        <f t="shared" si="31"/>
        <v>81.84905660377359</v>
      </c>
      <c r="Q370" s="2" t="str">
        <f t="shared" si="32"/>
        <v>film &amp; video</v>
      </c>
      <c r="R370" s="2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 s="2">
        <v>369</v>
      </c>
      <c r="B371" s="9" t="s">
        <v>370</v>
      </c>
      <c r="C371" s="9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7">
        <f t="shared" si="30"/>
        <v>1.1015569230769231</v>
      </c>
      <c r="P371" s="2">
        <f t="shared" si="31"/>
        <v>42.874970059880241</v>
      </c>
      <c r="Q371" s="2" t="str">
        <f t="shared" si="32"/>
        <v>film &amp; video</v>
      </c>
      <c r="R371" s="2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 s="2">
        <v>370</v>
      </c>
      <c r="B372" s="9" t="s">
        <v>371</v>
      </c>
      <c r="C372" s="9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7">
        <f t="shared" si="30"/>
        <v>1.2202</v>
      </c>
      <c r="P372" s="2">
        <f t="shared" si="31"/>
        <v>709.41860465116281</v>
      </c>
      <c r="Q372" s="2" t="str">
        <f t="shared" si="32"/>
        <v>film &amp; video</v>
      </c>
      <c r="R372" s="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 s="2">
        <v>371</v>
      </c>
      <c r="B373" s="9" t="s">
        <v>372</v>
      </c>
      <c r="C373" s="9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7">
        <f t="shared" si="30"/>
        <v>1.1416866666666667</v>
      </c>
      <c r="P373" s="2">
        <f t="shared" si="31"/>
        <v>161.25517890772127</v>
      </c>
      <c r="Q373" s="2" t="str">
        <f t="shared" si="32"/>
        <v>film &amp; video</v>
      </c>
      <c r="R373" s="2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 s="2">
        <v>372</v>
      </c>
      <c r="B374" s="9" t="s">
        <v>373</v>
      </c>
      <c r="C374" s="9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7">
        <f t="shared" si="30"/>
        <v>1.2533333333333334</v>
      </c>
      <c r="P374" s="2">
        <f t="shared" si="31"/>
        <v>41.777777777777779</v>
      </c>
      <c r="Q374" s="2" t="str">
        <f t="shared" si="32"/>
        <v>film &amp; video</v>
      </c>
      <c r="R374" s="2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 s="2">
        <v>373</v>
      </c>
      <c r="B375" s="9" t="s">
        <v>374</v>
      </c>
      <c r="C375" s="9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7">
        <f t="shared" si="30"/>
        <v>1.0666666666666667</v>
      </c>
      <c r="P375" s="2">
        <f t="shared" si="31"/>
        <v>89.887640449438209</v>
      </c>
      <c r="Q375" s="2" t="str">
        <f t="shared" si="32"/>
        <v>film &amp; video</v>
      </c>
      <c r="R375" s="2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 s="2">
        <v>374</v>
      </c>
      <c r="B376" s="9" t="s">
        <v>375</v>
      </c>
      <c r="C376" s="9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7">
        <f t="shared" si="30"/>
        <v>1.3065</v>
      </c>
      <c r="P376" s="2">
        <f t="shared" si="31"/>
        <v>45.051724137931032</v>
      </c>
      <c r="Q376" s="2" t="str">
        <f t="shared" si="32"/>
        <v>film &amp; video</v>
      </c>
      <c r="R376" s="2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 s="2">
        <v>375</v>
      </c>
      <c r="B377" s="9" t="s">
        <v>376</v>
      </c>
      <c r="C377" s="9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7">
        <f t="shared" si="30"/>
        <v>1.2</v>
      </c>
      <c r="P377" s="2">
        <f t="shared" si="31"/>
        <v>42.857142857142854</v>
      </c>
      <c r="Q377" s="2" t="str">
        <f t="shared" si="32"/>
        <v>film &amp; video</v>
      </c>
      <c r="R377" s="2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 s="2">
        <v>376</v>
      </c>
      <c r="B378" s="9" t="s">
        <v>377</v>
      </c>
      <c r="C378" s="9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7">
        <f t="shared" si="30"/>
        <v>1.0595918367346939</v>
      </c>
      <c r="P378" s="2">
        <f t="shared" si="31"/>
        <v>54.083333333333336</v>
      </c>
      <c r="Q378" s="2" t="str">
        <f t="shared" si="32"/>
        <v>film &amp; video</v>
      </c>
      <c r="R378" s="2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 s="2">
        <v>377</v>
      </c>
      <c r="B379" s="9" t="s">
        <v>378</v>
      </c>
      <c r="C379" s="9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7">
        <f t="shared" si="30"/>
        <v>1.1439999999999999</v>
      </c>
      <c r="P379" s="2">
        <f t="shared" si="31"/>
        <v>103.21804511278195</v>
      </c>
      <c r="Q379" s="2" t="str">
        <f t="shared" si="32"/>
        <v>film &amp; video</v>
      </c>
      <c r="R379" s="2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 s="2">
        <v>378</v>
      </c>
      <c r="B380" s="9" t="s">
        <v>379</v>
      </c>
      <c r="C380" s="9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7">
        <f t="shared" si="30"/>
        <v>1.1176666666666666</v>
      </c>
      <c r="P380" s="2">
        <f t="shared" si="31"/>
        <v>40.397590361445786</v>
      </c>
      <c r="Q380" s="2" t="str">
        <f t="shared" si="32"/>
        <v>film &amp; video</v>
      </c>
      <c r="R380" s="2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 s="2">
        <v>379</v>
      </c>
      <c r="B381" s="9" t="s">
        <v>380</v>
      </c>
      <c r="C381" s="9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7">
        <f t="shared" si="30"/>
        <v>1.1608000000000001</v>
      </c>
      <c r="P381" s="2">
        <f t="shared" si="31"/>
        <v>116.85906040268456</v>
      </c>
      <c r="Q381" s="2" t="str">
        <f t="shared" si="32"/>
        <v>film &amp; video</v>
      </c>
      <c r="R381" s="2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 s="2">
        <v>380</v>
      </c>
      <c r="B382" s="9" t="s">
        <v>381</v>
      </c>
      <c r="C382" s="9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7">
        <f t="shared" si="30"/>
        <v>1.415</v>
      </c>
      <c r="P382" s="2">
        <f t="shared" si="31"/>
        <v>115.51020408163265</v>
      </c>
      <c r="Q382" s="2" t="str">
        <f t="shared" si="32"/>
        <v>film &amp; video</v>
      </c>
      <c r="R382" s="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 s="2">
        <v>381</v>
      </c>
      <c r="B383" s="9" t="s">
        <v>382</v>
      </c>
      <c r="C383" s="9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7">
        <f t="shared" si="30"/>
        <v>1.0472999999999999</v>
      </c>
      <c r="P383" s="2">
        <f t="shared" si="31"/>
        <v>104.31274900398407</v>
      </c>
      <c r="Q383" s="2" t="str">
        <f t="shared" si="32"/>
        <v>film &amp; video</v>
      </c>
      <c r="R383" s="2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 s="2">
        <v>382</v>
      </c>
      <c r="B384" s="9" t="s">
        <v>383</v>
      </c>
      <c r="C384" s="9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7">
        <f t="shared" si="30"/>
        <v>2.5583333333333331</v>
      </c>
      <c r="P384" s="2">
        <f t="shared" si="31"/>
        <v>69.772727272727266</v>
      </c>
      <c r="Q384" s="2" t="str">
        <f t="shared" si="32"/>
        <v>film &amp; video</v>
      </c>
      <c r="R384" s="2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 s="2">
        <v>383</v>
      </c>
      <c r="B385" s="9" t="s">
        <v>384</v>
      </c>
      <c r="C385" s="9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7">
        <f t="shared" si="30"/>
        <v>2.0670670670670672</v>
      </c>
      <c r="P385" s="2">
        <f t="shared" si="31"/>
        <v>43.020833333333336</v>
      </c>
      <c r="Q385" s="2" t="str">
        <f t="shared" si="32"/>
        <v>film &amp; video</v>
      </c>
      <c r="R385" s="2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 s="2">
        <v>384</v>
      </c>
      <c r="B386" s="9" t="s">
        <v>385</v>
      </c>
      <c r="C386" s="9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7">
        <f t="shared" si="30"/>
        <v>1.1210500000000001</v>
      </c>
      <c r="P386" s="2">
        <f t="shared" si="31"/>
        <v>58.540469973890339</v>
      </c>
      <c r="Q386" s="2" t="str">
        <f t="shared" si="32"/>
        <v>film &amp; video</v>
      </c>
      <c r="R386" s="2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 s="2">
        <v>385</v>
      </c>
      <c r="B387" s="9" t="s">
        <v>386</v>
      </c>
      <c r="C387" s="9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7">
        <f t="shared" ref="O387:O450" si="36">E387/D387</f>
        <v>1.05982</v>
      </c>
      <c r="P387" s="2">
        <f t="shared" ref="P387:P450" si="37">E387/L387</f>
        <v>111.79535864978902</v>
      </c>
      <c r="Q387" s="2" t="str">
        <f t="shared" ref="Q387:Q450" si="38">LEFT(N:N,(FIND("/",N387))-1)</f>
        <v>film &amp; video</v>
      </c>
      <c r="R387" s="2" t="str">
        <f t="shared" ref="R387:R450" si="39">RIGHT(N:N,LEN(N:N)-(FIND("/",N387)))</f>
        <v>documentary</v>
      </c>
      <c r="S387" s="10">
        <f t="shared" ref="S387:S450" si="40">(J387/86400)+DATE(1970,1,1)</f>
        <v>41934.584502314814</v>
      </c>
      <c r="T387" s="10">
        <f t="shared" ref="T387:T450" si="41">(I387/86400)+DATE(1970,1,1)</f>
        <v>41964.626168981486</v>
      </c>
    </row>
    <row r="388" spans="1:20" ht="43.2" x14ac:dyDescent="0.3">
      <c r="A388" s="2">
        <v>386</v>
      </c>
      <c r="B388" s="9" t="s">
        <v>387</v>
      </c>
      <c r="C388" s="9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7">
        <f t="shared" si="36"/>
        <v>1.0016666666666667</v>
      </c>
      <c r="P388" s="2">
        <f t="shared" si="37"/>
        <v>46.230769230769234</v>
      </c>
      <c r="Q388" s="2" t="str">
        <f t="shared" si="38"/>
        <v>film &amp; video</v>
      </c>
      <c r="R388" s="2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 s="2">
        <v>387</v>
      </c>
      <c r="B389" s="9" t="s">
        <v>388</v>
      </c>
      <c r="C389" s="9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7">
        <f t="shared" si="36"/>
        <v>2.1398947368421051</v>
      </c>
      <c r="P389" s="2">
        <f t="shared" si="37"/>
        <v>144.69039145907473</v>
      </c>
      <c r="Q389" s="2" t="str">
        <f t="shared" si="38"/>
        <v>film &amp; video</v>
      </c>
      <c r="R389" s="2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 s="2">
        <v>388</v>
      </c>
      <c r="B390" s="9" t="s">
        <v>389</v>
      </c>
      <c r="C390" s="9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7">
        <f t="shared" si="36"/>
        <v>1.2616000000000001</v>
      </c>
      <c r="P390" s="2">
        <f t="shared" si="37"/>
        <v>88.845070422535215</v>
      </c>
      <c r="Q390" s="2" t="str">
        <f t="shared" si="38"/>
        <v>film &amp; video</v>
      </c>
      <c r="R390" s="2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57.6" x14ac:dyDescent="0.3">
      <c r="A391" s="2">
        <v>389</v>
      </c>
      <c r="B391" s="9" t="s">
        <v>390</v>
      </c>
      <c r="C391" s="9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7">
        <f t="shared" si="36"/>
        <v>1.8153547058823529</v>
      </c>
      <c r="P391" s="2">
        <f t="shared" si="37"/>
        <v>81.75107284768211</v>
      </c>
      <c r="Q391" s="2" t="str">
        <f t="shared" si="38"/>
        <v>film &amp; video</v>
      </c>
      <c r="R391" s="2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3.2" x14ac:dyDescent="0.3">
      <c r="A392" s="2">
        <v>390</v>
      </c>
      <c r="B392" s="9" t="s">
        <v>391</v>
      </c>
      <c r="C392" s="9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7">
        <f t="shared" si="36"/>
        <v>1</v>
      </c>
      <c r="P392" s="2">
        <f t="shared" si="37"/>
        <v>71.428571428571431</v>
      </c>
      <c r="Q392" s="2" t="str">
        <f t="shared" si="38"/>
        <v>film &amp; video</v>
      </c>
      <c r="R392" s="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 s="2">
        <v>391</v>
      </c>
      <c r="B393" s="9" t="s">
        <v>392</v>
      </c>
      <c r="C393" s="9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7">
        <f t="shared" si="36"/>
        <v>1.0061</v>
      </c>
      <c r="P393" s="2">
        <f t="shared" si="37"/>
        <v>104.25906735751295</v>
      </c>
      <c r="Q393" s="2" t="str">
        <f t="shared" si="38"/>
        <v>film &amp; video</v>
      </c>
      <c r="R393" s="2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3.2" x14ac:dyDescent="0.3">
      <c r="A394" s="2">
        <v>392</v>
      </c>
      <c r="B394" s="9" t="s">
        <v>393</v>
      </c>
      <c r="C394" s="9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7">
        <f t="shared" si="36"/>
        <v>1.009027027027027</v>
      </c>
      <c r="P394" s="2">
        <f t="shared" si="37"/>
        <v>90.616504854368927</v>
      </c>
      <c r="Q394" s="2" t="str">
        <f t="shared" si="38"/>
        <v>film &amp; video</v>
      </c>
      <c r="R394" s="2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 s="2">
        <v>393</v>
      </c>
      <c r="B395" s="9" t="s">
        <v>394</v>
      </c>
      <c r="C395" s="9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7">
        <f t="shared" si="36"/>
        <v>1.10446</v>
      </c>
      <c r="P395" s="2">
        <f t="shared" si="37"/>
        <v>157.33048433048432</v>
      </c>
      <c r="Q395" s="2" t="str">
        <f t="shared" si="38"/>
        <v>film &amp; video</v>
      </c>
      <c r="R395" s="2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 s="2">
        <v>394</v>
      </c>
      <c r="B396" s="9" t="s">
        <v>395</v>
      </c>
      <c r="C396" s="9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7">
        <f t="shared" si="36"/>
        <v>1.118936170212766</v>
      </c>
      <c r="P396" s="2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 s="2">
        <v>395</v>
      </c>
      <c r="B397" s="9" t="s">
        <v>396</v>
      </c>
      <c r="C397" s="9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7">
        <f t="shared" si="36"/>
        <v>1.0804450000000001</v>
      </c>
      <c r="P397" s="2">
        <f t="shared" si="37"/>
        <v>58.719836956521746</v>
      </c>
      <c r="Q397" s="2" t="str">
        <f t="shared" si="38"/>
        <v>film &amp; video</v>
      </c>
      <c r="R397" s="2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 s="2">
        <v>396</v>
      </c>
      <c r="B398" s="9" t="s">
        <v>397</v>
      </c>
      <c r="C398" s="9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7">
        <f t="shared" si="36"/>
        <v>1.0666666666666667</v>
      </c>
      <c r="P398" s="2">
        <f t="shared" si="37"/>
        <v>81.632653061224488</v>
      </c>
      <c r="Q398" s="2" t="str">
        <f t="shared" si="38"/>
        <v>film &amp; video</v>
      </c>
      <c r="R398" s="2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57.6" x14ac:dyDescent="0.3">
      <c r="A399" s="2">
        <v>397</v>
      </c>
      <c r="B399" s="9" t="s">
        <v>398</v>
      </c>
      <c r="C399" s="9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7">
        <f t="shared" si="36"/>
        <v>1.0390027322404372</v>
      </c>
      <c r="P399" s="2">
        <f t="shared" si="37"/>
        <v>56.460043668122275</v>
      </c>
      <c r="Q399" s="2" t="str">
        <f t="shared" si="38"/>
        <v>film &amp; video</v>
      </c>
      <c r="R399" s="2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 s="2">
        <v>398</v>
      </c>
      <c r="B400" s="9" t="s">
        <v>399</v>
      </c>
      <c r="C400" s="9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7">
        <f t="shared" si="36"/>
        <v>1.2516</v>
      </c>
      <c r="P400" s="2">
        <f t="shared" si="37"/>
        <v>140.1044776119403</v>
      </c>
      <c r="Q400" s="2" t="str">
        <f t="shared" si="38"/>
        <v>film &amp; video</v>
      </c>
      <c r="R400" s="2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 s="2">
        <v>399</v>
      </c>
      <c r="B401" s="9" t="s">
        <v>400</v>
      </c>
      <c r="C401" s="9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7">
        <f t="shared" si="36"/>
        <v>1.0680499999999999</v>
      </c>
      <c r="P401" s="2">
        <f t="shared" si="37"/>
        <v>224.85263157894738</v>
      </c>
      <c r="Q401" s="2" t="str">
        <f t="shared" si="38"/>
        <v>film &amp; video</v>
      </c>
      <c r="R401" s="2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 s="2">
        <v>400</v>
      </c>
      <c r="B402" s="9" t="s">
        <v>401</v>
      </c>
      <c r="C402" s="9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7">
        <f t="shared" si="36"/>
        <v>1.1230249999999999</v>
      </c>
      <c r="P402" s="2">
        <f t="shared" si="37"/>
        <v>181.13306451612902</v>
      </c>
      <c r="Q402" s="2" t="str">
        <f t="shared" si="38"/>
        <v>film &amp; video</v>
      </c>
      <c r="R402" s="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 s="2">
        <v>401</v>
      </c>
      <c r="B403" s="9" t="s">
        <v>402</v>
      </c>
      <c r="C403" s="9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7">
        <f t="shared" si="36"/>
        <v>1.0381199999999999</v>
      </c>
      <c r="P403" s="2">
        <f t="shared" si="37"/>
        <v>711.04109589041093</v>
      </c>
      <c r="Q403" s="2" t="str">
        <f t="shared" si="38"/>
        <v>film &amp; video</v>
      </c>
      <c r="R403" s="2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 s="2">
        <v>402</v>
      </c>
      <c r="B404" s="9" t="s">
        <v>403</v>
      </c>
      <c r="C404" s="9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7">
        <f t="shared" si="36"/>
        <v>1.4165000000000001</v>
      </c>
      <c r="P404" s="2">
        <f t="shared" si="37"/>
        <v>65.883720930232556</v>
      </c>
      <c r="Q404" s="2" t="str">
        <f t="shared" si="38"/>
        <v>film &amp; video</v>
      </c>
      <c r="R404" s="2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 s="2">
        <v>403</v>
      </c>
      <c r="B405" s="9" t="s">
        <v>404</v>
      </c>
      <c r="C405" s="9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7">
        <f t="shared" si="36"/>
        <v>1.0526</v>
      </c>
      <c r="P405" s="2">
        <f t="shared" si="37"/>
        <v>75.185714285714283</v>
      </c>
      <c r="Q405" s="2" t="str">
        <f t="shared" si="38"/>
        <v>film &amp; video</v>
      </c>
      <c r="R405" s="2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 s="2">
        <v>404</v>
      </c>
      <c r="B406" s="9" t="s">
        <v>405</v>
      </c>
      <c r="C406" s="9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7">
        <f t="shared" si="36"/>
        <v>1.0309142857142857</v>
      </c>
      <c r="P406" s="2">
        <f t="shared" si="37"/>
        <v>133.14391143911439</v>
      </c>
      <c r="Q406" s="2" t="str">
        <f t="shared" si="38"/>
        <v>film &amp; video</v>
      </c>
      <c r="R406" s="2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28.8" x14ac:dyDescent="0.3">
      <c r="A407" s="2">
        <v>405</v>
      </c>
      <c r="B407" s="9" t="s">
        <v>406</v>
      </c>
      <c r="C407" s="9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7">
        <f t="shared" si="36"/>
        <v>1.0765957446808512</v>
      </c>
      <c r="P407" s="2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 s="2">
        <v>406</v>
      </c>
      <c r="B408" s="9" t="s">
        <v>407</v>
      </c>
      <c r="C408" s="9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7">
        <f t="shared" si="36"/>
        <v>1.0770464285714285</v>
      </c>
      <c r="P408" s="2">
        <f t="shared" si="37"/>
        <v>86.163714285714292</v>
      </c>
      <c r="Q408" s="2" t="str">
        <f t="shared" si="38"/>
        <v>film &amp; video</v>
      </c>
      <c r="R408" s="2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 s="2">
        <v>407</v>
      </c>
      <c r="B409" s="9" t="s">
        <v>408</v>
      </c>
      <c r="C409" s="9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7">
        <f t="shared" si="36"/>
        <v>1.0155000000000001</v>
      </c>
      <c r="P409" s="2">
        <f t="shared" si="37"/>
        <v>92.318181818181813</v>
      </c>
      <c r="Q409" s="2" t="str">
        <f t="shared" si="38"/>
        <v>film &amp; video</v>
      </c>
      <c r="R409" s="2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 s="2">
        <v>408</v>
      </c>
      <c r="B410" s="9" t="s">
        <v>409</v>
      </c>
      <c r="C410" s="9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7">
        <f t="shared" si="36"/>
        <v>1.0143766666666667</v>
      </c>
      <c r="P410" s="2">
        <f t="shared" si="37"/>
        <v>160.16473684210527</v>
      </c>
      <c r="Q410" s="2" t="str">
        <f t="shared" si="38"/>
        <v>film &amp; video</v>
      </c>
      <c r="R410" s="2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 s="2">
        <v>409</v>
      </c>
      <c r="B411" s="9" t="s">
        <v>410</v>
      </c>
      <c r="C411" s="9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7">
        <f t="shared" si="36"/>
        <v>1.3680000000000001</v>
      </c>
      <c r="P411" s="2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 s="2">
        <v>410</v>
      </c>
      <c r="B412" s="9" t="s">
        <v>411</v>
      </c>
      <c r="C412" s="9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7">
        <f t="shared" si="36"/>
        <v>1.2829999999999999</v>
      </c>
      <c r="P412" s="2">
        <f t="shared" si="37"/>
        <v>183.28571428571428</v>
      </c>
      <c r="Q412" s="2" t="str">
        <f t="shared" si="38"/>
        <v>film &amp; video</v>
      </c>
      <c r="R412" s="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3.2" x14ac:dyDescent="0.3">
      <c r="A413" s="2">
        <v>411</v>
      </c>
      <c r="B413" s="9" t="s">
        <v>412</v>
      </c>
      <c r="C413" s="9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7">
        <f t="shared" si="36"/>
        <v>1.0105</v>
      </c>
      <c r="P413" s="2">
        <f t="shared" si="37"/>
        <v>125.78838174273859</v>
      </c>
      <c r="Q413" s="2" t="str">
        <f t="shared" si="38"/>
        <v>film &amp; video</v>
      </c>
      <c r="R413" s="2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 s="2">
        <v>412</v>
      </c>
      <c r="B414" s="9" t="s">
        <v>413</v>
      </c>
      <c r="C414" s="9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7">
        <f t="shared" si="36"/>
        <v>1.2684</v>
      </c>
      <c r="P414" s="2">
        <f t="shared" si="37"/>
        <v>57.654545454545456</v>
      </c>
      <c r="Q414" s="2" t="str">
        <f t="shared" si="38"/>
        <v>film &amp; video</v>
      </c>
      <c r="R414" s="2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 s="2">
        <v>413</v>
      </c>
      <c r="B415" s="9" t="s">
        <v>414</v>
      </c>
      <c r="C415" s="9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7">
        <f t="shared" si="36"/>
        <v>1.0508593749999999</v>
      </c>
      <c r="P415" s="2">
        <f t="shared" si="37"/>
        <v>78.660818713450297</v>
      </c>
      <c r="Q415" s="2" t="str">
        <f t="shared" si="38"/>
        <v>film &amp; video</v>
      </c>
      <c r="R415" s="2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 s="2">
        <v>414</v>
      </c>
      <c r="B416" s="9" t="s">
        <v>415</v>
      </c>
      <c r="C416" s="9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7">
        <f t="shared" si="36"/>
        <v>1.0285405405405406</v>
      </c>
      <c r="P416" s="2">
        <f t="shared" si="37"/>
        <v>91.480769230769226</v>
      </c>
      <c r="Q416" s="2" t="str">
        <f t="shared" si="38"/>
        <v>film &amp; video</v>
      </c>
      <c r="R416" s="2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 s="2">
        <v>415</v>
      </c>
      <c r="B417" s="9" t="s">
        <v>416</v>
      </c>
      <c r="C417" s="9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7">
        <f t="shared" si="36"/>
        <v>1.0214714285714286</v>
      </c>
      <c r="P417" s="2">
        <f t="shared" si="37"/>
        <v>68.09809523809524</v>
      </c>
      <c r="Q417" s="2" t="str">
        <f t="shared" si="38"/>
        <v>film &amp; video</v>
      </c>
      <c r="R417" s="2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 s="2">
        <v>416</v>
      </c>
      <c r="B418" s="9" t="s">
        <v>417</v>
      </c>
      <c r="C418" s="9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7">
        <f t="shared" si="36"/>
        <v>1.2021700000000002</v>
      </c>
      <c r="P418" s="2">
        <f t="shared" si="37"/>
        <v>48.086800000000004</v>
      </c>
      <c r="Q418" s="2" t="str">
        <f t="shared" si="38"/>
        <v>film &amp; video</v>
      </c>
      <c r="R418" s="2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 s="2">
        <v>417</v>
      </c>
      <c r="B419" s="9" t="s">
        <v>418</v>
      </c>
      <c r="C419" s="9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7">
        <f t="shared" si="36"/>
        <v>1.0024761904761905</v>
      </c>
      <c r="P419" s="2">
        <f t="shared" si="37"/>
        <v>202.42307692307693</v>
      </c>
      <c r="Q419" s="2" t="str">
        <f t="shared" si="38"/>
        <v>film &amp; video</v>
      </c>
      <c r="R419" s="2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3.2" x14ac:dyDescent="0.3">
      <c r="A420" s="2">
        <v>418</v>
      </c>
      <c r="B420" s="9" t="s">
        <v>419</v>
      </c>
      <c r="C420" s="9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7">
        <f t="shared" si="36"/>
        <v>1.0063392857142857</v>
      </c>
      <c r="P420" s="2">
        <f t="shared" si="37"/>
        <v>216.75</v>
      </c>
      <c r="Q420" s="2" t="str">
        <f t="shared" si="38"/>
        <v>film &amp; video</v>
      </c>
      <c r="R420" s="2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 s="2">
        <v>419</v>
      </c>
      <c r="B421" s="9" t="s">
        <v>420</v>
      </c>
      <c r="C421" s="9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7">
        <f t="shared" si="36"/>
        <v>1.004375</v>
      </c>
      <c r="P421" s="2">
        <f t="shared" si="37"/>
        <v>110.06849315068493</v>
      </c>
      <c r="Q421" s="2" t="str">
        <f t="shared" si="38"/>
        <v>film &amp; video</v>
      </c>
      <c r="R421" s="2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 s="2">
        <v>420</v>
      </c>
      <c r="B422" s="9" t="s">
        <v>421</v>
      </c>
      <c r="C422" s="9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7">
        <f t="shared" si="36"/>
        <v>4.3939393939393936E-3</v>
      </c>
      <c r="P422" s="2">
        <f t="shared" si="37"/>
        <v>4.833333333333333</v>
      </c>
      <c r="Q422" s="2" t="str">
        <f t="shared" si="38"/>
        <v>film &amp; video</v>
      </c>
      <c r="R422" s="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 s="2">
        <v>421</v>
      </c>
      <c r="B423" s="9" t="s">
        <v>422</v>
      </c>
      <c r="C423" s="9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7">
        <f t="shared" si="36"/>
        <v>2.0066666666666667E-2</v>
      </c>
      <c r="P423" s="2">
        <f t="shared" si="37"/>
        <v>50.166666666666664</v>
      </c>
      <c r="Q423" s="2" t="str">
        <f t="shared" si="38"/>
        <v>film &amp; video</v>
      </c>
      <c r="R423" s="2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 s="2">
        <v>422</v>
      </c>
      <c r="B424" s="9" t="s">
        <v>423</v>
      </c>
      <c r="C424" s="9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7">
        <f t="shared" si="36"/>
        <v>1.0749999999999999E-2</v>
      </c>
      <c r="P424" s="2">
        <f t="shared" si="37"/>
        <v>35.833333333333336</v>
      </c>
      <c r="Q424" s="2" t="str">
        <f t="shared" si="38"/>
        <v>film &amp; video</v>
      </c>
      <c r="R424" s="2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3.2" x14ac:dyDescent="0.3">
      <c r="A425" s="2">
        <v>423</v>
      </c>
      <c r="B425" s="9" t="s">
        <v>424</v>
      </c>
      <c r="C425" s="9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7">
        <f t="shared" si="36"/>
        <v>7.6499999999999997E-3</v>
      </c>
      <c r="P425" s="2">
        <f t="shared" si="37"/>
        <v>11.76923076923077</v>
      </c>
      <c r="Q425" s="2" t="str">
        <f t="shared" si="38"/>
        <v>film &amp; video</v>
      </c>
      <c r="R425" s="2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 s="2">
        <v>424</v>
      </c>
      <c r="B426" s="9" t="s">
        <v>425</v>
      </c>
      <c r="C426" s="9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7">
        <f t="shared" si="36"/>
        <v>6.7966666666666675E-2</v>
      </c>
      <c r="P426" s="2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 s="2">
        <v>425</v>
      </c>
      <c r="B427" s="9" t="s">
        <v>426</v>
      </c>
      <c r="C427" s="9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7">
        <f t="shared" si="36"/>
        <v>1.2E-4</v>
      </c>
      <c r="P427" s="2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 s="2">
        <v>426</v>
      </c>
      <c r="B428" s="9" t="s">
        <v>427</v>
      </c>
      <c r="C428" s="9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7">
        <f t="shared" si="36"/>
        <v>1.3299999999999999E-2</v>
      </c>
      <c r="P428" s="2">
        <f t="shared" si="37"/>
        <v>16.625</v>
      </c>
      <c r="Q428" s="2" t="str">
        <f t="shared" si="38"/>
        <v>film &amp; video</v>
      </c>
      <c r="R428" s="2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 s="2">
        <v>427</v>
      </c>
      <c r="B429" s="9" t="s">
        <v>428</v>
      </c>
      <c r="C429" s="9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7">
        <f t="shared" si="36"/>
        <v>0</v>
      </c>
      <c r="P429" s="2" t="e">
        <f t="shared" si="37"/>
        <v>#DIV/0!</v>
      </c>
      <c r="Q429" s="2" t="str">
        <f t="shared" si="38"/>
        <v>film &amp; video</v>
      </c>
      <c r="R429" s="2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28.8" x14ac:dyDescent="0.3">
      <c r="A430" s="2">
        <v>428</v>
      </c>
      <c r="B430" s="9" t="s">
        <v>429</v>
      </c>
      <c r="C430" s="9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7">
        <f t="shared" si="36"/>
        <v>5.6333333333333332E-2</v>
      </c>
      <c r="P430" s="2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 s="2">
        <v>429</v>
      </c>
      <c r="B431" s="9" t="s">
        <v>430</v>
      </c>
      <c r="C431" s="9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7">
        <f t="shared" si="36"/>
        <v>0</v>
      </c>
      <c r="P431" s="2" t="e">
        <f t="shared" si="37"/>
        <v>#DIV/0!</v>
      </c>
      <c r="Q431" s="2" t="str">
        <f t="shared" si="38"/>
        <v>film &amp; video</v>
      </c>
      <c r="R431" s="2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 s="2">
        <v>430</v>
      </c>
      <c r="B432" s="9" t="s">
        <v>431</v>
      </c>
      <c r="C432" s="9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7">
        <f t="shared" si="36"/>
        <v>2.4E-2</v>
      </c>
      <c r="P432" s="2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 s="2">
        <v>431</v>
      </c>
      <c r="B433" s="9" t="s">
        <v>432</v>
      </c>
      <c r="C433" s="9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7">
        <f t="shared" si="36"/>
        <v>0.13833333333333334</v>
      </c>
      <c r="P433" s="2">
        <f t="shared" si="37"/>
        <v>51.875</v>
      </c>
      <c r="Q433" s="2" t="str">
        <f t="shared" si="38"/>
        <v>film &amp; video</v>
      </c>
      <c r="R433" s="2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57.6" x14ac:dyDescent="0.3">
      <c r="A434" s="2">
        <v>432</v>
      </c>
      <c r="B434" s="9" t="s">
        <v>433</v>
      </c>
      <c r="C434" s="9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7">
        <f t="shared" si="36"/>
        <v>9.5000000000000001E-2</v>
      </c>
      <c r="P434" s="2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 s="2">
        <v>433</v>
      </c>
      <c r="B435" s="9" t="s">
        <v>434</v>
      </c>
      <c r="C435" s="9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7">
        <f t="shared" si="36"/>
        <v>0</v>
      </c>
      <c r="P435" s="2" t="e">
        <f t="shared" si="37"/>
        <v>#DIV/0!</v>
      </c>
      <c r="Q435" s="2" t="str">
        <f t="shared" si="38"/>
        <v>film &amp; video</v>
      </c>
      <c r="R435" s="2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57.6" x14ac:dyDescent="0.3">
      <c r="A436" s="2">
        <v>434</v>
      </c>
      <c r="B436" s="9" t="s">
        <v>435</v>
      </c>
      <c r="C436" s="9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7">
        <f t="shared" si="36"/>
        <v>0.05</v>
      </c>
      <c r="P436" s="2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 s="2">
        <v>435</v>
      </c>
      <c r="B437" s="9" t="s">
        <v>436</v>
      </c>
      <c r="C437" s="9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7">
        <f t="shared" si="36"/>
        <v>2.7272727272727273E-5</v>
      </c>
      <c r="P437" s="2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 s="2">
        <v>436</v>
      </c>
      <c r="B438" s="9" t="s">
        <v>437</v>
      </c>
      <c r="C438" s="9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7">
        <f t="shared" si="36"/>
        <v>0</v>
      </c>
      <c r="P438" s="2" t="e">
        <f t="shared" si="37"/>
        <v>#DIV/0!</v>
      </c>
      <c r="Q438" s="2" t="str">
        <f t="shared" si="38"/>
        <v>film &amp; video</v>
      </c>
      <c r="R438" s="2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 s="2">
        <v>437</v>
      </c>
      <c r="B439" s="9" t="s">
        <v>438</v>
      </c>
      <c r="C439" s="9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7">
        <f t="shared" si="36"/>
        <v>0</v>
      </c>
      <c r="P439" s="2" t="e">
        <f t="shared" si="37"/>
        <v>#DIV/0!</v>
      </c>
      <c r="Q439" s="2" t="str">
        <f t="shared" si="38"/>
        <v>film &amp; video</v>
      </c>
      <c r="R439" s="2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 s="2">
        <v>438</v>
      </c>
      <c r="B440" s="9" t="s">
        <v>439</v>
      </c>
      <c r="C440" s="9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7">
        <f t="shared" si="36"/>
        <v>9.3799999999999994E-2</v>
      </c>
      <c r="P440" s="2">
        <f t="shared" si="37"/>
        <v>170.54545454545453</v>
      </c>
      <c r="Q440" s="2" t="str">
        <f t="shared" si="38"/>
        <v>film &amp; video</v>
      </c>
      <c r="R440" s="2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 s="2">
        <v>439</v>
      </c>
      <c r="B441" s="9" t="s">
        <v>440</v>
      </c>
      <c r="C441" s="9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7">
        <f t="shared" si="36"/>
        <v>0</v>
      </c>
      <c r="P441" s="2" t="e">
        <f t="shared" si="37"/>
        <v>#DIV/0!</v>
      </c>
      <c r="Q441" s="2" t="str">
        <f t="shared" si="38"/>
        <v>film &amp; video</v>
      </c>
      <c r="R441" s="2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3.2" x14ac:dyDescent="0.3">
      <c r="A442" s="2">
        <v>440</v>
      </c>
      <c r="B442" s="9" t="s">
        <v>441</v>
      </c>
      <c r="C442" s="9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7">
        <f t="shared" si="36"/>
        <v>1E-3</v>
      </c>
      <c r="P442" s="2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 s="2">
        <v>441</v>
      </c>
      <c r="B443" s="9" t="s">
        <v>442</v>
      </c>
      <c r="C443" s="9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7">
        <f t="shared" si="36"/>
        <v>0</v>
      </c>
      <c r="P443" s="2" t="e">
        <f t="shared" si="37"/>
        <v>#DIV/0!</v>
      </c>
      <c r="Q443" s="2" t="str">
        <f t="shared" si="38"/>
        <v>film &amp; video</v>
      </c>
      <c r="R443" s="2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 s="2">
        <v>442</v>
      </c>
      <c r="B444" s="9" t="s">
        <v>443</v>
      </c>
      <c r="C444" s="9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7">
        <f t="shared" si="36"/>
        <v>0.39358823529411763</v>
      </c>
      <c r="P444" s="2">
        <f t="shared" si="37"/>
        <v>393.58823529411762</v>
      </c>
      <c r="Q444" s="2" t="str">
        <f t="shared" si="38"/>
        <v>film &amp; video</v>
      </c>
      <c r="R444" s="2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 s="2">
        <v>443</v>
      </c>
      <c r="B445" s="9" t="s">
        <v>444</v>
      </c>
      <c r="C445" s="9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7">
        <f t="shared" si="36"/>
        <v>1E-3</v>
      </c>
      <c r="P445" s="2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 s="2">
        <v>444</v>
      </c>
      <c r="B446" s="9" t="s">
        <v>445</v>
      </c>
      <c r="C446" s="9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7">
        <f t="shared" si="36"/>
        <v>0.05</v>
      </c>
      <c r="P446" s="2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 s="2">
        <v>445</v>
      </c>
      <c r="B447" s="9" t="s">
        <v>446</v>
      </c>
      <c r="C447" s="9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7">
        <f t="shared" si="36"/>
        <v>3.3333333333333335E-5</v>
      </c>
      <c r="P447" s="2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 s="2">
        <v>446</v>
      </c>
      <c r="B448" s="9" t="s">
        <v>447</v>
      </c>
      <c r="C448" s="9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7">
        <f t="shared" si="36"/>
        <v>7.2952380952380949E-2</v>
      </c>
      <c r="P448" s="2">
        <f t="shared" si="37"/>
        <v>47.875</v>
      </c>
      <c r="Q448" s="2" t="str">
        <f t="shared" si="38"/>
        <v>film &amp; video</v>
      </c>
      <c r="R448" s="2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 s="2">
        <v>447</v>
      </c>
      <c r="B449" s="9" t="s">
        <v>448</v>
      </c>
      <c r="C449" s="9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7">
        <f t="shared" si="36"/>
        <v>1.6666666666666666E-4</v>
      </c>
      <c r="P449" s="2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 s="2">
        <v>448</v>
      </c>
      <c r="B450" s="9" t="s">
        <v>449</v>
      </c>
      <c r="C450" s="9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7">
        <f t="shared" si="36"/>
        <v>3.2804E-2</v>
      </c>
      <c r="P450" s="2">
        <f t="shared" si="37"/>
        <v>20.502500000000001</v>
      </c>
      <c r="Q450" s="2" t="str">
        <f t="shared" si="38"/>
        <v>film &amp; video</v>
      </c>
      <c r="R450" s="2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 s="2">
        <v>449</v>
      </c>
      <c r="B451" s="9" t="s">
        <v>450</v>
      </c>
      <c r="C451" s="9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7">
        <f t="shared" ref="O451:O514" si="42">E451/D451</f>
        <v>2.2499999999999999E-2</v>
      </c>
      <c r="P451" s="2">
        <f t="shared" ref="P451:P514" si="43">E451/L451</f>
        <v>9</v>
      </c>
      <c r="Q451" s="2" t="str">
        <f t="shared" ref="Q451:Q514" si="44">LEFT(N:N,(FIND("/",N451))-1)</f>
        <v>film &amp; video</v>
      </c>
      <c r="R451" s="2" t="str">
        <f t="shared" ref="R451:R514" si="45">RIGHT(N:N,LEN(N:N)-(FIND("/",N451)))</f>
        <v>animation</v>
      </c>
      <c r="S451" s="10">
        <f t="shared" ref="S451:S514" si="46">(J451/86400)+DATE(1970,1,1)</f>
        <v>41534.568113425928</v>
      </c>
      <c r="T451" s="10">
        <f t="shared" ref="T451:T514" si="47">(I451/86400)+DATE(1970,1,1)</f>
        <v>41564.568113425928</v>
      </c>
    </row>
    <row r="452" spans="1:20" ht="43.2" x14ac:dyDescent="0.3">
      <c r="A452" s="2">
        <v>450</v>
      </c>
      <c r="B452" s="9" t="s">
        <v>451</v>
      </c>
      <c r="C452" s="9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7">
        <f t="shared" si="42"/>
        <v>7.92E-3</v>
      </c>
      <c r="P452" s="2">
        <f t="shared" si="43"/>
        <v>56.571428571428569</v>
      </c>
      <c r="Q452" s="2" t="str">
        <f t="shared" si="44"/>
        <v>film &amp; video</v>
      </c>
      <c r="R452" s="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 s="2">
        <v>451</v>
      </c>
      <c r="B453" s="9" t="s">
        <v>452</v>
      </c>
      <c r="C453" s="9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7">
        <f t="shared" si="42"/>
        <v>0</v>
      </c>
      <c r="P453" s="2" t="e">
        <f t="shared" si="43"/>
        <v>#DIV/0!</v>
      </c>
      <c r="Q453" s="2" t="str">
        <f t="shared" si="44"/>
        <v>film &amp; video</v>
      </c>
      <c r="R453" s="2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 s="2">
        <v>452</v>
      </c>
      <c r="B454" s="9" t="s">
        <v>453</v>
      </c>
      <c r="C454" s="9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7">
        <f t="shared" si="42"/>
        <v>0.64</v>
      </c>
      <c r="P454" s="2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3.2" x14ac:dyDescent="0.3">
      <c r="A455" s="2">
        <v>453</v>
      </c>
      <c r="B455" s="9" t="s">
        <v>454</v>
      </c>
      <c r="C455" s="9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7">
        <f t="shared" si="42"/>
        <v>2.740447957839262E-4</v>
      </c>
      <c r="P455" s="2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 s="2">
        <v>454</v>
      </c>
      <c r="B456" s="9" t="s">
        <v>455</v>
      </c>
      <c r="C456" s="9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7">
        <f t="shared" si="42"/>
        <v>8.2000000000000007E-3</v>
      </c>
      <c r="P456" s="2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 s="2">
        <v>455</v>
      </c>
      <c r="B457" s="9" t="s">
        <v>456</v>
      </c>
      <c r="C457" s="9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7">
        <f t="shared" si="42"/>
        <v>6.9230769230769226E-4</v>
      </c>
      <c r="P457" s="2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43.2" x14ac:dyDescent="0.3">
      <c r="A458" s="2">
        <v>456</v>
      </c>
      <c r="B458" s="9" t="s">
        <v>457</v>
      </c>
      <c r="C458" s="9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7">
        <f t="shared" si="42"/>
        <v>6.8631863186318634E-3</v>
      </c>
      <c r="P458" s="2">
        <f t="shared" si="43"/>
        <v>20.333333333333332</v>
      </c>
      <c r="Q458" s="2" t="str">
        <f t="shared" si="44"/>
        <v>film &amp; video</v>
      </c>
      <c r="R458" s="2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3.2" x14ac:dyDescent="0.3">
      <c r="A459" s="2">
        <v>457</v>
      </c>
      <c r="B459" s="9" t="s">
        <v>458</v>
      </c>
      <c r="C459" s="9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7">
        <f t="shared" si="42"/>
        <v>0</v>
      </c>
      <c r="P459" s="2" t="e">
        <f t="shared" si="43"/>
        <v>#DIV/0!</v>
      </c>
      <c r="Q459" s="2" t="str">
        <f t="shared" si="44"/>
        <v>film &amp; video</v>
      </c>
      <c r="R459" s="2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 s="2">
        <v>458</v>
      </c>
      <c r="B460" s="9" t="s">
        <v>459</v>
      </c>
      <c r="C460" s="9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7">
        <f t="shared" si="42"/>
        <v>8.2100000000000006E-2</v>
      </c>
      <c r="P460" s="2">
        <f t="shared" si="43"/>
        <v>16.755102040816325</v>
      </c>
      <c r="Q460" s="2" t="str">
        <f t="shared" si="44"/>
        <v>film &amp; video</v>
      </c>
      <c r="R460" s="2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 s="2">
        <v>459</v>
      </c>
      <c r="B461" s="9" t="s">
        <v>460</v>
      </c>
      <c r="C461" s="9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7">
        <f t="shared" si="42"/>
        <v>6.4102564102564103E-4</v>
      </c>
      <c r="P461" s="2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 s="2">
        <v>460</v>
      </c>
      <c r="B462" s="9" t="s">
        <v>461</v>
      </c>
      <c r="C462" s="9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7">
        <f t="shared" si="42"/>
        <v>2.9411764705882353E-3</v>
      </c>
      <c r="P462" s="2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 s="2">
        <v>461</v>
      </c>
      <c r="B463" s="9" t="s">
        <v>462</v>
      </c>
      <c r="C463" s="9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7">
        <f t="shared" si="42"/>
        <v>0</v>
      </c>
      <c r="P463" s="2" t="e">
        <f t="shared" si="43"/>
        <v>#DIV/0!</v>
      </c>
      <c r="Q463" s="2" t="str">
        <f t="shared" si="44"/>
        <v>film &amp; video</v>
      </c>
      <c r="R463" s="2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 s="2">
        <v>462</v>
      </c>
      <c r="B464" s="9" t="s">
        <v>463</v>
      </c>
      <c r="C464" s="9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7">
        <f t="shared" si="42"/>
        <v>0</v>
      </c>
      <c r="P464" s="2" t="e">
        <f t="shared" si="43"/>
        <v>#DIV/0!</v>
      </c>
      <c r="Q464" s="2" t="str">
        <f t="shared" si="44"/>
        <v>film &amp; video</v>
      </c>
      <c r="R464" s="2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3.2" x14ac:dyDescent="0.3">
      <c r="A465" s="2">
        <v>463</v>
      </c>
      <c r="B465" s="9" t="s">
        <v>464</v>
      </c>
      <c r="C465" s="9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7">
        <f t="shared" si="42"/>
        <v>2.2727272727272728E-2</v>
      </c>
      <c r="P465" s="2">
        <f t="shared" si="43"/>
        <v>113.63636363636364</v>
      </c>
      <c r="Q465" s="2" t="str">
        <f t="shared" si="44"/>
        <v>film &amp; video</v>
      </c>
      <c r="R465" s="2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 s="2">
        <v>464</v>
      </c>
      <c r="B466" s="9" t="s">
        <v>465</v>
      </c>
      <c r="C466" s="9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7">
        <f t="shared" si="42"/>
        <v>9.9009900990099011E-4</v>
      </c>
      <c r="P466" s="2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x14ac:dyDescent="0.3">
      <c r="A467" s="2">
        <v>465</v>
      </c>
      <c r="B467" s="9" t="s">
        <v>466</v>
      </c>
      <c r="C467" s="9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7">
        <f t="shared" si="42"/>
        <v>0.26953125</v>
      </c>
      <c r="P467" s="2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 s="2">
        <v>466</v>
      </c>
      <c r="B468" s="9" t="s">
        <v>467</v>
      </c>
      <c r="C468" s="9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7">
        <f t="shared" si="42"/>
        <v>7.6E-3</v>
      </c>
      <c r="P468" s="2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 s="2">
        <v>467</v>
      </c>
      <c r="B469" s="9" t="s">
        <v>468</v>
      </c>
      <c r="C469" s="9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7">
        <f t="shared" si="42"/>
        <v>0.21575</v>
      </c>
      <c r="P469" s="2">
        <f t="shared" si="43"/>
        <v>110.64102564102564</v>
      </c>
      <c r="Q469" s="2" t="str">
        <f t="shared" si="44"/>
        <v>film &amp; video</v>
      </c>
      <c r="R469" s="2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 s="2">
        <v>468</v>
      </c>
      <c r="B470" s="9" t="s">
        <v>469</v>
      </c>
      <c r="C470" s="9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7">
        <f t="shared" si="42"/>
        <v>0</v>
      </c>
      <c r="P470" s="2" t="e">
        <f t="shared" si="43"/>
        <v>#DIV/0!</v>
      </c>
      <c r="Q470" s="2" t="str">
        <f t="shared" si="44"/>
        <v>film &amp; video</v>
      </c>
      <c r="R470" s="2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28.8" x14ac:dyDescent="0.3">
      <c r="A471" s="2">
        <v>469</v>
      </c>
      <c r="B471" s="9" t="s">
        <v>470</v>
      </c>
      <c r="C471" s="9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7">
        <f t="shared" si="42"/>
        <v>0</v>
      </c>
      <c r="P471" s="2" t="e">
        <f t="shared" si="43"/>
        <v>#DIV/0!</v>
      </c>
      <c r="Q471" s="2" t="str">
        <f t="shared" si="44"/>
        <v>film &amp; video</v>
      </c>
      <c r="R471" s="2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 s="2">
        <v>470</v>
      </c>
      <c r="B472" s="9" t="s">
        <v>471</v>
      </c>
      <c r="C472" s="9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7">
        <f t="shared" si="42"/>
        <v>1.0200000000000001E-2</v>
      </c>
      <c r="P472" s="2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 s="2">
        <v>471</v>
      </c>
      <c r="B473" s="9" t="s">
        <v>472</v>
      </c>
      <c r="C473" s="9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7">
        <f t="shared" si="42"/>
        <v>0.11892727272727273</v>
      </c>
      <c r="P473" s="2">
        <f t="shared" si="43"/>
        <v>38.476470588235294</v>
      </c>
      <c r="Q473" s="2" t="str">
        <f t="shared" si="44"/>
        <v>film &amp; video</v>
      </c>
      <c r="R473" s="2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 s="2">
        <v>472</v>
      </c>
      <c r="B474" s="9" t="s">
        <v>473</v>
      </c>
      <c r="C474" s="9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7">
        <f t="shared" si="42"/>
        <v>0.17624999999999999</v>
      </c>
      <c r="P474" s="2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 s="2">
        <v>473</v>
      </c>
      <c r="B475" s="9" t="s">
        <v>474</v>
      </c>
      <c r="C475" s="9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7">
        <f t="shared" si="42"/>
        <v>2.87E-2</v>
      </c>
      <c r="P475" s="2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 s="2">
        <v>474</v>
      </c>
      <c r="B476" s="9" t="s">
        <v>475</v>
      </c>
      <c r="C476" s="9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7">
        <f t="shared" si="42"/>
        <v>3.0303030303030303E-4</v>
      </c>
      <c r="P476" s="2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 s="2">
        <v>475</v>
      </c>
      <c r="B477" s="9" t="s">
        <v>476</v>
      </c>
      <c r="C477" s="9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7">
        <f t="shared" si="42"/>
        <v>0</v>
      </c>
      <c r="P477" s="2" t="e">
        <f t="shared" si="43"/>
        <v>#DIV/0!</v>
      </c>
      <c r="Q477" s="2" t="str">
        <f t="shared" si="44"/>
        <v>film &amp; video</v>
      </c>
      <c r="R477" s="2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 s="2">
        <v>476</v>
      </c>
      <c r="B478" s="9" t="s">
        <v>477</v>
      </c>
      <c r="C478" s="9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7">
        <f t="shared" si="42"/>
        <v>2.2302681818181819E-2</v>
      </c>
      <c r="P478" s="2">
        <f t="shared" si="43"/>
        <v>39.569274193548388</v>
      </c>
      <c r="Q478" s="2" t="str">
        <f t="shared" si="44"/>
        <v>film &amp; video</v>
      </c>
      <c r="R478" s="2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 s="2">
        <v>477</v>
      </c>
      <c r="B479" s="9" t="s">
        <v>478</v>
      </c>
      <c r="C479" s="9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7">
        <f t="shared" si="42"/>
        <v>0</v>
      </c>
      <c r="P479" s="2" t="e">
        <f t="shared" si="43"/>
        <v>#DIV/0!</v>
      </c>
      <c r="Q479" s="2" t="str">
        <f t="shared" si="44"/>
        <v>film &amp; video</v>
      </c>
      <c r="R479" s="2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 s="2">
        <v>478</v>
      </c>
      <c r="B480" s="9" t="s">
        <v>479</v>
      </c>
      <c r="C480" s="9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7">
        <f t="shared" si="42"/>
        <v>0</v>
      </c>
      <c r="P480" s="2" t="e">
        <f t="shared" si="43"/>
        <v>#DIV/0!</v>
      </c>
      <c r="Q480" s="2" t="str">
        <f t="shared" si="44"/>
        <v>film &amp; video</v>
      </c>
      <c r="R480" s="2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 s="2">
        <v>479</v>
      </c>
      <c r="B481" s="9" t="s">
        <v>480</v>
      </c>
      <c r="C481" s="9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7">
        <f t="shared" si="42"/>
        <v>0.3256</v>
      </c>
      <c r="P481" s="2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 s="2">
        <v>480</v>
      </c>
      <c r="B482" s="9" t="s">
        <v>481</v>
      </c>
      <c r="C482" s="9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7">
        <f t="shared" si="42"/>
        <v>0.19409999999999999</v>
      </c>
      <c r="P482" s="2">
        <f t="shared" si="43"/>
        <v>55.457142857142856</v>
      </c>
      <c r="Q482" s="2" t="str">
        <f t="shared" si="44"/>
        <v>film &amp; video</v>
      </c>
      <c r="R482" s="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3.2" x14ac:dyDescent="0.3">
      <c r="A483" s="2">
        <v>481</v>
      </c>
      <c r="B483" s="9" t="s">
        <v>482</v>
      </c>
      <c r="C483" s="9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7">
        <f t="shared" si="42"/>
        <v>6.0999999999999999E-2</v>
      </c>
      <c r="P483" s="2">
        <f t="shared" si="43"/>
        <v>87.142857142857139</v>
      </c>
      <c r="Q483" s="2" t="str">
        <f t="shared" si="44"/>
        <v>film &amp; video</v>
      </c>
      <c r="R483" s="2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 s="2">
        <v>482</v>
      </c>
      <c r="B484" s="9" t="s">
        <v>483</v>
      </c>
      <c r="C484" s="9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7">
        <f t="shared" si="42"/>
        <v>1E-3</v>
      </c>
      <c r="P484" s="2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57.6" x14ac:dyDescent="0.3">
      <c r="A485" s="2">
        <v>483</v>
      </c>
      <c r="B485" s="9" t="s">
        <v>484</v>
      </c>
      <c r="C485" s="9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7">
        <f t="shared" si="42"/>
        <v>0.502</v>
      </c>
      <c r="P485" s="2">
        <f t="shared" si="43"/>
        <v>51.224489795918366</v>
      </c>
      <c r="Q485" s="2" t="str">
        <f t="shared" si="44"/>
        <v>film &amp; video</v>
      </c>
      <c r="R485" s="2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 s="2">
        <v>484</v>
      </c>
      <c r="B486" s="9" t="s">
        <v>485</v>
      </c>
      <c r="C486" s="9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7">
        <f t="shared" si="42"/>
        <v>1.8625E-3</v>
      </c>
      <c r="P486" s="2">
        <f t="shared" si="43"/>
        <v>13.545454545454545</v>
      </c>
      <c r="Q486" s="2" t="str">
        <f t="shared" si="44"/>
        <v>film &amp; video</v>
      </c>
      <c r="R486" s="2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 s="2">
        <v>485</v>
      </c>
      <c r="B487" s="9" t="s">
        <v>486</v>
      </c>
      <c r="C487" s="9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7">
        <f t="shared" si="42"/>
        <v>0.21906971229845085</v>
      </c>
      <c r="P487" s="2">
        <f t="shared" si="43"/>
        <v>66.520080000000007</v>
      </c>
      <c r="Q487" s="2" t="str">
        <f t="shared" si="44"/>
        <v>film &amp; video</v>
      </c>
      <c r="R487" s="2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3.2" x14ac:dyDescent="0.3">
      <c r="A488" s="2">
        <v>486</v>
      </c>
      <c r="B488" s="9" t="s">
        <v>487</v>
      </c>
      <c r="C488" s="9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7">
        <f t="shared" si="42"/>
        <v>9.0909090909090904E-5</v>
      </c>
      <c r="P488" s="2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 s="2">
        <v>487</v>
      </c>
      <c r="B489" s="9" t="s">
        <v>488</v>
      </c>
      <c r="C489" s="9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7">
        <f t="shared" si="42"/>
        <v>0</v>
      </c>
      <c r="P489" s="2" t="e">
        <f t="shared" si="43"/>
        <v>#DIV/0!</v>
      </c>
      <c r="Q489" s="2" t="str">
        <f t="shared" si="44"/>
        <v>film &amp; video</v>
      </c>
      <c r="R489" s="2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 s="2">
        <v>488</v>
      </c>
      <c r="B490" s="9" t="s">
        <v>489</v>
      </c>
      <c r="C490" s="9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7">
        <f t="shared" si="42"/>
        <v>0</v>
      </c>
      <c r="P490" s="2" t="e">
        <f t="shared" si="43"/>
        <v>#DIV/0!</v>
      </c>
      <c r="Q490" s="2" t="str">
        <f t="shared" si="44"/>
        <v>film &amp; video</v>
      </c>
      <c r="R490" s="2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 s="2">
        <v>489</v>
      </c>
      <c r="B491" s="9" t="s">
        <v>490</v>
      </c>
      <c r="C491" s="9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7">
        <f t="shared" si="42"/>
        <v>2.8667813379201833E-3</v>
      </c>
      <c r="P491" s="2">
        <f t="shared" si="43"/>
        <v>71.666666666666671</v>
      </c>
      <c r="Q491" s="2" t="str">
        <f t="shared" si="44"/>
        <v>film &amp; video</v>
      </c>
      <c r="R491" s="2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 s="2">
        <v>490</v>
      </c>
      <c r="B492" s="9" t="s">
        <v>491</v>
      </c>
      <c r="C492" s="9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7">
        <f t="shared" si="42"/>
        <v>0</v>
      </c>
      <c r="P492" s="2" t="e">
        <f t="shared" si="43"/>
        <v>#DIV/0!</v>
      </c>
      <c r="Q492" s="2" t="str">
        <f t="shared" si="44"/>
        <v>film &amp; video</v>
      </c>
      <c r="R492" s="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3.2" x14ac:dyDescent="0.3">
      <c r="A493" s="2">
        <v>491</v>
      </c>
      <c r="B493" s="9" t="s">
        <v>492</v>
      </c>
      <c r="C493" s="9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7">
        <f t="shared" si="42"/>
        <v>0</v>
      </c>
      <c r="P493" s="2" t="e">
        <f t="shared" si="43"/>
        <v>#DIV/0!</v>
      </c>
      <c r="Q493" s="2" t="str">
        <f t="shared" si="44"/>
        <v>film &amp; video</v>
      </c>
      <c r="R493" s="2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3.2" x14ac:dyDescent="0.3">
      <c r="A494" s="2">
        <v>492</v>
      </c>
      <c r="B494" s="9" t="s">
        <v>493</v>
      </c>
      <c r="C494" s="9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7">
        <f t="shared" si="42"/>
        <v>0</v>
      </c>
      <c r="P494" s="2" t="e">
        <f t="shared" si="43"/>
        <v>#DIV/0!</v>
      </c>
      <c r="Q494" s="2" t="str">
        <f t="shared" si="44"/>
        <v>film &amp; video</v>
      </c>
      <c r="R494" s="2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 s="2">
        <v>493</v>
      </c>
      <c r="B495" s="9" t="s">
        <v>494</v>
      </c>
      <c r="C495" s="9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7">
        <f t="shared" si="42"/>
        <v>0</v>
      </c>
      <c r="P495" s="2" t="e">
        <f t="shared" si="43"/>
        <v>#DIV/0!</v>
      </c>
      <c r="Q495" s="2" t="str">
        <f t="shared" si="44"/>
        <v>film &amp; video</v>
      </c>
      <c r="R495" s="2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43.2" x14ac:dyDescent="0.3">
      <c r="A496" s="2">
        <v>494</v>
      </c>
      <c r="B496" s="9" t="s">
        <v>495</v>
      </c>
      <c r="C496" s="9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7">
        <f t="shared" si="42"/>
        <v>1.5499999999999999E-3</v>
      </c>
      <c r="P496" s="2">
        <f t="shared" si="43"/>
        <v>10.333333333333334</v>
      </c>
      <c r="Q496" s="2" t="str">
        <f t="shared" si="44"/>
        <v>film &amp; video</v>
      </c>
      <c r="R496" s="2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 s="2">
        <v>495</v>
      </c>
      <c r="B497" s="9" t="s">
        <v>496</v>
      </c>
      <c r="C497" s="9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7">
        <f t="shared" si="42"/>
        <v>0</v>
      </c>
      <c r="P497" s="2" t="e">
        <f t="shared" si="43"/>
        <v>#DIV/0!</v>
      </c>
      <c r="Q497" s="2" t="str">
        <f t="shared" si="44"/>
        <v>film &amp; video</v>
      </c>
      <c r="R497" s="2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 s="2">
        <v>496</v>
      </c>
      <c r="B498" s="9" t="s">
        <v>497</v>
      </c>
      <c r="C498" s="9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7">
        <f t="shared" si="42"/>
        <v>1.6666666666666667E-5</v>
      </c>
      <c r="P498" s="2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 s="2">
        <v>497</v>
      </c>
      <c r="B499" s="9" t="s">
        <v>498</v>
      </c>
      <c r="C499" s="9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7">
        <f t="shared" si="42"/>
        <v>6.6964285714285711E-3</v>
      </c>
      <c r="P499" s="2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 s="2">
        <v>498</v>
      </c>
      <c r="B500" s="9" t="s">
        <v>499</v>
      </c>
      <c r="C500" s="9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7">
        <f t="shared" si="42"/>
        <v>4.5985132395404561E-2</v>
      </c>
      <c r="P500" s="2">
        <f t="shared" si="43"/>
        <v>136.09090909090909</v>
      </c>
      <c r="Q500" s="2" t="str">
        <f t="shared" si="44"/>
        <v>film &amp; video</v>
      </c>
      <c r="R500" s="2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 s="2">
        <v>499</v>
      </c>
      <c r="B501" s="9" t="s">
        <v>500</v>
      </c>
      <c r="C501" s="9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7">
        <f t="shared" si="42"/>
        <v>9.5500000000000002E-2</v>
      </c>
      <c r="P501" s="2">
        <f t="shared" si="43"/>
        <v>73.461538461538467</v>
      </c>
      <c r="Q501" s="2" t="str">
        <f t="shared" si="44"/>
        <v>film &amp; video</v>
      </c>
      <c r="R501" s="2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 s="2">
        <v>500</v>
      </c>
      <c r="B502" s="9" t="s">
        <v>501</v>
      </c>
      <c r="C502" s="9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7">
        <f t="shared" si="42"/>
        <v>3.307692307692308E-2</v>
      </c>
      <c r="P502" s="2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3.2" x14ac:dyDescent="0.3">
      <c r="A503" s="2">
        <v>501</v>
      </c>
      <c r="B503" s="9" t="s">
        <v>502</v>
      </c>
      <c r="C503" s="9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7">
        <f t="shared" si="42"/>
        <v>0</v>
      </c>
      <c r="P503" s="2" t="e">
        <f t="shared" si="43"/>
        <v>#DIV/0!</v>
      </c>
      <c r="Q503" s="2" t="str">
        <f t="shared" si="44"/>
        <v>film &amp; video</v>
      </c>
      <c r="R503" s="2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 s="2">
        <v>502</v>
      </c>
      <c r="B504" s="9" t="s">
        <v>503</v>
      </c>
      <c r="C504" s="9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7">
        <f t="shared" si="42"/>
        <v>1.15E-2</v>
      </c>
      <c r="P504" s="2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 s="2">
        <v>503</v>
      </c>
      <c r="B505" s="9" t="s">
        <v>504</v>
      </c>
      <c r="C505" s="9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7">
        <f t="shared" si="42"/>
        <v>1.7538461538461537E-2</v>
      </c>
      <c r="P505" s="2">
        <f t="shared" si="43"/>
        <v>12.666666666666666</v>
      </c>
      <c r="Q505" s="2" t="str">
        <f t="shared" si="44"/>
        <v>film &amp; video</v>
      </c>
      <c r="R505" s="2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 s="2">
        <v>504</v>
      </c>
      <c r="B506" s="9" t="s">
        <v>505</v>
      </c>
      <c r="C506" s="9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7">
        <f t="shared" si="42"/>
        <v>1.3673469387755101E-2</v>
      </c>
      <c r="P506" s="2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 s="2">
        <v>505</v>
      </c>
      <c r="B507" s="9" t="s">
        <v>506</v>
      </c>
      <c r="C507" s="9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7">
        <f t="shared" si="42"/>
        <v>4.3333333333333331E-3</v>
      </c>
      <c r="P507" s="2">
        <f t="shared" si="43"/>
        <v>3.7142857142857144</v>
      </c>
      <c r="Q507" s="2" t="str">
        <f t="shared" si="44"/>
        <v>film &amp; video</v>
      </c>
      <c r="R507" s="2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 s="2">
        <v>506</v>
      </c>
      <c r="B508" s="9" t="s">
        <v>507</v>
      </c>
      <c r="C508" s="9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7">
        <f t="shared" si="42"/>
        <v>1.25E-3</v>
      </c>
      <c r="P508" s="2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 s="2">
        <v>507</v>
      </c>
      <c r="B509" s="9" t="s">
        <v>508</v>
      </c>
      <c r="C509" s="9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7">
        <f t="shared" si="42"/>
        <v>3.2000000000000001E-2</v>
      </c>
      <c r="P509" s="2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 s="2">
        <v>508</v>
      </c>
      <c r="B510" s="9" t="s">
        <v>509</v>
      </c>
      <c r="C510" s="9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7">
        <f t="shared" si="42"/>
        <v>8.0000000000000002E-3</v>
      </c>
      <c r="P510" s="2">
        <f t="shared" si="43"/>
        <v>133.33333333333334</v>
      </c>
      <c r="Q510" s="2" t="str">
        <f t="shared" si="44"/>
        <v>film &amp; video</v>
      </c>
      <c r="R510" s="2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 s="2">
        <v>509</v>
      </c>
      <c r="B511" s="9" t="s">
        <v>510</v>
      </c>
      <c r="C511" s="9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7">
        <f t="shared" si="42"/>
        <v>2E-3</v>
      </c>
      <c r="P511" s="2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 s="2">
        <v>510</v>
      </c>
      <c r="B512" s="9" t="s">
        <v>511</v>
      </c>
      <c r="C512" s="9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7">
        <f t="shared" si="42"/>
        <v>0</v>
      </c>
      <c r="P512" s="2" t="e">
        <f t="shared" si="43"/>
        <v>#DIV/0!</v>
      </c>
      <c r="Q512" s="2" t="str">
        <f t="shared" si="44"/>
        <v>film &amp; video</v>
      </c>
      <c r="R512" s="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 s="2">
        <v>511</v>
      </c>
      <c r="B513" s="9" t="s">
        <v>512</v>
      </c>
      <c r="C513" s="9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7">
        <f t="shared" si="42"/>
        <v>0.03</v>
      </c>
      <c r="P513" s="2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 s="2">
        <v>512</v>
      </c>
      <c r="B514" s="9" t="s">
        <v>513</v>
      </c>
      <c r="C514" s="9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7">
        <f t="shared" si="42"/>
        <v>1.3749999999999999E-3</v>
      </c>
      <c r="P514" s="2">
        <f t="shared" si="43"/>
        <v>5.5</v>
      </c>
      <c r="Q514" s="2" t="str">
        <f t="shared" si="44"/>
        <v>film &amp; video</v>
      </c>
      <c r="R514" s="2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 s="2">
        <v>513</v>
      </c>
      <c r="B515" s="9" t="s">
        <v>514</v>
      </c>
      <c r="C515" s="9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7">
        <f t="shared" ref="O515:O578" si="48">E515/D515</f>
        <v>0.13924</v>
      </c>
      <c r="P515" s="2">
        <f t="shared" ref="P515:P578" si="49">E515/L515</f>
        <v>102.38235294117646</v>
      </c>
      <c r="Q515" s="2" t="str">
        <f t="shared" ref="Q515:Q578" si="50">LEFT(N:N,(FIND("/",N515))-1)</f>
        <v>film &amp; video</v>
      </c>
      <c r="R515" s="2" t="str">
        <f t="shared" ref="R515:R578" si="51">RIGHT(N:N,LEN(N:N)-(FIND("/",N515)))</f>
        <v>animation</v>
      </c>
      <c r="S515" s="10">
        <f t="shared" ref="S515:S578" si="52">(J515/86400)+DATE(1970,1,1)</f>
        <v>42552.653993055559</v>
      </c>
      <c r="T515" s="10">
        <f t="shared" ref="T515:T578" si="53">(I515/86400)+DATE(1970,1,1)</f>
        <v>42597.291666666672</v>
      </c>
    </row>
    <row r="516" spans="1:20" ht="43.2" x14ac:dyDescent="0.3">
      <c r="A516" s="2">
        <v>514</v>
      </c>
      <c r="B516" s="9" t="s">
        <v>515</v>
      </c>
      <c r="C516" s="9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7">
        <f t="shared" si="48"/>
        <v>3.3333333333333333E-2</v>
      </c>
      <c r="P516" s="2">
        <f t="shared" si="49"/>
        <v>16.666666666666668</v>
      </c>
      <c r="Q516" s="2" t="str">
        <f t="shared" si="50"/>
        <v>film &amp; video</v>
      </c>
      <c r="R516" s="2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 s="2">
        <v>515</v>
      </c>
      <c r="B517" s="9" t="s">
        <v>516</v>
      </c>
      <c r="C517" s="9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7">
        <f t="shared" si="48"/>
        <v>0.25413402061855672</v>
      </c>
      <c r="P517" s="2">
        <f t="shared" si="49"/>
        <v>725.02941176470586</v>
      </c>
      <c r="Q517" s="2" t="str">
        <f t="shared" si="50"/>
        <v>film &amp; video</v>
      </c>
      <c r="R517" s="2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 s="2">
        <v>516</v>
      </c>
      <c r="B518" s="9" t="s">
        <v>517</v>
      </c>
      <c r="C518" s="9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7">
        <f t="shared" si="48"/>
        <v>0</v>
      </c>
      <c r="P518" s="2" t="e">
        <f t="shared" si="49"/>
        <v>#DIV/0!</v>
      </c>
      <c r="Q518" s="2" t="str">
        <f t="shared" si="50"/>
        <v>film &amp; video</v>
      </c>
      <c r="R518" s="2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 s="2">
        <v>517</v>
      </c>
      <c r="B519" s="9" t="s">
        <v>518</v>
      </c>
      <c r="C519" s="9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7">
        <f t="shared" si="48"/>
        <v>1.3666666666666667E-2</v>
      </c>
      <c r="P519" s="2">
        <f t="shared" si="49"/>
        <v>68.333333333333329</v>
      </c>
      <c r="Q519" s="2" t="str">
        <f t="shared" si="50"/>
        <v>film &amp; video</v>
      </c>
      <c r="R519" s="2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 s="2">
        <v>518</v>
      </c>
      <c r="B520" s="9" t="s">
        <v>519</v>
      </c>
      <c r="C520" s="9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7">
        <f t="shared" si="48"/>
        <v>0</v>
      </c>
      <c r="P520" s="2" t="e">
        <f t="shared" si="49"/>
        <v>#DIV/0!</v>
      </c>
      <c r="Q520" s="2" t="str">
        <f t="shared" si="50"/>
        <v>film &amp; video</v>
      </c>
      <c r="R520" s="2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 s="2">
        <v>519</v>
      </c>
      <c r="B521" s="9" t="s">
        <v>520</v>
      </c>
      <c r="C521" s="9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7">
        <f t="shared" si="48"/>
        <v>0.22881426547787684</v>
      </c>
      <c r="P521" s="2">
        <f t="shared" si="49"/>
        <v>39.228571428571428</v>
      </c>
      <c r="Q521" s="2" t="str">
        <f t="shared" si="50"/>
        <v>film &amp; video</v>
      </c>
      <c r="R521" s="2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3.2" x14ac:dyDescent="0.3">
      <c r="A522" s="2">
        <v>520</v>
      </c>
      <c r="B522" s="9" t="s">
        <v>521</v>
      </c>
      <c r="C522" s="9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7">
        <f t="shared" si="48"/>
        <v>1.0209999999999999</v>
      </c>
      <c r="P522" s="2">
        <f t="shared" si="49"/>
        <v>150.14705882352942</v>
      </c>
      <c r="Q522" s="2" t="str">
        <f t="shared" si="50"/>
        <v>theater</v>
      </c>
      <c r="R522" s="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 s="2">
        <v>521</v>
      </c>
      <c r="B523" s="9" t="s">
        <v>522</v>
      </c>
      <c r="C523" s="9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7">
        <f t="shared" si="48"/>
        <v>1.0464</v>
      </c>
      <c r="P523" s="2">
        <f t="shared" si="49"/>
        <v>93.428571428571431</v>
      </c>
      <c r="Q523" s="2" t="str">
        <f t="shared" si="50"/>
        <v>theater</v>
      </c>
      <c r="R523" s="2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 s="2">
        <v>522</v>
      </c>
      <c r="B524" s="9" t="s">
        <v>523</v>
      </c>
      <c r="C524" s="9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7">
        <f t="shared" si="48"/>
        <v>1.1466666666666667</v>
      </c>
      <c r="P524" s="2">
        <f t="shared" si="49"/>
        <v>110.96774193548387</v>
      </c>
      <c r="Q524" s="2" t="str">
        <f t="shared" si="50"/>
        <v>theater</v>
      </c>
      <c r="R524" s="2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 s="2">
        <v>523</v>
      </c>
      <c r="B525" s="9" t="s">
        <v>524</v>
      </c>
      <c r="C525" s="9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7">
        <f t="shared" si="48"/>
        <v>1.206</v>
      </c>
      <c r="P525" s="2">
        <f t="shared" si="49"/>
        <v>71.785714285714292</v>
      </c>
      <c r="Q525" s="2" t="str">
        <f t="shared" si="50"/>
        <v>theater</v>
      </c>
      <c r="R525" s="2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 s="2">
        <v>524</v>
      </c>
      <c r="B526" s="9" t="s">
        <v>525</v>
      </c>
      <c r="C526" s="9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7">
        <f t="shared" si="48"/>
        <v>1.0867285714285715</v>
      </c>
      <c r="P526" s="2">
        <f t="shared" si="49"/>
        <v>29.258076923076924</v>
      </c>
      <c r="Q526" s="2" t="str">
        <f t="shared" si="50"/>
        <v>theater</v>
      </c>
      <c r="R526" s="2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 s="2">
        <v>525</v>
      </c>
      <c r="B527" s="9" t="s">
        <v>526</v>
      </c>
      <c r="C527" s="9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7">
        <f t="shared" si="48"/>
        <v>1</v>
      </c>
      <c r="P527" s="2">
        <f t="shared" si="49"/>
        <v>1000</v>
      </c>
      <c r="Q527" s="2" t="str">
        <f t="shared" si="50"/>
        <v>theater</v>
      </c>
      <c r="R527" s="2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 s="2">
        <v>526</v>
      </c>
      <c r="B528" s="9" t="s">
        <v>527</v>
      </c>
      <c r="C528" s="9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7">
        <f t="shared" si="48"/>
        <v>1.1399999999999999</v>
      </c>
      <c r="P528" s="2">
        <f t="shared" si="49"/>
        <v>74.347826086956516</v>
      </c>
      <c r="Q528" s="2" t="str">
        <f t="shared" si="50"/>
        <v>theater</v>
      </c>
      <c r="R528" s="2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 s="2">
        <v>527</v>
      </c>
      <c r="B529" s="9" t="s">
        <v>528</v>
      </c>
      <c r="C529" s="9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7">
        <f t="shared" si="48"/>
        <v>1.0085</v>
      </c>
      <c r="P529" s="2">
        <f t="shared" si="49"/>
        <v>63.829113924050631</v>
      </c>
      <c r="Q529" s="2" t="str">
        <f t="shared" si="50"/>
        <v>theater</v>
      </c>
      <c r="R529" s="2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 s="2">
        <v>528</v>
      </c>
      <c r="B530" s="9" t="s">
        <v>529</v>
      </c>
      <c r="C530" s="9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7">
        <f t="shared" si="48"/>
        <v>1.1565217391304348</v>
      </c>
      <c r="P530" s="2">
        <f t="shared" si="49"/>
        <v>44.333333333333336</v>
      </c>
      <c r="Q530" s="2" t="str">
        <f t="shared" si="50"/>
        <v>theater</v>
      </c>
      <c r="R530" s="2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 s="2">
        <v>529</v>
      </c>
      <c r="B531" s="9" t="s">
        <v>530</v>
      </c>
      <c r="C531" s="9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7">
        <f t="shared" si="48"/>
        <v>1.3041666666666667</v>
      </c>
      <c r="P531" s="2">
        <f t="shared" si="49"/>
        <v>86.944444444444443</v>
      </c>
      <c r="Q531" s="2" t="str">
        <f t="shared" si="50"/>
        <v>theater</v>
      </c>
      <c r="R531" s="2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 s="2">
        <v>530</v>
      </c>
      <c r="B532" s="9" t="s">
        <v>531</v>
      </c>
      <c r="C532" s="9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7">
        <f t="shared" si="48"/>
        <v>1.0778267254038179</v>
      </c>
      <c r="P532" s="2">
        <f t="shared" si="49"/>
        <v>126.55172413793103</v>
      </c>
      <c r="Q532" s="2" t="str">
        <f t="shared" si="50"/>
        <v>theater</v>
      </c>
      <c r="R532" s="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 s="2">
        <v>531</v>
      </c>
      <c r="B533" s="9" t="s">
        <v>532</v>
      </c>
      <c r="C533" s="9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7">
        <f t="shared" si="48"/>
        <v>1</v>
      </c>
      <c r="P533" s="2">
        <f t="shared" si="49"/>
        <v>129.03225806451613</v>
      </c>
      <c r="Q533" s="2" t="str">
        <f t="shared" si="50"/>
        <v>theater</v>
      </c>
      <c r="R533" s="2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 s="2">
        <v>532</v>
      </c>
      <c r="B534" s="9" t="s">
        <v>533</v>
      </c>
      <c r="C534" s="9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7">
        <f t="shared" si="48"/>
        <v>1.2324999999999999</v>
      </c>
      <c r="P534" s="2">
        <f t="shared" si="49"/>
        <v>71.242774566473983</v>
      </c>
      <c r="Q534" s="2" t="str">
        <f t="shared" si="50"/>
        <v>theater</v>
      </c>
      <c r="R534" s="2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 s="2">
        <v>533</v>
      </c>
      <c r="B535" s="9" t="s">
        <v>534</v>
      </c>
      <c r="C535" s="9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7">
        <f t="shared" si="48"/>
        <v>1.002</v>
      </c>
      <c r="P535" s="2">
        <f t="shared" si="49"/>
        <v>117.88235294117646</v>
      </c>
      <c r="Q535" s="2" t="str">
        <f t="shared" si="50"/>
        <v>theater</v>
      </c>
      <c r="R535" s="2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 s="2">
        <v>534</v>
      </c>
      <c r="B536" s="9" t="s">
        <v>535</v>
      </c>
      <c r="C536" s="9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7">
        <f t="shared" si="48"/>
        <v>1.0466666666666666</v>
      </c>
      <c r="P536" s="2">
        <f t="shared" si="49"/>
        <v>327.08333333333331</v>
      </c>
      <c r="Q536" s="2" t="str">
        <f t="shared" si="50"/>
        <v>theater</v>
      </c>
      <c r="R536" s="2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 s="2">
        <v>535</v>
      </c>
      <c r="B537" s="9" t="s">
        <v>536</v>
      </c>
      <c r="C537" s="9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7">
        <f t="shared" si="48"/>
        <v>1.0249999999999999</v>
      </c>
      <c r="P537" s="2">
        <f t="shared" si="49"/>
        <v>34.745762711864408</v>
      </c>
      <c r="Q537" s="2" t="str">
        <f t="shared" si="50"/>
        <v>theater</v>
      </c>
      <c r="R537" s="2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57.6" x14ac:dyDescent="0.3">
      <c r="A538" s="2">
        <v>536</v>
      </c>
      <c r="B538" s="9" t="s">
        <v>537</v>
      </c>
      <c r="C538" s="9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7">
        <f t="shared" si="48"/>
        <v>1.1825757575757576</v>
      </c>
      <c r="P538" s="2">
        <f t="shared" si="49"/>
        <v>100.06410256410257</v>
      </c>
      <c r="Q538" s="2" t="str">
        <f t="shared" si="50"/>
        <v>theater</v>
      </c>
      <c r="R538" s="2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3.2" x14ac:dyDescent="0.3">
      <c r="A539" s="2">
        <v>537</v>
      </c>
      <c r="B539" s="9" t="s">
        <v>538</v>
      </c>
      <c r="C539" s="9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7">
        <f t="shared" si="48"/>
        <v>1.2050000000000001</v>
      </c>
      <c r="P539" s="2">
        <f t="shared" si="49"/>
        <v>40.847457627118644</v>
      </c>
      <c r="Q539" s="2" t="str">
        <f t="shared" si="50"/>
        <v>theater</v>
      </c>
      <c r="R539" s="2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 s="2">
        <v>538</v>
      </c>
      <c r="B540" s="9" t="s">
        <v>539</v>
      </c>
      <c r="C540" s="9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7">
        <f t="shared" si="48"/>
        <v>3.0242</v>
      </c>
      <c r="P540" s="2">
        <f t="shared" si="49"/>
        <v>252.01666666666668</v>
      </c>
      <c r="Q540" s="2" t="str">
        <f t="shared" si="50"/>
        <v>theater</v>
      </c>
      <c r="R540" s="2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 s="2">
        <v>539</v>
      </c>
      <c r="B541" s="9" t="s">
        <v>540</v>
      </c>
      <c r="C541" s="9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7">
        <f t="shared" si="48"/>
        <v>1.00644</v>
      </c>
      <c r="P541" s="2">
        <f t="shared" si="49"/>
        <v>25.161000000000001</v>
      </c>
      <c r="Q541" s="2" t="str">
        <f t="shared" si="50"/>
        <v>theater</v>
      </c>
      <c r="R541" s="2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 s="2">
        <v>540</v>
      </c>
      <c r="B542" s="9" t="s">
        <v>541</v>
      </c>
      <c r="C542" s="9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7">
        <f t="shared" si="48"/>
        <v>6.666666666666667E-5</v>
      </c>
      <c r="P542" s="2">
        <f t="shared" si="49"/>
        <v>1</v>
      </c>
      <c r="Q542" s="2" t="str">
        <f t="shared" si="50"/>
        <v>technology</v>
      </c>
      <c r="R542" s="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 s="2">
        <v>541</v>
      </c>
      <c r="B543" s="9" t="s">
        <v>542</v>
      </c>
      <c r="C543" s="9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7">
        <f t="shared" si="48"/>
        <v>5.5555555555555558E-3</v>
      </c>
      <c r="P543" s="2">
        <f t="shared" si="49"/>
        <v>25</v>
      </c>
      <c r="Q543" s="2" t="str">
        <f t="shared" si="50"/>
        <v>technology</v>
      </c>
      <c r="R543" s="2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 s="2">
        <v>542</v>
      </c>
      <c r="B544" s="9" t="s">
        <v>543</v>
      </c>
      <c r="C544" s="9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7">
        <f t="shared" si="48"/>
        <v>3.9999999999999998E-6</v>
      </c>
      <c r="P544" s="2">
        <f t="shared" si="49"/>
        <v>1</v>
      </c>
      <c r="Q544" s="2" t="str">
        <f t="shared" si="50"/>
        <v>technology</v>
      </c>
      <c r="R544" s="2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 s="2">
        <v>543</v>
      </c>
      <c r="B545" s="9" t="s">
        <v>544</v>
      </c>
      <c r="C545" s="9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7">
        <f t="shared" si="48"/>
        <v>3.1818181818181819E-3</v>
      </c>
      <c r="P545" s="2">
        <f t="shared" si="49"/>
        <v>35</v>
      </c>
      <c r="Q545" s="2" t="str">
        <f t="shared" si="50"/>
        <v>technology</v>
      </c>
      <c r="R545" s="2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 s="2">
        <v>544</v>
      </c>
      <c r="B546" s="9" t="s">
        <v>545</v>
      </c>
      <c r="C546" s="9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7">
        <f t="shared" si="48"/>
        <v>1.2E-2</v>
      </c>
      <c r="P546" s="2">
        <f t="shared" si="49"/>
        <v>3</v>
      </c>
      <c r="Q546" s="2" t="str">
        <f t="shared" si="50"/>
        <v>technology</v>
      </c>
      <c r="R546" s="2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 s="2">
        <v>545</v>
      </c>
      <c r="B547" s="9" t="s">
        <v>546</v>
      </c>
      <c r="C547" s="9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7">
        <f t="shared" si="48"/>
        <v>0.27383999999999997</v>
      </c>
      <c r="P547" s="2">
        <f t="shared" si="49"/>
        <v>402.70588235294116</v>
      </c>
      <c r="Q547" s="2" t="str">
        <f t="shared" si="50"/>
        <v>technology</v>
      </c>
      <c r="R547" s="2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 s="2">
        <v>546</v>
      </c>
      <c r="B548" s="9" t="s">
        <v>547</v>
      </c>
      <c r="C548" s="9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7">
        <f t="shared" si="48"/>
        <v>8.6666666666666663E-4</v>
      </c>
      <c r="P548" s="2">
        <f t="shared" si="49"/>
        <v>26</v>
      </c>
      <c r="Q548" s="2" t="str">
        <f t="shared" si="50"/>
        <v>technology</v>
      </c>
      <c r="R548" s="2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 s="2">
        <v>547</v>
      </c>
      <c r="B549" s="9" t="s">
        <v>548</v>
      </c>
      <c r="C549" s="9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7">
        <f t="shared" si="48"/>
        <v>0</v>
      </c>
      <c r="P549" s="2" t="e">
        <f t="shared" si="49"/>
        <v>#DIV/0!</v>
      </c>
      <c r="Q549" s="2" t="str">
        <f t="shared" si="50"/>
        <v>technology</v>
      </c>
      <c r="R549" s="2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 s="2">
        <v>548</v>
      </c>
      <c r="B550" s="9" t="s">
        <v>549</v>
      </c>
      <c r="C550" s="9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7">
        <f t="shared" si="48"/>
        <v>8.9999999999999998E-4</v>
      </c>
      <c r="P550" s="2">
        <f t="shared" si="49"/>
        <v>9</v>
      </c>
      <c r="Q550" s="2" t="str">
        <f t="shared" si="50"/>
        <v>technology</v>
      </c>
      <c r="R550" s="2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 s="2">
        <v>549</v>
      </c>
      <c r="B551" s="9" t="s">
        <v>550</v>
      </c>
      <c r="C551" s="9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7">
        <f t="shared" si="48"/>
        <v>2.7199999999999998E-2</v>
      </c>
      <c r="P551" s="2">
        <f t="shared" si="49"/>
        <v>8.5</v>
      </c>
      <c r="Q551" s="2" t="str">
        <f t="shared" si="50"/>
        <v>technology</v>
      </c>
      <c r="R551" s="2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 s="2">
        <v>550</v>
      </c>
      <c r="B552" s="9" t="s">
        <v>551</v>
      </c>
      <c r="C552" s="9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7">
        <f t="shared" si="48"/>
        <v>7.0000000000000001E-3</v>
      </c>
      <c r="P552" s="2">
        <f t="shared" si="49"/>
        <v>8.75</v>
      </c>
      <c r="Q552" s="2" t="str">
        <f t="shared" si="50"/>
        <v>technology</v>
      </c>
      <c r="R552" s="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 s="2">
        <v>551</v>
      </c>
      <c r="B553" s="9" t="s">
        <v>552</v>
      </c>
      <c r="C553" s="9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7">
        <f t="shared" si="48"/>
        <v>5.0413333333333331E-2</v>
      </c>
      <c r="P553" s="2">
        <f t="shared" si="49"/>
        <v>135.03571428571428</v>
      </c>
      <c r="Q553" s="2" t="str">
        <f t="shared" si="50"/>
        <v>technology</v>
      </c>
      <c r="R553" s="2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 s="2">
        <v>552</v>
      </c>
      <c r="B554" s="9" t="s">
        <v>553</v>
      </c>
      <c r="C554" s="9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7">
        <f t="shared" si="48"/>
        <v>0</v>
      </c>
      <c r="P554" s="2" t="e">
        <f t="shared" si="49"/>
        <v>#DIV/0!</v>
      </c>
      <c r="Q554" s="2" t="str">
        <f t="shared" si="50"/>
        <v>technology</v>
      </c>
      <c r="R554" s="2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 s="2">
        <v>553</v>
      </c>
      <c r="B555" s="9" t="s">
        <v>554</v>
      </c>
      <c r="C555" s="9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7">
        <f t="shared" si="48"/>
        <v>4.9199999999999999E-3</v>
      </c>
      <c r="P555" s="2">
        <f t="shared" si="49"/>
        <v>20.5</v>
      </c>
      <c r="Q555" s="2" t="str">
        <f t="shared" si="50"/>
        <v>technology</v>
      </c>
      <c r="R555" s="2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 s="2">
        <v>554</v>
      </c>
      <c r="B556" s="9" t="s">
        <v>555</v>
      </c>
      <c r="C556" s="9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7">
        <f t="shared" si="48"/>
        <v>0.36589147286821705</v>
      </c>
      <c r="P556" s="2">
        <f t="shared" si="49"/>
        <v>64.36363636363636</v>
      </c>
      <c r="Q556" s="2" t="str">
        <f t="shared" si="50"/>
        <v>technology</v>
      </c>
      <c r="R556" s="2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 s="2">
        <v>555</v>
      </c>
      <c r="B557" s="9" t="s">
        <v>556</v>
      </c>
      <c r="C557" s="9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7">
        <f t="shared" si="48"/>
        <v>0</v>
      </c>
      <c r="P557" s="2" t="e">
        <f t="shared" si="49"/>
        <v>#DIV/0!</v>
      </c>
      <c r="Q557" s="2" t="str">
        <f t="shared" si="50"/>
        <v>technology</v>
      </c>
      <c r="R557" s="2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 s="2">
        <v>556</v>
      </c>
      <c r="B558" s="9" t="s">
        <v>557</v>
      </c>
      <c r="C558" s="9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7">
        <f t="shared" si="48"/>
        <v>2.5000000000000001E-2</v>
      </c>
      <c r="P558" s="2">
        <f t="shared" si="49"/>
        <v>200</v>
      </c>
      <c r="Q558" s="2" t="str">
        <f t="shared" si="50"/>
        <v>technology</v>
      </c>
      <c r="R558" s="2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 s="2">
        <v>557</v>
      </c>
      <c r="B559" s="9" t="s">
        <v>558</v>
      </c>
      <c r="C559" s="9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7">
        <f t="shared" si="48"/>
        <v>9.1066666666666674E-3</v>
      </c>
      <c r="P559" s="2">
        <f t="shared" si="49"/>
        <v>68.3</v>
      </c>
      <c r="Q559" s="2" t="str">
        <f t="shared" si="50"/>
        <v>technology</v>
      </c>
      <c r="R559" s="2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 s="2">
        <v>558</v>
      </c>
      <c r="B560" s="9" t="s">
        <v>559</v>
      </c>
      <c r="C560" s="9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7">
        <f t="shared" si="48"/>
        <v>0</v>
      </c>
      <c r="P560" s="2" t="e">
        <f t="shared" si="49"/>
        <v>#DIV/0!</v>
      </c>
      <c r="Q560" s="2" t="str">
        <f t="shared" si="50"/>
        <v>technology</v>
      </c>
      <c r="R560" s="2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 s="2">
        <v>559</v>
      </c>
      <c r="B561" s="9" t="s">
        <v>560</v>
      </c>
      <c r="C561" s="9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7">
        <f t="shared" si="48"/>
        <v>2.0833333333333335E-4</v>
      </c>
      <c r="P561" s="2">
        <f t="shared" si="49"/>
        <v>50</v>
      </c>
      <c r="Q561" s="2" t="str">
        <f t="shared" si="50"/>
        <v>technology</v>
      </c>
      <c r="R561" s="2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 s="2">
        <v>560</v>
      </c>
      <c r="B562" s="9" t="s">
        <v>561</v>
      </c>
      <c r="C562" s="9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7">
        <f t="shared" si="48"/>
        <v>1.2E-4</v>
      </c>
      <c r="P562" s="2">
        <f t="shared" si="49"/>
        <v>4</v>
      </c>
      <c r="Q562" s="2" t="str">
        <f t="shared" si="50"/>
        <v>technology</v>
      </c>
      <c r="R562" s="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 s="2">
        <v>561</v>
      </c>
      <c r="B563" s="9" t="s">
        <v>562</v>
      </c>
      <c r="C563" s="9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7">
        <f t="shared" si="48"/>
        <v>3.6666666666666666E-3</v>
      </c>
      <c r="P563" s="2">
        <f t="shared" si="49"/>
        <v>27.5</v>
      </c>
      <c r="Q563" s="2" t="str">
        <f t="shared" si="50"/>
        <v>technology</v>
      </c>
      <c r="R563" s="2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 s="2">
        <v>562</v>
      </c>
      <c r="B564" s="9" t="s">
        <v>563</v>
      </c>
      <c r="C564" s="9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7">
        <f t="shared" si="48"/>
        <v>0</v>
      </c>
      <c r="P564" s="2" t="e">
        <f t="shared" si="49"/>
        <v>#DIV/0!</v>
      </c>
      <c r="Q564" s="2" t="str">
        <f t="shared" si="50"/>
        <v>technology</v>
      </c>
      <c r="R564" s="2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3.2" x14ac:dyDescent="0.3">
      <c r="A565" s="2">
        <v>563</v>
      </c>
      <c r="B565" s="9" t="s">
        <v>564</v>
      </c>
      <c r="C565" s="9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7">
        <f t="shared" si="48"/>
        <v>9.0666666666666662E-4</v>
      </c>
      <c r="P565" s="2">
        <f t="shared" si="49"/>
        <v>34</v>
      </c>
      <c r="Q565" s="2" t="str">
        <f t="shared" si="50"/>
        <v>technology</v>
      </c>
      <c r="R565" s="2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 s="2">
        <v>564</v>
      </c>
      <c r="B566" s="9" t="s">
        <v>565</v>
      </c>
      <c r="C566" s="9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7">
        <f t="shared" si="48"/>
        <v>5.5555555555555558E-5</v>
      </c>
      <c r="P566" s="2">
        <f t="shared" si="49"/>
        <v>1</v>
      </c>
      <c r="Q566" s="2" t="str">
        <f t="shared" si="50"/>
        <v>technology</v>
      </c>
      <c r="R566" s="2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 s="2">
        <v>565</v>
      </c>
      <c r="B567" s="9" t="s">
        <v>566</v>
      </c>
      <c r="C567" s="9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7">
        <f t="shared" si="48"/>
        <v>0</v>
      </c>
      <c r="P567" s="2" t="e">
        <f t="shared" si="49"/>
        <v>#DIV/0!</v>
      </c>
      <c r="Q567" s="2" t="str">
        <f t="shared" si="50"/>
        <v>technology</v>
      </c>
      <c r="R567" s="2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3.2" x14ac:dyDescent="0.3">
      <c r="A568" s="2">
        <v>566</v>
      </c>
      <c r="B568" s="9" t="s">
        <v>567</v>
      </c>
      <c r="C568" s="9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7">
        <f t="shared" si="48"/>
        <v>2.0000000000000001E-4</v>
      </c>
      <c r="P568" s="2">
        <f t="shared" si="49"/>
        <v>1</v>
      </c>
      <c r="Q568" s="2" t="str">
        <f t="shared" si="50"/>
        <v>technology</v>
      </c>
      <c r="R568" s="2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 s="2">
        <v>567</v>
      </c>
      <c r="B569" s="9" t="s">
        <v>568</v>
      </c>
      <c r="C569" s="9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7">
        <f t="shared" si="48"/>
        <v>0</v>
      </c>
      <c r="P569" s="2" t="e">
        <f t="shared" si="49"/>
        <v>#DIV/0!</v>
      </c>
      <c r="Q569" s="2" t="str">
        <f t="shared" si="50"/>
        <v>technology</v>
      </c>
      <c r="R569" s="2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 s="2">
        <v>568</v>
      </c>
      <c r="B570" s="9" t="s">
        <v>569</v>
      </c>
      <c r="C570" s="9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7">
        <f t="shared" si="48"/>
        <v>0.01</v>
      </c>
      <c r="P570" s="2">
        <f t="shared" si="49"/>
        <v>49</v>
      </c>
      <c r="Q570" s="2" t="str">
        <f t="shared" si="50"/>
        <v>technology</v>
      </c>
      <c r="R570" s="2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 s="2">
        <v>569</v>
      </c>
      <c r="B571" s="9" t="s">
        <v>570</v>
      </c>
      <c r="C571" s="9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7">
        <f t="shared" si="48"/>
        <v>8.0000000000000002E-3</v>
      </c>
      <c r="P571" s="2">
        <f t="shared" si="49"/>
        <v>20</v>
      </c>
      <c r="Q571" s="2" t="str">
        <f t="shared" si="50"/>
        <v>technology</v>
      </c>
      <c r="R571" s="2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 s="2">
        <v>570</v>
      </c>
      <c r="B572" s="9" t="s">
        <v>571</v>
      </c>
      <c r="C572" s="9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7">
        <f t="shared" si="48"/>
        <v>1.6705882352941177E-3</v>
      </c>
      <c r="P572" s="2">
        <f t="shared" si="49"/>
        <v>142</v>
      </c>
      <c r="Q572" s="2" t="str">
        <f t="shared" si="50"/>
        <v>technology</v>
      </c>
      <c r="R572" s="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3.2" x14ac:dyDescent="0.3">
      <c r="A573" s="2">
        <v>571</v>
      </c>
      <c r="B573" s="9" t="s">
        <v>572</v>
      </c>
      <c r="C573" s="9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7">
        <f t="shared" si="48"/>
        <v>4.2399999999999998E-3</v>
      </c>
      <c r="P573" s="2">
        <f t="shared" si="49"/>
        <v>53</v>
      </c>
      <c r="Q573" s="2" t="str">
        <f t="shared" si="50"/>
        <v>technology</v>
      </c>
      <c r="R573" s="2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 s="2">
        <v>572</v>
      </c>
      <c r="B574" s="9" t="s">
        <v>573</v>
      </c>
      <c r="C574" s="9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7">
        <f t="shared" si="48"/>
        <v>0</v>
      </c>
      <c r="P574" s="2" t="e">
        <f t="shared" si="49"/>
        <v>#DIV/0!</v>
      </c>
      <c r="Q574" s="2" t="str">
        <f t="shared" si="50"/>
        <v>technology</v>
      </c>
      <c r="R574" s="2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57.6" x14ac:dyDescent="0.3">
      <c r="A575" s="2">
        <v>573</v>
      </c>
      <c r="B575" s="9" t="s">
        <v>574</v>
      </c>
      <c r="C575" s="9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7">
        <f t="shared" si="48"/>
        <v>3.892538925389254E-3</v>
      </c>
      <c r="P575" s="2">
        <f t="shared" si="49"/>
        <v>38.444444444444443</v>
      </c>
      <c r="Q575" s="2" t="str">
        <f t="shared" si="50"/>
        <v>technology</v>
      </c>
      <c r="R575" s="2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 s="2">
        <v>574</v>
      </c>
      <c r="B576" s="9" t="s">
        <v>575</v>
      </c>
      <c r="C576" s="9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7">
        <f t="shared" si="48"/>
        <v>7.1556350626118068E-3</v>
      </c>
      <c r="P576" s="2">
        <f t="shared" si="49"/>
        <v>20</v>
      </c>
      <c r="Q576" s="2" t="str">
        <f t="shared" si="50"/>
        <v>technology</v>
      </c>
      <c r="R576" s="2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 s="2">
        <v>575</v>
      </c>
      <c r="B577" s="9" t="s">
        <v>576</v>
      </c>
      <c r="C577" s="9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7">
        <f t="shared" si="48"/>
        <v>4.3166666666666666E-3</v>
      </c>
      <c r="P577" s="2">
        <f t="shared" si="49"/>
        <v>64.75</v>
      </c>
      <c r="Q577" s="2" t="str">
        <f t="shared" si="50"/>
        <v>technology</v>
      </c>
      <c r="R577" s="2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 s="2">
        <v>576</v>
      </c>
      <c r="B578" s="9" t="s">
        <v>577</v>
      </c>
      <c r="C578" s="9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7">
        <f t="shared" si="48"/>
        <v>1.2500000000000001E-5</v>
      </c>
      <c r="P578" s="2">
        <f t="shared" si="49"/>
        <v>1</v>
      </c>
      <c r="Q578" s="2" t="str">
        <f t="shared" si="50"/>
        <v>technology</v>
      </c>
      <c r="R578" s="2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 s="2">
        <v>577</v>
      </c>
      <c r="B579" s="9" t="s">
        <v>578</v>
      </c>
      <c r="C579" s="9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7">
        <f t="shared" ref="O579:O642" si="54">E579/D579</f>
        <v>2E-3</v>
      </c>
      <c r="P579" s="2">
        <f t="shared" ref="P579:P642" si="55">E579/L579</f>
        <v>10</v>
      </c>
      <c r="Q579" s="2" t="str">
        <f t="shared" ref="Q579:Q642" si="56">LEFT(N:N,(FIND("/",N579))-1)</f>
        <v>technology</v>
      </c>
      <c r="R579" s="2" t="str">
        <f t="shared" ref="R579:R642" si="57">RIGHT(N:N,LEN(N:N)-(FIND("/",N579)))</f>
        <v>web</v>
      </c>
      <c r="S579" s="10">
        <f t="shared" ref="S579:S642" si="58">(J579/86400)+DATE(1970,1,1)</f>
        <v>42450.589143518519</v>
      </c>
      <c r="T579" s="10">
        <f t="shared" ref="T579:T642" si="59">(I579/86400)+DATE(1970,1,1)</f>
        <v>42510.589143518519</v>
      </c>
    </row>
    <row r="580" spans="1:20" ht="28.8" x14ac:dyDescent="0.3">
      <c r="A580" s="2">
        <v>578</v>
      </c>
      <c r="B580" s="9" t="s">
        <v>579</v>
      </c>
      <c r="C580" s="9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7">
        <f t="shared" si="54"/>
        <v>1.12E-4</v>
      </c>
      <c r="P580" s="2">
        <f t="shared" si="55"/>
        <v>2</v>
      </c>
      <c r="Q580" s="2" t="str">
        <f t="shared" si="56"/>
        <v>technology</v>
      </c>
      <c r="R580" s="2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 s="2">
        <v>579</v>
      </c>
      <c r="B581" s="9" t="s">
        <v>580</v>
      </c>
      <c r="C581" s="9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7">
        <f t="shared" si="54"/>
        <v>1.4583333333333334E-2</v>
      </c>
      <c r="P581" s="2">
        <f t="shared" si="55"/>
        <v>35</v>
      </c>
      <c r="Q581" s="2" t="str">
        <f t="shared" si="56"/>
        <v>technology</v>
      </c>
      <c r="R581" s="2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 s="2">
        <v>580</v>
      </c>
      <c r="B582" s="9" t="s">
        <v>581</v>
      </c>
      <c r="C582" s="9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7">
        <f t="shared" si="54"/>
        <v>3.3333333333333332E-4</v>
      </c>
      <c r="P582" s="2">
        <f t="shared" si="55"/>
        <v>1</v>
      </c>
      <c r="Q582" s="2" t="str">
        <f t="shared" si="56"/>
        <v>technology</v>
      </c>
      <c r="R582" s="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 s="2">
        <v>581</v>
      </c>
      <c r="B583" s="9" t="s">
        <v>582</v>
      </c>
      <c r="C583" s="9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7">
        <f t="shared" si="54"/>
        <v>0</v>
      </c>
      <c r="P583" s="2" t="e">
        <f t="shared" si="55"/>
        <v>#DIV/0!</v>
      </c>
      <c r="Q583" s="2" t="str">
        <f t="shared" si="56"/>
        <v>technology</v>
      </c>
      <c r="R583" s="2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 s="2">
        <v>582</v>
      </c>
      <c r="B584" s="9" t="s">
        <v>583</v>
      </c>
      <c r="C584" s="9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7">
        <f t="shared" si="54"/>
        <v>0</v>
      </c>
      <c r="P584" s="2" t="e">
        <f t="shared" si="55"/>
        <v>#DIV/0!</v>
      </c>
      <c r="Q584" s="2" t="str">
        <f t="shared" si="56"/>
        <v>technology</v>
      </c>
      <c r="R584" s="2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 s="2">
        <v>583</v>
      </c>
      <c r="B585" s="9" t="s">
        <v>584</v>
      </c>
      <c r="C585" s="9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7">
        <f t="shared" si="54"/>
        <v>1.1111111111111112E-4</v>
      </c>
      <c r="P585" s="2">
        <f t="shared" si="55"/>
        <v>1</v>
      </c>
      <c r="Q585" s="2" t="str">
        <f t="shared" si="56"/>
        <v>technology</v>
      </c>
      <c r="R585" s="2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 s="2">
        <v>584</v>
      </c>
      <c r="B586" s="9" t="s">
        <v>585</v>
      </c>
      <c r="C586" s="9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7">
        <f t="shared" si="54"/>
        <v>0.01</v>
      </c>
      <c r="P586" s="2">
        <f t="shared" si="55"/>
        <v>5</v>
      </c>
      <c r="Q586" s="2" t="str">
        <f t="shared" si="56"/>
        <v>technology</v>
      </c>
      <c r="R586" s="2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 s="2">
        <v>585</v>
      </c>
      <c r="B587" s="9" t="s">
        <v>586</v>
      </c>
      <c r="C587" s="9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7">
        <f t="shared" si="54"/>
        <v>0</v>
      </c>
      <c r="P587" s="2" t="e">
        <f t="shared" si="55"/>
        <v>#DIV/0!</v>
      </c>
      <c r="Q587" s="2" t="str">
        <f t="shared" si="56"/>
        <v>technology</v>
      </c>
      <c r="R587" s="2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 s="2">
        <v>586</v>
      </c>
      <c r="B588" s="9" t="s">
        <v>587</v>
      </c>
      <c r="C588" s="9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7">
        <f t="shared" si="54"/>
        <v>5.5999999999999999E-3</v>
      </c>
      <c r="P588" s="2">
        <f t="shared" si="55"/>
        <v>14</v>
      </c>
      <c r="Q588" s="2" t="str">
        <f t="shared" si="56"/>
        <v>technology</v>
      </c>
      <c r="R588" s="2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 s="2">
        <v>587</v>
      </c>
      <c r="B589" s="9" t="s">
        <v>588</v>
      </c>
      <c r="C589" s="9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7">
        <f t="shared" si="54"/>
        <v>9.0833333333333335E-2</v>
      </c>
      <c r="P589" s="2">
        <f t="shared" si="55"/>
        <v>389.28571428571428</v>
      </c>
      <c r="Q589" s="2" t="str">
        <f t="shared" si="56"/>
        <v>technology</v>
      </c>
      <c r="R589" s="2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 s="2">
        <v>588</v>
      </c>
      <c r="B590" s="9" t="s">
        <v>589</v>
      </c>
      <c r="C590" s="9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7">
        <f t="shared" si="54"/>
        <v>3.3444444444444443E-2</v>
      </c>
      <c r="P590" s="2">
        <f t="shared" si="55"/>
        <v>150.5</v>
      </c>
      <c r="Q590" s="2" t="str">
        <f t="shared" si="56"/>
        <v>technology</v>
      </c>
      <c r="R590" s="2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3">
      <c r="A591" s="2">
        <v>589</v>
      </c>
      <c r="B591" s="9" t="s">
        <v>590</v>
      </c>
      <c r="C591" s="9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7">
        <f t="shared" si="54"/>
        <v>1.3333333333333334E-4</v>
      </c>
      <c r="P591" s="2">
        <f t="shared" si="55"/>
        <v>1</v>
      </c>
      <c r="Q591" s="2" t="str">
        <f t="shared" si="56"/>
        <v>technology</v>
      </c>
      <c r="R591" s="2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 s="2">
        <v>590</v>
      </c>
      <c r="B592" s="9" t="s">
        <v>591</v>
      </c>
      <c r="C592" s="9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7">
        <f t="shared" si="54"/>
        <v>4.4600000000000001E-2</v>
      </c>
      <c r="P592" s="2">
        <f t="shared" si="55"/>
        <v>24.777777777777779</v>
      </c>
      <c r="Q592" s="2" t="str">
        <f t="shared" si="56"/>
        <v>technology</v>
      </c>
      <c r="R592" s="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 s="2">
        <v>591</v>
      </c>
      <c r="B593" s="9" t="s">
        <v>592</v>
      </c>
      <c r="C593" s="9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7">
        <f t="shared" si="54"/>
        <v>6.0999999999999997E-4</v>
      </c>
      <c r="P593" s="2">
        <f t="shared" si="55"/>
        <v>30.5</v>
      </c>
      <c r="Q593" s="2" t="str">
        <f t="shared" si="56"/>
        <v>technology</v>
      </c>
      <c r="R593" s="2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 s="2">
        <v>592</v>
      </c>
      <c r="B594" s="9" t="s">
        <v>593</v>
      </c>
      <c r="C594" s="9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7">
        <f t="shared" si="54"/>
        <v>3.3333333333333333E-2</v>
      </c>
      <c r="P594" s="2">
        <f t="shared" si="55"/>
        <v>250</v>
      </c>
      <c r="Q594" s="2" t="str">
        <f t="shared" si="56"/>
        <v>technology</v>
      </c>
      <c r="R594" s="2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 s="2">
        <v>593</v>
      </c>
      <c r="B595" s="9" t="s">
        <v>594</v>
      </c>
      <c r="C595" s="9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7">
        <f t="shared" si="54"/>
        <v>0.23</v>
      </c>
      <c r="P595" s="2">
        <f t="shared" si="55"/>
        <v>16.428571428571427</v>
      </c>
      <c r="Q595" s="2" t="str">
        <f t="shared" si="56"/>
        <v>technology</v>
      </c>
      <c r="R595" s="2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 s="2">
        <v>594</v>
      </c>
      <c r="B596" s="9" t="s">
        <v>595</v>
      </c>
      <c r="C596" s="9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7">
        <f t="shared" si="54"/>
        <v>1.0399999999999999E-3</v>
      </c>
      <c r="P596" s="2">
        <f t="shared" si="55"/>
        <v>13</v>
      </c>
      <c r="Q596" s="2" t="str">
        <f t="shared" si="56"/>
        <v>technology</v>
      </c>
      <c r="R596" s="2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 s="2">
        <v>595</v>
      </c>
      <c r="B597" s="9" t="s">
        <v>596</v>
      </c>
      <c r="C597" s="9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7">
        <f t="shared" si="54"/>
        <v>4.2599999999999999E-3</v>
      </c>
      <c r="P597" s="2">
        <f t="shared" si="55"/>
        <v>53.25</v>
      </c>
      <c r="Q597" s="2" t="str">
        <f t="shared" si="56"/>
        <v>technology</v>
      </c>
      <c r="R597" s="2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28.8" x14ac:dyDescent="0.3">
      <c r="A598" s="2">
        <v>596</v>
      </c>
      <c r="B598" s="9" t="s">
        <v>597</v>
      </c>
      <c r="C598" s="9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7">
        <f t="shared" si="54"/>
        <v>2.9999999999999997E-4</v>
      </c>
      <c r="P598" s="2">
        <f t="shared" si="55"/>
        <v>3</v>
      </c>
      <c r="Q598" s="2" t="str">
        <f t="shared" si="56"/>
        <v>technology</v>
      </c>
      <c r="R598" s="2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 s="2">
        <v>597</v>
      </c>
      <c r="B599" s="9" t="s">
        <v>598</v>
      </c>
      <c r="C599" s="9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7">
        <f t="shared" si="54"/>
        <v>2.6666666666666666E-3</v>
      </c>
      <c r="P599" s="2">
        <f t="shared" si="55"/>
        <v>10</v>
      </c>
      <c r="Q599" s="2" t="str">
        <f t="shared" si="56"/>
        <v>technology</v>
      </c>
      <c r="R599" s="2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 s="2">
        <v>598</v>
      </c>
      <c r="B600" s="9" t="s">
        <v>599</v>
      </c>
      <c r="C600" s="9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7">
        <f t="shared" si="54"/>
        <v>0.34</v>
      </c>
      <c r="P600" s="2">
        <f t="shared" si="55"/>
        <v>121.42857142857143</v>
      </c>
      <c r="Q600" s="2" t="str">
        <f t="shared" si="56"/>
        <v>technology</v>
      </c>
      <c r="R600" s="2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 s="2">
        <v>599</v>
      </c>
      <c r="B601" s="9" t="s">
        <v>600</v>
      </c>
      <c r="C601" s="9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7">
        <f t="shared" si="54"/>
        <v>6.2E-4</v>
      </c>
      <c r="P601" s="2">
        <f t="shared" si="55"/>
        <v>15.5</v>
      </c>
      <c r="Q601" s="2" t="str">
        <f t="shared" si="56"/>
        <v>technology</v>
      </c>
      <c r="R601" s="2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 s="2">
        <v>600</v>
      </c>
      <c r="B602" s="9" t="s">
        <v>601</v>
      </c>
      <c r="C602" s="9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7">
        <f t="shared" si="54"/>
        <v>0.02</v>
      </c>
      <c r="P602" s="2">
        <f t="shared" si="55"/>
        <v>100</v>
      </c>
      <c r="Q602" s="2" t="str">
        <f t="shared" si="56"/>
        <v>technology</v>
      </c>
      <c r="R602" s="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 s="2">
        <v>601</v>
      </c>
      <c r="B603" s="9" t="s">
        <v>602</v>
      </c>
      <c r="C603" s="9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7">
        <f t="shared" si="54"/>
        <v>1.4E-2</v>
      </c>
      <c r="P603" s="2">
        <f t="shared" si="55"/>
        <v>23.333333333333332</v>
      </c>
      <c r="Q603" s="2" t="str">
        <f t="shared" si="56"/>
        <v>technology</v>
      </c>
      <c r="R603" s="2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 s="2">
        <v>602</v>
      </c>
      <c r="B604" s="9" t="s">
        <v>603</v>
      </c>
      <c r="C604" s="9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7">
        <f t="shared" si="54"/>
        <v>0</v>
      </c>
      <c r="P604" s="2" t="e">
        <f t="shared" si="55"/>
        <v>#DIV/0!</v>
      </c>
      <c r="Q604" s="2" t="str">
        <f t="shared" si="56"/>
        <v>technology</v>
      </c>
      <c r="R604" s="2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 s="2">
        <v>603</v>
      </c>
      <c r="B605" s="9" t="s">
        <v>604</v>
      </c>
      <c r="C605" s="9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7">
        <f t="shared" si="54"/>
        <v>3.9334666666666664E-2</v>
      </c>
      <c r="P605" s="2">
        <f t="shared" si="55"/>
        <v>45.386153846153846</v>
      </c>
      <c r="Q605" s="2" t="str">
        <f t="shared" si="56"/>
        <v>technology</v>
      </c>
      <c r="R605" s="2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 s="2">
        <v>604</v>
      </c>
      <c r="B606" s="9" t="s">
        <v>605</v>
      </c>
      <c r="C606" s="9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7">
        <f t="shared" si="54"/>
        <v>0</v>
      </c>
      <c r="P606" s="2" t="e">
        <f t="shared" si="55"/>
        <v>#DIV/0!</v>
      </c>
      <c r="Q606" s="2" t="str">
        <f t="shared" si="56"/>
        <v>technology</v>
      </c>
      <c r="R606" s="2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 s="2">
        <v>605</v>
      </c>
      <c r="B607" s="9" t="s">
        <v>606</v>
      </c>
      <c r="C607" s="9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7">
        <f t="shared" si="54"/>
        <v>2.6200000000000001E-2</v>
      </c>
      <c r="P607" s="2">
        <f t="shared" si="55"/>
        <v>16.375</v>
      </c>
      <c r="Q607" s="2" t="str">
        <f t="shared" si="56"/>
        <v>technology</v>
      </c>
      <c r="R607" s="2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57.6" x14ac:dyDescent="0.3">
      <c r="A608" s="2">
        <v>606</v>
      </c>
      <c r="B608" s="9" t="s">
        <v>607</v>
      </c>
      <c r="C608" s="9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7">
        <f t="shared" si="54"/>
        <v>2E-3</v>
      </c>
      <c r="P608" s="2">
        <f t="shared" si="55"/>
        <v>10</v>
      </c>
      <c r="Q608" s="2" t="str">
        <f t="shared" si="56"/>
        <v>technology</v>
      </c>
      <c r="R608" s="2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 s="2">
        <v>607</v>
      </c>
      <c r="B609" s="9" t="s">
        <v>608</v>
      </c>
      <c r="C609" s="9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7">
        <f t="shared" si="54"/>
        <v>0</v>
      </c>
      <c r="P609" s="2" t="e">
        <f t="shared" si="55"/>
        <v>#DIV/0!</v>
      </c>
      <c r="Q609" s="2" t="str">
        <f t="shared" si="56"/>
        <v>technology</v>
      </c>
      <c r="R609" s="2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 s="2">
        <v>608</v>
      </c>
      <c r="B610" s="9" t="s">
        <v>609</v>
      </c>
      <c r="C610" s="9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7">
        <f t="shared" si="54"/>
        <v>9.7400000000000004E-3</v>
      </c>
      <c r="P610" s="2">
        <f t="shared" si="55"/>
        <v>292.2</v>
      </c>
      <c r="Q610" s="2" t="str">
        <f t="shared" si="56"/>
        <v>technology</v>
      </c>
      <c r="R610" s="2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 s="2">
        <v>609</v>
      </c>
      <c r="B611" s="9" t="s">
        <v>610</v>
      </c>
      <c r="C611" s="9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7">
        <f t="shared" si="54"/>
        <v>6.41025641025641E-3</v>
      </c>
      <c r="P611" s="2">
        <f t="shared" si="55"/>
        <v>5</v>
      </c>
      <c r="Q611" s="2" t="str">
        <f t="shared" si="56"/>
        <v>technology</v>
      </c>
      <c r="R611" s="2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 s="2">
        <v>610</v>
      </c>
      <c r="B612" s="9" t="s">
        <v>611</v>
      </c>
      <c r="C612" s="9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7">
        <f t="shared" si="54"/>
        <v>0</v>
      </c>
      <c r="P612" s="2" t="e">
        <f t="shared" si="55"/>
        <v>#DIV/0!</v>
      </c>
      <c r="Q612" s="2" t="str">
        <f t="shared" si="56"/>
        <v>technology</v>
      </c>
      <c r="R612" s="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 s="2">
        <v>611</v>
      </c>
      <c r="B613" s="9" t="s">
        <v>612</v>
      </c>
      <c r="C613" s="9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7">
        <f t="shared" si="54"/>
        <v>0</v>
      </c>
      <c r="P613" s="2" t="e">
        <f t="shared" si="55"/>
        <v>#DIV/0!</v>
      </c>
      <c r="Q613" s="2" t="str">
        <f t="shared" si="56"/>
        <v>technology</v>
      </c>
      <c r="R613" s="2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 s="2">
        <v>612</v>
      </c>
      <c r="B614" s="9" t="s">
        <v>613</v>
      </c>
      <c r="C614" s="9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7">
        <f t="shared" si="54"/>
        <v>0</v>
      </c>
      <c r="P614" s="2" t="e">
        <f t="shared" si="55"/>
        <v>#DIV/0!</v>
      </c>
      <c r="Q614" s="2" t="str">
        <f t="shared" si="56"/>
        <v>technology</v>
      </c>
      <c r="R614" s="2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3.2" x14ac:dyDescent="0.3">
      <c r="A615" s="2">
        <v>613</v>
      </c>
      <c r="B615" s="9" t="s">
        <v>614</v>
      </c>
      <c r="C615" s="9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7">
        <f t="shared" si="54"/>
        <v>0.21363333333333334</v>
      </c>
      <c r="P615" s="2">
        <f t="shared" si="55"/>
        <v>105.93388429752066</v>
      </c>
      <c r="Q615" s="2" t="str">
        <f t="shared" si="56"/>
        <v>technology</v>
      </c>
      <c r="R615" s="2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 s="2">
        <v>614</v>
      </c>
      <c r="B616" s="9" t="s">
        <v>615</v>
      </c>
      <c r="C616" s="9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7">
        <f t="shared" si="54"/>
        <v>0</v>
      </c>
      <c r="P616" s="2" t="e">
        <f t="shared" si="55"/>
        <v>#DIV/0!</v>
      </c>
      <c r="Q616" s="2" t="str">
        <f t="shared" si="56"/>
        <v>technology</v>
      </c>
      <c r="R616" s="2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 s="2">
        <v>615</v>
      </c>
      <c r="B617" s="9" t="s">
        <v>616</v>
      </c>
      <c r="C617" s="9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7">
        <f t="shared" si="54"/>
        <v>0</v>
      </c>
      <c r="P617" s="2" t="e">
        <f t="shared" si="55"/>
        <v>#DIV/0!</v>
      </c>
      <c r="Q617" s="2" t="str">
        <f t="shared" si="56"/>
        <v>technology</v>
      </c>
      <c r="R617" s="2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 s="2">
        <v>616</v>
      </c>
      <c r="B618" s="9" t="s">
        <v>617</v>
      </c>
      <c r="C618" s="9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7">
        <f t="shared" si="54"/>
        <v>0</v>
      </c>
      <c r="P618" s="2" t="e">
        <f t="shared" si="55"/>
        <v>#DIV/0!</v>
      </c>
      <c r="Q618" s="2" t="str">
        <f t="shared" si="56"/>
        <v>technology</v>
      </c>
      <c r="R618" s="2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57.6" x14ac:dyDescent="0.3">
      <c r="A619" s="2">
        <v>617</v>
      </c>
      <c r="B619" s="9" t="s">
        <v>618</v>
      </c>
      <c r="C619" s="9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7">
        <f t="shared" si="54"/>
        <v>0.03</v>
      </c>
      <c r="P619" s="2">
        <f t="shared" si="55"/>
        <v>20</v>
      </c>
      <c r="Q619" s="2" t="str">
        <f t="shared" si="56"/>
        <v>technology</v>
      </c>
      <c r="R619" s="2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 s="2">
        <v>618</v>
      </c>
      <c r="B620" s="9" t="s">
        <v>619</v>
      </c>
      <c r="C620" s="9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7">
        <f t="shared" si="54"/>
        <v>0</v>
      </c>
      <c r="P620" s="2" t="e">
        <f t="shared" si="55"/>
        <v>#DIV/0!</v>
      </c>
      <c r="Q620" s="2" t="str">
        <f t="shared" si="56"/>
        <v>technology</v>
      </c>
      <c r="R620" s="2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 s="2">
        <v>619</v>
      </c>
      <c r="B621" s="9" t="s">
        <v>620</v>
      </c>
      <c r="C621" s="9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7">
        <f t="shared" si="54"/>
        <v>3.9999999999999998E-7</v>
      </c>
      <c r="P621" s="2">
        <f t="shared" si="55"/>
        <v>1</v>
      </c>
      <c r="Q621" s="2" t="str">
        <f t="shared" si="56"/>
        <v>technology</v>
      </c>
      <c r="R621" s="2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 s="2">
        <v>620</v>
      </c>
      <c r="B622" s="9" t="s">
        <v>621</v>
      </c>
      <c r="C622" s="9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7">
        <f t="shared" si="54"/>
        <v>0.01</v>
      </c>
      <c r="P622" s="2">
        <f t="shared" si="55"/>
        <v>300</v>
      </c>
      <c r="Q622" s="2" t="str">
        <f t="shared" si="56"/>
        <v>technology</v>
      </c>
      <c r="R622" s="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 s="2">
        <v>621</v>
      </c>
      <c r="B623" s="9" t="s">
        <v>622</v>
      </c>
      <c r="C623" s="9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7">
        <f t="shared" si="54"/>
        <v>1.044E-2</v>
      </c>
      <c r="P623" s="2">
        <f t="shared" si="55"/>
        <v>87</v>
      </c>
      <c r="Q623" s="2" t="str">
        <f t="shared" si="56"/>
        <v>technology</v>
      </c>
      <c r="R623" s="2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 s="2">
        <v>622</v>
      </c>
      <c r="B624" s="9" t="s">
        <v>623</v>
      </c>
      <c r="C624" s="9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7">
        <f t="shared" si="54"/>
        <v>5.6833333333333333E-2</v>
      </c>
      <c r="P624" s="2">
        <f t="shared" si="55"/>
        <v>37.888888888888886</v>
      </c>
      <c r="Q624" s="2" t="str">
        <f t="shared" si="56"/>
        <v>technology</v>
      </c>
      <c r="R624" s="2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 s="2">
        <v>623</v>
      </c>
      <c r="B625" s="9" t="s">
        <v>624</v>
      </c>
      <c r="C625" s="9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7">
        <f t="shared" si="54"/>
        <v>0</v>
      </c>
      <c r="P625" s="2" t="e">
        <f t="shared" si="55"/>
        <v>#DIV/0!</v>
      </c>
      <c r="Q625" s="2" t="str">
        <f t="shared" si="56"/>
        <v>technology</v>
      </c>
      <c r="R625" s="2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 s="2">
        <v>624</v>
      </c>
      <c r="B626" s="9" t="s">
        <v>625</v>
      </c>
      <c r="C626" s="9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7">
        <f t="shared" si="54"/>
        <v>0</v>
      </c>
      <c r="P626" s="2" t="e">
        <f t="shared" si="55"/>
        <v>#DIV/0!</v>
      </c>
      <c r="Q626" s="2" t="str">
        <f t="shared" si="56"/>
        <v>technology</v>
      </c>
      <c r="R626" s="2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 s="2">
        <v>625</v>
      </c>
      <c r="B627" s="9" t="s">
        <v>626</v>
      </c>
      <c r="C627" s="9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7">
        <f t="shared" si="54"/>
        <v>0</v>
      </c>
      <c r="P627" s="2" t="e">
        <f t="shared" si="55"/>
        <v>#DIV/0!</v>
      </c>
      <c r="Q627" s="2" t="str">
        <f t="shared" si="56"/>
        <v>technology</v>
      </c>
      <c r="R627" s="2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 s="2">
        <v>626</v>
      </c>
      <c r="B628" s="9" t="s">
        <v>627</v>
      </c>
      <c r="C628" s="9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7">
        <f t="shared" si="54"/>
        <v>0.17380000000000001</v>
      </c>
      <c r="P628" s="2">
        <f t="shared" si="55"/>
        <v>111.41025641025641</v>
      </c>
      <c r="Q628" s="2" t="str">
        <f t="shared" si="56"/>
        <v>technology</v>
      </c>
      <c r="R628" s="2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 s="2">
        <v>627</v>
      </c>
      <c r="B629" s="9" t="s">
        <v>628</v>
      </c>
      <c r="C629" s="9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7">
        <f t="shared" si="54"/>
        <v>2.0000000000000001E-4</v>
      </c>
      <c r="P629" s="2">
        <f t="shared" si="55"/>
        <v>90</v>
      </c>
      <c r="Q629" s="2" t="str">
        <f t="shared" si="56"/>
        <v>technology</v>
      </c>
      <c r="R629" s="2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 s="2">
        <v>628</v>
      </c>
      <c r="B630" s="9" t="s">
        <v>629</v>
      </c>
      <c r="C630" s="9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7">
        <f t="shared" si="54"/>
        <v>0</v>
      </c>
      <c r="P630" s="2" t="e">
        <f t="shared" si="55"/>
        <v>#DIV/0!</v>
      </c>
      <c r="Q630" s="2" t="str">
        <f t="shared" si="56"/>
        <v>technology</v>
      </c>
      <c r="R630" s="2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 s="2">
        <v>629</v>
      </c>
      <c r="B631" s="9" t="s">
        <v>630</v>
      </c>
      <c r="C631" s="9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7">
        <f t="shared" si="54"/>
        <v>1.75E-3</v>
      </c>
      <c r="P631" s="2">
        <f t="shared" si="55"/>
        <v>116.66666666666667</v>
      </c>
      <c r="Q631" s="2" t="str">
        <f t="shared" si="56"/>
        <v>technology</v>
      </c>
      <c r="R631" s="2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 s="2">
        <v>630</v>
      </c>
      <c r="B632" s="9" t="s">
        <v>631</v>
      </c>
      <c r="C632" s="9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7">
        <f t="shared" si="54"/>
        <v>8.3340278356529708E-4</v>
      </c>
      <c r="P632" s="2">
        <f t="shared" si="55"/>
        <v>10</v>
      </c>
      <c r="Q632" s="2" t="str">
        <f t="shared" si="56"/>
        <v>technology</v>
      </c>
      <c r="R632" s="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 s="2">
        <v>631</v>
      </c>
      <c r="B633" s="9" t="s">
        <v>632</v>
      </c>
      <c r="C633" s="9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7">
        <f t="shared" si="54"/>
        <v>1.38E-2</v>
      </c>
      <c r="P633" s="2">
        <f t="shared" si="55"/>
        <v>76.666666666666671</v>
      </c>
      <c r="Q633" s="2" t="str">
        <f t="shared" si="56"/>
        <v>technology</v>
      </c>
      <c r="R633" s="2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 s="2">
        <v>632</v>
      </c>
      <c r="B634" s="9" t="s">
        <v>633</v>
      </c>
      <c r="C634" s="9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7">
        <f t="shared" si="54"/>
        <v>0</v>
      </c>
      <c r="P634" s="2" t="e">
        <f t="shared" si="55"/>
        <v>#DIV/0!</v>
      </c>
      <c r="Q634" s="2" t="str">
        <f t="shared" si="56"/>
        <v>technology</v>
      </c>
      <c r="R634" s="2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 s="2">
        <v>633</v>
      </c>
      <c r="B635" s="9" t="s">
        <v>634</v>
      </c>
      <c r="C635" s="9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7">
        <f t="shared" si="54"/>
        <v>0.1245</v>
      </c>
      <c r="P635" s="2">
        <f t="shared" si="55"/>
        <v>49.8</v>
      </c>
      <c r="Q635" s="2" t="str">
        <f t="shared" si="56"/>
        <v>technology</v>
      </c>
      <c r="R635" s="2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28.8" x14ac:dyDescent="0.3">
      <c r="A636" s="2">
        <v>634</v>
      </c>
      <c r="B636" s="9" t="s">
        <v>635</v>
      </c>
      <c r="C636" s="9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7">
        <f t="shared" si="54"/>
        <v>2.0000000000000001E-4</v>
      </c>
      <c r="P636" s="2">
        <f t="shared" si="55"/>
        <v>1</v>
      </c>
      <c r="Q636" s="2" t="str">
        <f t="shared" si="56"/>
        <v>technology</v>
      </c>
      <c r="R636" s="2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 s="2">
        <v>635</v>
      </c>
      <c r="B637" s="9" t="s">
        <v>636</v>
      </c>
      <c r="C637" s="9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7">
        <f t="shared" si="54"/>
        <v>8.0000000000000007E-5</v>
      </c>
      <c r="P637" s="2">
        <f t="shared" si="55"/>
        <v>2</v>
      </c>
      <c r="Q637" s="2" t="str">
        <f t="shared" si="56"/>
        <v>technology</v>
      </c>
      <c r="R637" s="2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 s="2">
        <v>636</v>
      </c>
      <c r="B638" s="9" t="s">
        <v>637</v>
      </c>
      <c r="C638" s="9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7">
        <f t="shared" si="54"/>
        <v>2E-3</v>
      </c>
      <c r="P638" s="2">
        <f t="shared" si="55"/>
        <v>4</v>
      </c>
      <c r="Q638" s="2" t="str">
        <f t="shared" si="56"/>
        <v>technology</v>
      </c>
      <c r="R638" s="2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 s="2">
        <v>637</v>
      </c>
      <c r="B639" s="9" t="s">
        <v>638</v>
      </c>
      <c r="C639" s="9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7">
        <f t="shared" si="54"/>
        <v>0</v>
      </c>
      <c r="P639" s="2" t="e">
        <f t="shared" si="55"/>
        <v>#DIV/0!</v>
      </c>
      <c r="Q639" s="2" t="str">
        <f t="shared" si="56"/>
        <v>technology</v>
      </c>
      <c r="R639" s="2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 s="2">
        <v>638</v>
      </c>
      <c r="B640" s="9" t="s">
        <v>639</v>
      </c>
      <c r="C640" s="9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7">
        <f t="shared" si="54"/>
        <v>9.0000000000000006E-5</v>
      </c>
      <c r="P640" s="2">
        <f t="shared" si="55"/>
        <v>3</v>
      </c>
      <c r="Q640" s="2" t="str">
        <f t="shared" si="56"/>
        <v>technology</v>
      </c>
      <c r="R640" s="2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 s="2">
        <v>639</v>
      </c>
      <c r="B641" s="9" t="s">
        <v>640</v>
      </c>
      <c r="C641" s="9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7">
        <f t="shared" si="54"/>
        <v>9.9999999999999995E-7</v>
      </c>
      <c r="P641" s="2">
        <f t="shared" si="55"/>
        <v>1</v>
      </c>
      <c r="Q641" s="2" t="str">
        <f t="shared" si="56"/>
        <v>technology</v>
      </c>
      <c r="R641" s="2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 s="2">
        <v>640</v>
      </c>
      <c r="B642" s="9" t="s">
        <v>641</v>
      </c>
      <c r="C642" s="9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7">
        <f t="shared" si="54"/>
        <v>1.4428571428571428</v>
      </c>
      <c r="P642" s="2">
        <f t="shared" si="55"/>
        <v>50.5</v>
      </c>
      <c r="Q642" s="2" t="str">
        <f t="shared" si="56"/>
        <v>technology</v>
      </c>
      <c r="R642" s="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3.2" x14ac:dyDescent="0.3">
      <c r="A643" s="2">
        <v>641</v>
      </c>
      <c r="B643" s="9" t="s">
        <v>642</v>
      </c>
      <c r="C643" s="9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7">
        <f t="shared" ref="O643:O706" si="60">E643/D643</f>
        <v>1.1916249999999999</v>
      </c>
      <c r="P643" s="2">
        <f t="shared" ref="P643:P706" si="61">E643/L643</f>
        <v>151.31746031746033</v>
      </c>
      <c r="Q643" s="2" t="str">
        <f t="shared" ref="Q643:Q706" si="62">LEFT(N:N,(FIND("/",N643))-1)</f>
        <v>technology</v>
      </c>
      <c r="R643" s="2" t="str">
        <f t="shared" ref="R643:R706" si="63">RIGHT(N:N,LEN(N:N)-(FIND("/",N643)))</f>
        <v>wearables</v>
      </c>
      <c r="S643" s="10">
        <f t="shared" ref="S643:S706" si="64">(J643/86400)+DATE(1970,1,1)</f>
        <v>42199.57</v>
      </c>
      <c r="T643" s="10">
        <f t="shared" ref="T643:T706" si="65">(I643/86400)+DATE(1970,1,1)</f>
        <v>42229.57</v>
      </c>
    </row>
    <row r="644" spans="1:20" ht="43.2" x14ac:dyDescent="0.3">
      <c r="A644" s="2">
        <v>642</v>
      </c>
      <c r="B644" s="9" t="s">
        <v>643</v>
      </c>
      <c r="C644" s="9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7">
        <f t="shared" si="60"/>
        <v>14.604850000000001</v>
      </c>
      <c r="P644" s="2">
        <f t="shared" si="61"/>
        <v>134.3592456301748</v>
      </c>
      <c r="Q644" s="2" t="str">
        <f t="shared" si="62"/>
        <v>technology</v>
      </c>
      <c r="R644" s="2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 s="2">
        <v>643</v>
      </c>
      <c r="B645" s="9" t="s">
        <v>644</v>
      </c>
      <c r="C645" s="9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7">
        <f t="shared" si="60"/>
        <v>1.0580799999999999</v>
      </c>
      <c r="P645" s="2">
        <f t="shared" si="61"/>
        <v>174.02631578947367</v>
      </c>
      <c r="Q645" s="2" t="str">
        <f t="shared" si="62"/>
        <v>technology</v>
      </c>
      <c r="R645" s="2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 s="2">
        <v>644</v>
      </c>
      <c r="B646" s="9" t="s">
        <v>645</v>
      </c>
      <c r="C646" s="9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7">
        <f t="shared" si="60"/>
        <v>3.0011791999999997</v>
      </c>
      <c r="P646" s="2">
        <f t="shared" si="61"/>
        <v>73.486268364348675</v>
      </c>
      <c r="Q646" s="2" t="str">
        <f t="shared" si="62"/>
        <v>technology</v>
      </c>
      <c r="R646" s="2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 s="2">
        <v>645</v>
      </c>
      <c r="B647" s="9" t="s">
        <v>646</v>
      </c>
      <c r="C647" s="9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7">
        <f t="shared" si="60"/>
        <v>2.7869999999999999</v>
      </c>
      <c r="P647" s="2">
        <f t="shared" si="61"/>
        <v>23.518987341772153</v>
      </c>
      <c r="Q647" s="2" t="str">
        <f t="shared" si="62"/>
        <v>technology</v>
      </c>
      <c r="R647" s="2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 s="2">
        <v>646</v>
      </c>
      <c r="B648" s="9" t="s">
        <v>647</v>
      </c>
      <c r="C648" s="9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7">
        <f t="shared" si="60"/>
        <v>1.3187625000000001</v>
      </c>
      <c r="P648" s="2">
        <f t="shared" si="61"/>
        <v>39.074444444444445</v>
      </c>
      <c r="Q648" s="2" t="str">
        <f t="shared" si="62"/>
        <v>technology</v>
      </c>
      <c r="R648" s="2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 s="2">
        <v>647</v>
      </c>
      <c r="B649" s="9" t="s">
        <v>648</v>
      </c>
      <c r="C649" s="9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7">
        <f t="shared" si="60"/>
        <v>1.0705</v>
      </c>
      <c r="P649" s="2">
        <f t="shared" si="61"/>
        <v>125.94117647058823</v>
      </c>
      <c r="Q649" s="2" t="str">
        <f t="shared" si="62"/>
        <v>technology</v>
      </c>
      <c r="R649" s="2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 s="2">
        <v>648</v>
      </c>
      <c r="B650" s="9" t="s">
        <v>649</v>
      </c>
      <c r="C650" s="9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7">
        <f t="shared" si="60"/>
        <v>1.2682285714285715</v>
      </c>
      <c r="P650" s="2">
        <f t="shared" si="61"/>
        <v>1644</v>
      </c>
      <c r="Q650" s="2" t="str">
        <f t="shared" si="62"/>
        <v>technology</v>
      </c>
      <c r="R650" s="2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 s="2">
        <v>649</v>
      </c>
      <c r="B651" s="9" t="s">
        <v>650</v>
      </c>
      <c r="C651" s="9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7">
        <f t="shared" si="60"/>
        <v>1.3996</v>
      </c>
      <c r="P651" s="2">
        <f t="shared" si="61"/>
        <v>42.670731707317074</v>
      </c>
      <c r="Q651" s="2" t="str">
        <f t="shared" si="62"/>
        <v>technology</v>
      </c>
      <c r="R651" s="2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 s="2">
        <v>650</v>
      </c>
      <c r="B652" s="9" t="s">
        <v>651</v>
      </c>
      <c r="C652" s="9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7">
        <f t="shared" si="60"/>
        <v>1.1240000000000001</v>
      </c>
      <c r="P652" s="2">
        <f t="shared" si="61"/>
        <v>35.125</v>
      </c>
      <c r="Q652" s="2" t="str">
        <f t="shared" si="62"/>
        <v>technology</v>
      </c>
      <c r="R652" s="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 s="2">
        <v>651</v>
      </c>
      <c r="B653" s="9" t="s">
        <v>652</v>
      </c>
      <c r="C653" s="9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7">
        <f t="shared" si="60"/>
        <v>1.00528</v>
      </c>
      <c r="P653" s="2">
        <f t="shared" si="61"/>
        <v>239.35238095238094</v>
      </c>
      <c r="Q653" s="2" t="str">
        <f t="shared" si="62"/>
        <v>technology</v>
      </c>
      <c r="R653" s="2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 s="2">
        <v>652</v>
      </c>
      <c r="B654" s="9" t="s">
        <v>653</v>
      </c>
      <c r="C654" s="9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7">
        <f t="shared" si="60"/>
        <v>1.0046666666666666</v>
      </c>
      <c r="P654" s="2">
        <f t="shared" si="61"/>
        <v>107.64285714285714</v>
      </c>
      <c r="Q654" s="2" t="str">
        <f t="shared" si="62"/>
        <v>technology</v>
      </c>
      <c r="R654" s="2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 s="2">
        <v>653</v>
      </c>
      <c r="B655" s="9" t="s">
        <v>654</v>
      </c>
      <c r="C655" s="9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7">
        <f t="shared" si="60"/>
        <v>1.4144600000000001</v>
      </c>
      <c r="P655" s="2">
        <f t="shared" si="61"/>
        <v>95.830623306233065</v>
      </c>
      <c r="Q655" s="2" t="str">
        <f t="shared" si="62"/>
        <v>technology</v>
      </c>
      <c r="R655" s="2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 s="2">
        <v>654</v>
      </c>
      <c r="B656" s="9" t="s">
        <v>655</v>
      </c>
      <c r="C656" s="9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7">
        <f t="shared" si="60"/>
        <v>2.6729166666666666</v>
      </c>
      <c r="P656" s="2">
        <f t="shared" si="61"/>
        <v>31.663376110562684</v>
      </c>
      <c r="Q656" s="2" t="str">
        <f t="shared" si="62"/>
        <v>technology</v>
      </c>
      <c r="R656" s="2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 s="2">
        <v>655</v>
      </c>
      <c r="B657" s="9" t="s">
        <v>656</v>
      </c>
      <c r="C657" s="9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7">
        <f t="shared" si="60"/>
        <v>1.4688749999999999</v>
      </c>
      <c r="P657" s="2">
        <f t="shared" si="61"/>
        <v>42.886861313868614</v>
      </c>
      <c r="Q657" s="2" t="str">
        <f t="shared" si="62"/>
        <v>technology</v>
      </c>
      <c r="R657" s="2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 s="2">
        <v>656</v>
      </c>
      <c r="B658" s="9" t="s">
        <v>657</v>
      </c>
      <c r="C658" s="9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7">
        <f t="shared" si="60"/>
        <v>2.1356000000000002</v>
      </c>
      <c r="P658" s="2">
        <f t="shared" si="61"/>
        <v>122.73563218390805</v>
      </c>
      <c r="Q658" s="2" t="str">
        <f t="shared" si="62"/>
        <v>technology</v>
      </c>
      <c r="R658" s="2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.2" x14ac:dyDescent="0.3">
      <c r="A659" s="2">
        <v>657</v>
      </c>
      <c r="B659" s="9" t="s">
        <v>658</v>
      </c>
      <c r="C659" s="9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7">
        <f t="shared" si="60"/>
        <v>1.2569999999999999</v>
      </c>
      <c r="P659" s="2">
        <f t="shared" si="61"/>
        <v>190.45454545454547</v>
      </c>
      <c r="Q659" s="2" t="str">
        <f t="shared" si="62"/>
        <v>technology</v>
      </c>
      <c r="R659" s="2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 s="2">
        <v>658</v>
      </c>
      <c r="B660" s="9" t="s">
        <v>659</v>
      </c>
      <c r="C660" s="9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7">
        <f t="shared" si="60"/>
        <v>1.0446206037108834</v>
      </c>
      <c r="P660" s="2">
        <f t="shared" si="61"/>
        <v>109.33695652173913</v>
      </c>
      <c r="Q660" s="2" t="str">
        <f t="shared" si="62"/>
        <v>technology</v>
      </c>
      <c r="R660" s="2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 s="2">
        <v>659</v>
      </c>
      <c r="B661" s="9" t="s">
        <v>660</v>
      </c>
      <c r="C661" s="9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7">
        <f t="shared" si="60"/>
        <v>1.0056666666666667</v>
      </c>
      <c r="P661" s="2">
        <f t="shared" si="61"/>
        <v>143.66666666666666</v>
      </c>
      <c r="Q661" s="2" t="str">
        <f t="shared" si="62"/>
        <v>technology</v>
      </c>
      <c r="R661" s="2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 s="2">
        <v>660</v>
      </c>
      <c r="B662" s="9" t="s">
        <v>661</v>
      </c>
      <c r="C662" s="9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7">
        <f t="shared" si="60"/>
        <v>3.058E-2</v>
      </c>
      <c r="P662" s="2">
        <f t="shared" si="61"/>
        <v>84.944444444444443</v>
      </c>
      <c r="Q662" s="2" t="str">
        <f t="shared" si="62"/>
        <v>technology</v>
      </c>
      <c r="R662" s="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.2" x14ac:dyDescent="0.3">
      <c r="A663" s="2">
        <v>661</v>
      </c>
      <c r="B663" s="9" t="s">
        <v>662</v>
      </c>
      <c r="C663" s="9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7">
        <f t="shared" si="60"/>
        <v>9.4999999999999998E-3</v>
      </c>
      <c r="P663" s="2">
        <f t="shared" si="61"/>
        <v>10.555555555555555</v>
      </c>
      <c r="Q663" s="2" t="str">
        <f t="shared" si="62"/>
        <v>technology</v>
      </c>
      <c r="R663" s="2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 s="2">
        <v>662</v>
      </c>
      <c r="B664" s="9" t="s">
        <v>663</v>
      </c>
      <c r="C664" s="9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7">
        <f t="shared" si="60"/>
        <v>4.0000000000000001E-3</v>
      </c>
      <c r="P664" s="2">
        <f t="shared" si="61"/>
        <v>39</v>
      </c>
      <c r="Q664" s="2" t="str">
        <f t="shared" si="62"/>
        <v>technology</v>
      </c>
      <c r="R664" s="2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 s="2">
        <v>663</v>
      </c>
      <c r="B665" s="9" t="s">
        <v>664</v>
      </c>
      <c r="C665" s="9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7">
        <f t="shared" si="60"/>
        <v>3.5000000000000001E-3</v>
      </c>
      <c r="P665" s="2">
        <f t="shared" si="61"/>
        <v>100</v>
      </c>
      <c r="Q665" s="2" t="str">
        <f t="shared" si="62"/>
        <v>technology</v>
      </c>
      <c r="R665" s="2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 s="2">
        <v>664</v>
      </c>
      <c r="B666" s="9" t="s">
        <v>665</v>
      </c>
      <c r="C666" s="9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7">
        <f t="shared" si="60"/>
        <v>7.5333333333333335E-2</v>
      </c>
      <c r="P666" s="2">
        <f t="shared" si="61"/>
        <v>31.172413793103448</v>
      </c>
      <c r="Q666" s="2" t="str">
        <f t="shared" si="62"/>
        <v>technology</v>
      </c>
      <c r="R666" s="2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 s="2">
        <v>665</v>
      </c>
      <c r="B667" s="9" t="s">
        <v>666</v>
      </c>
      <c r="C667" s="9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7">
        <f t="shared" si="60"/>
        <v>0.18640000000000001</v>
      </c>
      <c r="P667" s="2">
        <f t="shared" si="61"/>
        <v>155.33333333333334</v>
      </c>
      <c r="Q667" s="2" t="str">
        <f t="shared" si="62"/>
        <v>technology</v>
      </c>
      <c r="R667" s="2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 s="2">
        <v>666</v>
      </c>
      <c r="B668" s="9" t="s">
        <v>667</v>
      </c>
      <c r="C668" s="9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7">
        <f t="shared" si="60"/>
        <v>4.0000000000000003E-5</v>
      </c>
      <c r="P668" s="2">
        <f t="shared" si="61"/>
        <v>2</v>
      </c>
      <c r="Q668" s="2" t="str">
        <f t="shared" si="62"/>
        <v>technology</v>
      </c>
      <c r="R668" s="2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43.2" x14ac:dyDescent="0.3">
      <c r="A669" s="2">
        <v>667</v>
      </c>
      <c r="B669" s="9" t="s">
        <v>668</v>
      </c>
      <c r="C669" s="9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7">
        <f t="shared" si="60"/>
        <v>0.1002</v>
      </c>
      <c r="P669" s="2">
        <f t="shared" si="61"/>
        <v>178.92857142857142</v>
      </c>
      <c r="Q669" s="2" t="str">
        <f t="shared" si="62"/>
        <v>technology</v>
      </c>
      <c r="R669" s="2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 s="2">
        <v>668</v>
      </c>
      <c r="B670" s="9" t="s">
        <v>669</v>
      </c>
      <c r="C670" s="9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7">
        <f t="shared" si="60"/>
        <v>4.5600000000000002E-2</v>
      </c>
      <c r="P670" s="2">
        <f t="shared" si="61"/>
        <v>27.36</v>
      </c>
      <c r="Q670" s="2" t="str">
        <f t="shared" si="62"/>
        <v>technology</v>
      </c>
      <c r="R670" s="2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 s="2">
        <v>669</v>
      </c>
      <c r="B671" s="9" t="s">
        <v>670</v>
      </c>
      <c r="C671" s="9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7">
        <f t="shared" si="60"/>
        <v>0.21507499999999999</v>
      </c>
      <c r="P671" s="2">
        <f t="shared" si="61"/>
        <v>1536.25</v>
      </c>
      <c r="Q671" s="2" t="str">
        <f t="shared" si="62"/>
        <v>technology</v>
      </c>
      <c r="R671" s="2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 s="2">
        <v>670</v>
      </c>
      <c r="B672" s="9" t="s">
        <v>671</v>
      </c>
      <c r="C672" s="9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7">
        <f t="shared" si="60"/>
        <v>0.29276666666666668</v>
      </c>
      <c r="P672" s="2">
        <f t="shared" si="61"/>
        <v>84.99677419354839</v>
      </c>
      <c r="Q672" s="2" t="str">
        <f t="shared" si="62"/>
        <v>technology</v>
      </c>
      <c r="R672" s="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 s="2">
        <v>671</v>
      </c>
      <c r="B673" s="9" t="s">
        <v>672</v>
      </c>
      <c r="C673" s="9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7">
        <f t="shared" si="60"/>
        <v>0.39426666666666665</v>
      </c>
      <c r="P673" s="2">
        <f t="shared" si="61"/>
        <v>788.5333333333333</v>
      </c>
      <c r="Q673" s="2" t="str">
        <f t="shared" si="62"/>
        <v>technology</v>
      </c>
      <c r="R673" s="2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 s="2">
        <v>672</v>
      </c>
      <c r="B674" s="9" t="s">
        <v>673</v>
      </c>
      <c r="C674" s="9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7">
        <f t="shared" si="60"/>
        <v>0.21628</v>
      </c>
      <c r="P674" s="2">
        <f t="shared" si="61"/>
        <v>50.29767441860465</v>
      </c>
      <c r="Q674" s="2" t="str">
        <f t="shared" si="62"/>
        <v>technology</v>
      </c>
      <c r="R674" s="2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 s="2">
        <v>673</v>
      </c>
      <c r="B675" s="9" t="s">
        <v>674</v>
      </c>
      <c r="C675" s="9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7">
        <f t="shared" si="60"/>
        <v>2.0500000000000002E-3</v>
      </c>
      <c r="P675" s="2">
        <f t="shared" si="61"/>
        <v>68.333333333333329</v>
      </c>
      <c r="Q675" s="2" t="str">
        <f t="shared" si="62"/>
        <v>technology</v>
      </c>
      <c r="R675" s="2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 s="2">
        <v>674</v>
      </c>
      <c r="B676" s="9" t="s">
        <v>675</v>
      </c>
      <c r="C676" s="9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7">
        <f t="shared" si="60"/>
        <v>2.9999999999999997E-4</v>
      </c>
      <c r="P676" s="2">
        <f t="shared" si="61"/>
        <v>7.5</v>
      </c>
      <c r="Q676" s="2" t="str">
        <f t="shared" si="62"/>
        <v>technology</v>
      </c>
      <c r="R676" s="2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 s="2">
        <v>675</v>
      </c>
      <c r="B677" s="9" t="s">
        <v>676</v>
      </c>
      <c r="C677" s="9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7">
        <f t="shared" si="60"/>
        <v>0.14849999999999999</v>
      </c>
      <c r="P677" s="2">
        <f t="shared" si="61"/>
        <v>34.269230769230766</v>
      </c>
      <c r="Q677" s="2" t="str">
        <f t="shared" si="62"/>
        <v>technology</v>
      </c>
      <c r="R677" s="2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 s="2">
        <v>676</v>
      </c>
      <c r="B678" s="9" t="s">
        <v>677</v>
      </c>
      <c r="C678" s="9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7">
        <f t="shared" si="60"/>
        <v>1.4710000000000001E-2</v>
      </c>
      <c r="P678" s="2">
        <f t="shared" si="61"/>
        <v>61.291666666666664</v>
      </c>
      <c r="Q678" s="2" t="str">
        <f t="shared" si="62"/>
        <v>technology</v>
      </c>
      <c r="R678" s="2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57.6" x14ac:dyDescent="0.3">
      <c r="A679" s="2">
        <v>677</v>
      </c>
      <c r="B679" s="9" t="s">
        <v>678</v>
      </c>
      <c r="C679" s="9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7">
        <f t="shared" si="60"/>
        <v>0.25584000000000001</v>
      </c>
      <c r="P679" s="2">
        <f t="shared" si="61"/>
        <v>133.25</v>
      </c>
      <c r="Q679" s="2" t="str">
        <f t="shared" si="62"/>
        <v>technology</v>
      </c>
      <c r="R679" s="2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 s="2">
        <v>678</v>
      </c>
      <c r="B680" s="9" t="s">
        <v>679</v>
      </c>
      <c r="C680" s="9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7">
        <f t="shared" si="60"/>
        <v>3.8206896551724136E-2</v>
      </c>
      <c r="P680" s="2">
        <f t="shared" si="61"/>
        <v>65.17647058823529</v>
      </c>
      <c r="Q680" s="2" t="str">
        <f t="shared" si="62"/>
        <v>technology</v>
      </c>
      <c r="R680" s="2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 s="2">
        <v>679</v>
      </c>
      <c r="B681" s="9" t="s">
        <v>680</v>
      </c>
      <c r="C681" s="9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7">
        <f t="shared" si="60"/>
        <v>0.15485964912280703</v>
      </c>
      <c r="P681" s="2">
        <f t="shared" si="61"/>
        <v>93.90425531914893</v>
      </c>
      <c r="Q681" s="2" t="str">
        <f t="shared" si="62"/>
        <v>technology</v>
      </c>
      <c r="R681" s="2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 s="2">
        <v>680</v>
      </c>
      <c r="B682" s="9" t="s">
        <v>681</v>
      </c>
      <c r="C682" s="9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7">
        <f t="shared" si="60"/>
        <v>0.25912000000000002</v>
      </c>
      <c r="P682" s="2">
        <f t="shared" si="61"/>
        <v>150.65116279069767</v>
      </c>
      <c r="Q682" s="2" t="str">
        <f t="shared" si="62"/>
        <v>technology</v>
      </c>
      <c r="R682" s="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 s="2">
        <v>681</v>
      </c>
      <c r="B683" s="9" t="s">
        <v>682</v>
      </c>
      <c r="C683" s="9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7">
        <f t="shared" si="60"/>
        <v>4.0000000000000002E-4</v>
      </c>
      <c r="P683" s="2">
        <f t="shared" si="61"/>
        <v>1</v>
      </c>
      <c r="Q683" s="2" t="str">
        <f t="shared" si="62"/>
        <v>technology</v>
      </c>
      <c r="R683" s="2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 s="2">
        <v>682</v>
      </c>
      <c r="B684" s="9" t="s">
        <v>683</v>
      </c>
      <c r="C684" s="9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7">
        <f t="shared" si="60"/>
        <v>1.06E-3</v>
      </c>
      <c r="P684" s="2">
        <f t="shared" si="61"/>
        <v>13.25</v>
      </c>
      <c r="Q684" s="2" t="str">
        <f t="shared" si="62"/>
        <v>technology</v>
      </c>
      <c r="R684" s="2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.2" x14ac:dyDescent="0.3">
      <c r="A685" s="2">
        <v>683</v>
      </c>
      <c r="B685" s="9" t="s">
        <v>684</v>
      </c>
      <c r="C685" s="9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7">
        <f t="shared" si="60"/>
        <v>8.5142857142857138E-3</v>
      </c>
      <c r="P685" s="2">
        <f t="shared" si="61"/>
        <v>99.333333333333329</v>
      </c>
      <c r="Q685" s="2" t="str">
        <f t="shared" si="62"/>
        <v>technology</v>
      </c>
      <c r="R685" s="2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 s="2">
        <v>684</v>
      </c>
      <c r="B686" s="9" t="s">
        <v>685</v>
      </c>
      <c r="C686" s="9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7">
        <f t="shared" si="60"/>
        <v>7.4837500000000001E-2</v>
      </c>
      <c r="P686" s="2">
        <f t="shared" si="61"/>
        <v>177.39259259259259</v>
      </c>
      <c r="Q686" s="2" t="str">
        <f t="shared" si="62"/>
        <v>technology</v>
      </c>
      <c r="R686" s="2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 s="2">
        <v>685</v>
      </c>
      <c r="B687" s="9" t="s">
        <v>686</v>
      </c>
      <c r="C687" s="9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7">
        <f t="shared" si="60"/>
        <v>0.27650000000000002</v>
      </c>
      <c r="P687" s="2">
        <f t="shared" si="61"/>
        <v>55.3</v>
      </c>
      <c r="Q687" s="2" t="str">
        <f t="shared" si="62"/>
        <v>technology</v>
      </c>
      <c r="R687" s="2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 s="2">
        <v>686</v>
      </c>
      <c r="B688" s="9" t="s">
        <v>687</v>
      </c>
      <c r="C688" s="9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7">
        <f t="shared" si="60"/>
        <v>0</v>
      </c>
      <c r="P688" s="2" t="e">
        <f t="shared" si="61"/>
        <v>#DIV/0!</v>
      </c>
      <c r="Q688" s="2" t="str">
        <f t="shared" si="62"/>
        <v>technology</v>
      </c>
      <c r="R688" s="2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 s="2">
        <v>687</v>
      </c>
      <c r="B689" s="9" t="s">
        <v>688</v>
      </c>
      <c r="C689" s="9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7">
        <f t="shared" si="60"/>
        <v>3.5499999999999997E-2</v>
      </c>
      <c r="P689" s="2">
        <f t="shared" si="61"/>
        <v>591.66666666666663</v>
      </c>
      <c r="Q689" s="2" t="str">
        <f t="shared" si="62"/>
        <v>technology</v>
      </c>
      <c r="R689" s="2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 s="2">
        <v>688</v>
      </c>
      <c r="B690" s="9" t="s">
        <v>689</v>
      </c>
      <c r="C690" s="9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7">
        <f t="shared" si="60"/>
        <v>0.72989999999999999</v>
      </c>
      <c r="P690" s="2">
        <f t="shared" si="61"/>
        <v>405.5</v>
      </c>
      <c r="Q690" s="2" t="str">
        <f t="shared" si="62"/>
        <v>technology</v>
      </c>
      <c r="R690" s="2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 s="2">
        <v>689</v>
      </c>
      <c r="B691" s="9" t="s">
        <v>690</v>
      </c>
      <c r="C691" s="9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7">
        <f t="shared" si="60"/>
        <v>0.57648750000000004</v>
      </c>
      <c r="P691" s="2">
        <f t="shared" si="61"/>
        <v>343.14732142857144</v>
      </c>
      <c r="Q691" s="2" t="str">
        <f t="shared" si="62"/>
        <v>technology</v>
      </c>
      <c r="R691" s="2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 s="2">
        <v>690</v>
      </c>
      <c r="B692" s="9" t="s">
        <v>691</v>
      </c>
      <c r="C692" s="9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7">
        <f t="shared" si="60"/>
        <v>0.1234</v>
      </c>
      <c r="P692" s="2">
        <f t="shared" si="61"/>
        <v>72.588235294117652</v>
      </c>
      <c r="Q692" s="2" t="str">
        <f t="shared" si="62"/>
        <v>technology</v>
      </c>
      <c r="R692" s="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 s="2">
        <v>691</v>
      </c>
      <c r="B693" s="9" t="s">
        <v>692</v>
      </c>
      <c r="C693" s="9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7">
        <f t="shared" si="60"/>
        <v>5.1999999999999998E-3</v>
      </c>
      <c r="P693" s="2">
        <f t="shared" si="61"/>
        <v>26</v>
      </c>
      <c r="Q693" s="2" t="str">
        <f t="shared" si="62"/>
        <v>technology</v>
      </c>
      <c r="R693" s="2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 s="2">
        <v>692</v>
      </c>
      <c r="B694" s="9" t="s">
        <v>693</v>
      </c>
      <c r="C694" s="9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7">
        <f t="shared" si="60"/>
        <v>6.5299999999999997E-2</v>
      </c>
      <c r="P694" s="2">
        <f t="shared" si="61"/>
        <v>6.4975124378109452</v>
      </c>
      <c r="Q694" s="2" t="str">
        <f t="shared" si="62"/>
        <v>technology</v>
      </c>
      <c r="R694" s="2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 s="2">
        <v>693</v>
      </c>
      <c r="B695" s="9" t="s">
        <v>694</v>
      </c>
      <c r="C695" s="9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7">
        <f t="shared" si="60"/>
        <v>0.35338000000000003</v>
      </c>
      <c r="P695" s="2">
        <f t="shared" si="61"/>
        <v>119.38513513513513</v>
      </c>
      <c r="Q695" s="2" t="str">
        <f t="shared" si="62"/>
        <v>technology</v>
      </c>
      <c r="R695" s="2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 s="2">
        <v>694</v>
      </c>
      <c r="B696" s="9" t="s">
        <v>695</v>
      </c>
      <c r="C696" s="9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7">
        <f t="shared" si="60"/>
        <v>3.933333333333333E-3</v>
      </c>
      <c r="P696" s="2">
        <f t="shared" si="61"/>
        <v>84.285714285714292</v>
      </c>
      <c r="Q696" s="2" t="str">
        <f t="shared" si="62"/>
        <v>technology</v>
      </c>
      <c r="R696" s="2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 s="2">
        <v>695</v>
      </c>
      <c r="B697" s="9" t="s">
        <v>696</v>
      </c>
      <c r="C697" s="9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7">
        <f t="shared" si="60"/>
        <v>1.06E-2</v>
      </c>
      <c r="P697" s="2">
        <f t="shared" si="61"/>
        <v>90.857142857142861</v>
      </c>
      <c r="Q697" s="2" t="str">
        <f t="shared" si="62"/>
        <v>technology</v>
      </c>
      <c r="R697" s="2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 s="2">
        <v>696</v>
      </c>
      <c r="B698" s="9" t="s">
        <v>697</v>
      </c>
      <c r="C698" s="9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7">
        <f t="shared" si="60"/>
        <v>5.7142857142857145E-6</v>
      </c>
      <c r="P698" s="2">
        <f t="shared" si="61"/>
        <v>1</v>
      </c>
      <c r="Q698" s="2" t="str">
        <f t="shared" si="62"/>
        <v>technology</v>
      </c>
      <c r="R698" s="2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 s="2">
        <v>697</v>
      </c>
      <c r="B699" s="9" t="s">
        <v>698</v>
      </c>
      <c r="C699" s="9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7">
        <f t="shared" si="60"/>
        <v>0.46379999999999999</v>
      </c>
      <c r="P699" s="2">
        <f t="shared" si="61"/>
        <v>20.342105263157894</v>
      </c>
      <c r="Q699" s="2" t="str">
        <f t="shared" si="62"/>
        <v>technology</v>
      </c>
      <c r="R699" s="2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 s="2">
        <v>698</v>
      </c>
      <c r="B700" s="9" t="s">
        <v>699</v>
      </c>
      <c r="C700" s="9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7">
        <f t="shared" si="60"/>
        <v>0.15390000000000001</v>
      </c>
      <c r="P700" s="2">
        <f t="shared" si="61"/>
        <v>530.68965517241384</v>
      </c>
      <c r="Q700" s="2" t="str">
        <f t="shared" si="62"/>
        <v>technology</v>
      </c>
      <c r="R700" s="2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3.2" x14ac:dyDescent="0.3">
      <c r="A701" s="2">
        <v>699</v>
      </c>
      <c r="B701" s="9" t="s">
        <v>700</v>
      </c>
      <c r="C701" s="9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7">
        <f t="shared" si="60"/>
        <v>0.824221076923077</v>
      </c>
      <c r="P701" s="2">
        <f t="shared" si="61"/>
        <v>120.39184269662923</v>
      </c>
      <c r="Q701" s="2" t="str">
        <f t="shared" si="62"/>
        <v>technology</v>
      </c>
      <c r="R701" s="2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 s="2">
        <v>700</v>
      </c>
      <c r="B702" s="9" t="s">
        <v>701</v>
      </c>
      <c r="C702" s="9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7">
        <f t="shared" si="60"/>
        <v>2.6866666666666667E-2</v>
      </c>
      <c r="P702" s="2">
        <f t="shared" si="61"/>
        <v>13</v>
      </c>
      <c r="Q702" s="2" t="str">
        <f t="shared" si="62"/>
        <v>technology</v>
      </c>
      <c r="R702" s="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 s="2">
        <v>701</v>
      </c>
      <c r="B703" s="9" t="s">
        <v>702</v>
      </c>
      <c r="C703" s="9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7">
        <f t="shared" si="60"/>
        <v>0.26600000000000001</v>
      </c>
      <c r="P703" s="2">
        <f t="shared" si="61"/>
        <v>291.33333333333331</v>
      </c>
      <c r="Q703" s="2" t="str">
        <f t="shared" si="62"/>
        <v>technology</v>
      </c>
      <c r="R703" s="2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 s="2">
        <v>702</v>
      </c>
      <c r="B704" s="9" t="s">
        <v>703</v>
      </c>
      <c r="C704" s="9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7">
        <f t="shared" si="60"/>
        <v>0.30813400000000002</v>
      </c>
      <c r="P704" s="2">
        <f t="shared" si="61"/>
        <v>124.9191891891892</v>
      </c>
      <c r="Q704" s="2" t="str">
        <f t="shared" si="62"/>
        <v>technology</v>
      </c>
      <c r="R704" s="2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.2" x14ac:dyDescent="0.3">
      <c r="A705" s="2">
        <v>703</v>
      </c>
      <c r="B705" s="9" t="s">
        <v>704</v>
      </c>
      <c r="C705" s="9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7">
        <f t="shared" si="60"/>
        <v>5.5800000000000002E-2</v>
      </c>
      <c r="P705" s="2">
        <f t="shared" si="61"/>
        <v>119.57142857142857</v>
      </c>
      <c r="Q705" s="2" t="str">
        <f t="shared" si="62"/>
        <v>technology</v>
      </c>
      <c r="R705" s="2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 s="2">
        <v>704</v>
      </c>
      <c r="B706" s="9" t="s">
        <v>705</v>
      </c>
      <c r="C706" s="9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7">
        <f t="shared" si="60"/>
        <v>8.7454545454545458E-3</v>
      </c>
      <c r="P706" s="2">
        <f t="shared" si="61"/>
        <v>120.25</v>
      </c>
      <c r="Q706" s="2" t="str">
        <f t="shared" si="62"/>
        <v>technology</v>
      </c>
      <c r="R706" s="2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 s="2">
        <v>705</v>
      </c>
      <c r="B707" s="9" t="s">
        <v>706</v>
      </c>
      <c r="C707" s="9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7">
        <f t="shared" ref="O707:O770" si="66">E707/D707</f>
        <v>9.7699999999999992E-3</v>
      </c>
      <c r="P707" s="2">
        <f t="shared" ref="P707:P770" si="67">E707/L707</f>
        <v>195.4</v>
      </c>
      <c r="Q707" s="2" t="str">
        <f t="shared" ref="Q707:Q770" si="68">LEFT(N:N,(FIND("/",N707))-1)</f>
        <v>technology</v>
      </c>
      <c r="R707" s="2" t="str">
        <f t="shared" ref="R707:R770" si="69">RIGHT(N:N,LEN(N:N)-(FIND("/",N707)))</f>
        <v>wearables</v>
      </c>
      <c r="S707" s="10">
        <f t="shared" ref="S707:S770" si="70">(J707/86400)+DATE(1970,1,1)</f>
        <v>42726.491643518515</v>
      </c>
      <c r="T707" s="10">
        <f t="shared" ref="T707:T770" si="71">(I707/86400)+DATE(1970,1,1)</f>
        <v>42756.491643518515</v>
      </c>
    </row>
    <row r="708" spans="1:20" ht="43.2" x14ac:dyDescent="0.3">
      <c r="A708" s="2">
        <v>706</v>
      </c>
      <c r="B708" s="9" t="s">
        <v>707</v>
      </c>
      <c r="C708" s="9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7">
        <f t="shared" si="66"/>
        <v>0</v>
      </c>
      <c r="P708" s="2" t="e">
        <f t="shared" si="67"/>
        <v>#DIV/0!</v>
      </c>
      <c r="Q708" s="2" t="str">
        <f t="shared" si="68"/>
        <v>technology</v>
      </c>
      <c r="R708" s="2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 s="2">
        <v>707</v>
      </c>
      <c r="B709" s="9" t="s">
        <v>708</v>
      </c>
      <c r="C709" s="9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7">
        <f t="shared" si="66"/>
        <v>0.78927352941176465</v>
      </c>
      <c r="P709" s="2">
        <f t="shared" si="67"/>
        <v>117.69868421052631</v>
      </c>
      <c r="Q709" s="2" t="str">
        <f t="shared" si="68"/>
        <v>technology</v>
      </c>
      <c r="R709" s="2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 s="2">
        <v>708</v>
      </c>
      <c r="B710" s="9" t="s">
        <v>709</v>
      </c>
      <c r="C710" s="9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7">
        <f t="shared" si="66"/>
        <v>0.22092500000000001</v>
      </c>
      <c r="P710" s="2">
        <f t="shared" si="67"/>
        <v>23.948509485094849</v>
      </c>
      <c r="Q710" s="2" t="str">
        <f t="shared" si="68"/>
        <v>technology</v>
      </c>
      <c r="R710" s="2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 s="2">
        <v>709</v>
      </c>
      <c r="B711" s="9" t="s">
        <v>710</v>
      </c>
      <c r="C711" s="9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7">
        <f t="shared" si="66"/>
        <v>4.0666666666666663E-3</v>
      </c>
      <c r="P711" s="2">
        <f t="shared" si="67"/>
        <v>30.5</v>
      </c>
      <c r="Q711" s="2" t="str">
        <f t="shared" si="68"/>
        <v>technology</v>
      </c>
      <c r="R711" s="2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 s="2">
        <v>710</v>
      </c>
      <c r="B712" s="9" t="s">
        <v>711</v>
      </c>
      <c r="C712" s="9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7">
        <f t="shared" si="66"/>
        <v>0</v>
      </c>
      <c r="P712" s="2" t="e">
        <f t="shared" si="67"/>
        <v>#DIV/0!</v>
      </c>
      <c r="Q712" s="2" t="str">
        <f t="shared" si="68"/>
        <v>technology</v>
      </c>
      <c r="R712" s="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 s="2">
        <v>711</v>
      </c>
      <c r="B713" s="9" t="s">
        <v>712</v>
      </c>
      <c r="C713" s="9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7">
        <f t="shared" si="66"/>
        <v>0.33790999999999999</v>
      </c>
      <c r="P713" s="2">
        <f t="shared" si="67"/>
        <v>99.973372781065095</v>
      </c>
      <c r="Q713" s="2" t="str">
        <f t="shared" si="68"/>
        <v>technology</v>
      </c>
      <c r="R713" s="2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 s="2">
        <v>712</v>
      </c>
      <c r="B714" s="9" t="s">
        <v>713</v>
      </c>
      <c r="C714" s="9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7">
        <f t="shared" si="66"/>
        <v>2.1649484536082476E-3</v>
      </c>
      <c r="P714" s="2">
        <f t="shared" si="67"/>
        <v>26.25</v>
      </c>
      <c r="Q714" s="2" t="str">
        <f t="shared" si="68"/>
        <v>technology</v>
      </c>
      <c r="R714" s="2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3.2" x14ac:dyDescent="0.3">
      <c r="A715" s="2">
        <v>713</v>
      </c>
      <c r="B715" s="9" t="s">
        <v>714</v>
      </c>
      <c r="C715" s="9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7">
        <f t="shared" si="66"/>
        <v>7.9600000000000001E-3</v>
      </c>
      <c r="P715" s="2">
        <f t="shared" si="67"/>
        <v>199</v>
      </c>
      <c r="Q715" s="2" t="str">
        <f t="shared" si="68"/>
        <v>technology</v>
      </c>
      <c r="R715" s="2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 s="2">
        <v>714</v>
      </c>
      <c r="B716" s="9" t="s">
        <v>715</v>
      </c>
      <c r="C716" s="9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7">
        <f t="shared" si="66"/>
        <v>0.14993333333333334</v>
      </c>
      <c r="P716" s="2">
        <f t="shared" si="67"/>
        <v>80.321428571428569</v>
      </c>
      <c r="Q716" s="2" t="str">
        <f t="shared" si="68"/>
        <v>technology</v>
      </c>
      <c r="R716" s="2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 s="2">
        <v>715</v>
      </c>
      <c r="B717" s="9" t="s">
        <v>716</v>
      </c>
      <c r="C717" s="9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7">
        <f t="shared" si="66"/>
        <v>5.0509090909090906E-2</v>
      </c>
      <c r="P717" s="2">
        <f t="shared" si="67"/>
        <v>115.75</v>
      </c>
      <c r="Q717" s="2" t="str">
        <f t="shared" si="68"/>
        <v>technology</v>
      </c>
      <c r="R717" s="2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 s="2">
        <v>716</v>
      </c>
      <c r="B718" s="9" t="s">
        <v>717</v>
      </c>
      <c r="C718" s="9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7">
        <f t="shared" si="66"/>
        <v>0.10214285714285715</v>
      </c>
      <c r="P718" s="2">
        <f t="shared" si="67"/>
        <v>44.6875</v>
      </c>
      <c r="Q718" s="2" t="str">
        <f t="shared" si="68"/>
        <v>technology</v>
      </c>
      <c r="R718" s="2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 s="2">
        <v>717</v>
      </c>
      <c r="B719" s="9" t="s">
        <v>718</v>
      </c>
      <c r="C719" s="9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7">
        <f t="shared" si="66"/>
        <v>3.0500000000000002E-3</v>
      </c>
      <c r="P719" s="2">
        <f t="shared" si="67"/>
        <v>76.25</v>
      </c>
      <c r="Q719" s="2" t="str">
        <f t="shared" si="68"/>
        <v>technology</v>
      </c>
      <c r="R719" s="2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3.2" x14ac:dyDescent="0.3">
      <c r="A720" s="2">
        <v>718</v>
      </c>
      <c r="B720" s="9" t="s">
        <v>719</v>
      </c>
      <c r="C720" s="9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7">
        <f t="shared" si="66"/>
        <v>7.4999999999999997E-3</v>
      </c>
      <c r="P720" s="2">
        <f t="shared" si="67"/>
        <v>22.5</v>
      </c>
      <c r="Q720" s="2" t="str">
        <f t="shared" si="68"/>
        <v>technology</v>
      </c>
      <c r="R720" s="2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 s="2">
        <v>719</v>
      </c>
      <c r="B721" s="9" t="s">
        <v>720</v>
      </c>
      <c r="C721" s="9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7">
        <f t="shared" si="66"/>
        <v>1.2933333333333333E-2</v>
      </c>
      <c r="P721" s="2">
        <f t="shared" si="67"/>
        <v>19.399999999999999</v>
      </c>
      <c r="Q721" s="2" t="str">
        <f t="shared" si="68"/>
        <v>technology</v>
      </c>
      <c r="R721" s="2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 s="2">
        <v>720</v>
      </c>
      <c r="B722" s="9" t="s">
        <v>721</v>
      </c>
      <c r="C722" s="9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7">
        <f t="shared" si="66"/>
        <v>1.4394736842105262</v>
      </c>
      <c r="P722" s="2">
        <f t="shared" si="67"/>
        <v>66.707317073170728</v>
      </c>
      <c r="Q722" s="2" t="str">
        <f t="shared" si="68"/>
        <v>publishing</v>
      </c>
      <c r="R722" s="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 s="2">
        <v>721</v>
      </c>
      <c r="B723" s="9" t="s">
        <v>722</v>
      </c>
      <c r="C723" s="9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7">
        <f t="shared" si="66"/>
        <v>1.2210975609756098</v>
      </c>
      <c r="P723" s="2">
        <f t="shared" si="67"/>
        <v>84.142857142857139</v>
      </c>
      <c r="Q723" s="2" t="str">
        <f t="shared" si="68"/>
        <v>publishing</v>
      </c>
      <c r="R723" s="2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 s="2">
        <v>722</v>
      </c>
      <c r="B724" s="9" t="s">
        <v>723</v>
      </c>
      <c r="C724" s="9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7">
        <f t="shared" si="66"/>
        <v>1.3202400000000001</v>
      </c>
      <c r="P724" s="2">
        <f t="shared" si="67"/>
        <v>215.72549019607843</v>
      </c>
      <c r="Q724" s="2" t="str">
        <f t="shared" si="68"/>
        <v>publishing</v>
      </c>
      <c r="R724" s="2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 s="2">
        <v>723</v>
      </c>
      <c r="B725" s="9" t="s">
        <v>724</v>
      </c>
      <c r="C725" s="9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7">
        <f t="shared" si="66"/>
        <v>1.0938000000000001</v>
      </c>
      <c r="P725" s="2">
        <f t="shared" si="67"/>
        <v>54.69</v>
      </c>
      <c r="Q725" s="2" t="str">
        <f t="shared" si="68"/>
        <v>publishing</v>
      </c>
      <c r="R725" s="2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43.2" x14ac:dyDescent="0.3">
      <c r="A726" s="2">
        <v>724</v>
      </c>
      <c r="B726" s="9" t="s">
        <v>725</v>
      </c>
      <c r="C726" s="9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7">
        <f t="shared" si="66"/>
        <v>1.0547157142857144</v>
      </c>
      <c r="P726" s="2">
        <f t="shared" si="67"/>
        <v>51.62944055944056</v>
      </c>
      <c r="Q726" s="2" t="str">
        <f t="shared" si="68"/>
        <v>publishing</v>
      </c>
      <c r="R726" s="2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 s="2">
        <v>725</v>
      </c>
      <c r="B727" s="9" t="s">
        <v>726</v>
      </c>
      <c r="C727" s="9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7">
        <f t="shared" si="66"/>
        <v>1.0035000000000001</v>
      </c>
      <c r="P727" s="2">
        <f t="shared" si="67"/>
        <v>143.35714285714286</v>
      </c>
      <c r="Q727" s="2" t="str">
        <f t="shared" si="68"/>
        <v>publishing</v>
      </c>
      <c r="R727" s="2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 s="2">
        <v>726</v>
      </c>
      <c r="B728" s="9" t="s">
        <v>727</v>
      </c>
      <c r="C728" s="9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7">
        <f t="shared" si="66"/>
        <v>1.014</v>
      </c>
      <c r="P728" s="2">
        <f t="shared" si="67"/>
        <v>72.428571428571431</v>
      </c>
      <c r="Q728" s="2" t="str">
        <f t="shared" si="68"/>
        <v>publishing</v>
      </c>
      <c r="R728" s="2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 s="2">
        <v>727</v>
      </c>
      <c r="B729" s="9" t="s">
        <v>728</v>
      </c>
      <c r="C729" s="9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7">
        <f t="shared" si="66"/>
        <v>1.5551428571428572</v>
      </c>
      <c r="P729" s="2">
        <f t="shared" si="67"/>
        <v>36.530201342281877</v>
      </c>
      <c r="Q729" s="2" t="str">
        <f t="shared" si="68"/>
        <v>publishing</v>
      </c>
      <c r="R729" s="2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3.2" x14ac:dyDescent="0.3">
      <c r="A730" s="2">
        <v>728</v>
      </c>
      <c r="B730" s="9" t="s">
        <v>729</v>
      </c>
      <c r="C730" s="9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7">
        <f t="shared" si="66"/>
        <v>1.05566</v>
      </c>
      <c r="P730" s="2">
        <f t="shared" si="67"/>
        <v>60.903461538461535</v>
      </c>
      <c r="Q730" s="2" t="str">
        <f t="shared" si="68"/>
        <v>publishing</v>
      </c>
      <c r="R730" s="2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 s="2">
        <v>729</v>
      </c>
      <c r="B731" s="9" t="s">
        <v>730</v>
      </c>
      <c r="C731" s="9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7">
        <f t="shared" si="66"/>
        <v>1.3065</v>
      </c>
      <c r="P731" s="2">
        <f t="shared" si="67"/>
        <v>43.55</v>
      </c>
      <c r="Q731" s="2" t="str">
        <f t="shared" si="68"/>
        <v>publishing</v>
      </c>
      <c r="R731" s="2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 s="2">
        <v>730</v>
      </c>
      <c r="B732" s="9" t="s">
        <v>731</v>
      </c>
      <c r="C732" s="9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7">
        <f t="shared" si="66"/>
        <v>1.3219000000000001</v>
      </c>
      <c r="P732" s="2">
        <f t="shared" si="67"/>
        <v>99.766037735849054</v>
      </c>
      <c r="Q732" s="2" t="str">
        <f t="shared" si="68"/>
        <v>publishing</v>
      </c>
      <c r="R732" s="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 s="2">
        <v>731</v>
      </c>
      <c r="B733" s="9" t="s">
        <v>732</v>
      </c>
      <c r="C733" s="9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7">
        <f t="shared" si="66"/>
        <v>1.26</v>
      </c>
      <c r="P733" s="2">
        <f t="shared" si="67"/>
        <v>88.732394366197184</v>
      </c>
      <c r="Q733" s="2" t="str">
        <f t="shared" si="68"/>
        <v>publishing</v>
      </c>
      <c r="R733" s="2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 s="2">
        <v>732</v>
      </c>
      <c r="B734" s="9" t="s">
        <v>733</v>
      </c>
      <c r="C734" s="9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7">
        <f t="shared" si="66"/>
        <v>1.6</v>
      </c>
      <c r="P734" s="2">
        <f t="shared" si="67"/>
        <v>4.9230769230769234</v>
      </c>
      <c r="Q734" s="2" t="str">
        <f t="shared" si="68"/>
        <v>publishing</v>
      </c>
      <c r="R734" s="2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 s="2">
        <v>733</v>
      </c>
      <c r="B735" s="9" t="s">
        <v>734</v>
      </c>
      <c r="C735" s="9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7">
        <f t="shared" si="66"/>
        <v>1.2048000000000001</v>
      </c>
      <c r="P735" s="2">
        <f t="shared" si="67"/>
        <v>17.822485207100591</v>
      </c>
      <c r="Q735" s="2" t="str">
        <f t="shared" si="68"/>
        <v>publishing</v>
      </c>
      <c r="R735" s="2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 s="2">
        <v>734</v>
      </c>
      <c r="B736" s="9" t="s">
        <v>735</v>
      </c>
      <c r="C736" s="9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7">
        <f t="shared" si="66"/>
        <v>1.2552941176470589</v>
      </c>
      <c r="P736" s="2">
        <f t="shared" si="67"/>
        <v>187.19298245614036</v>
      </c>
      <c r="Q736" s="2" t="str">
        <f t="shared" si="68"/>
        <v>publishing</v>
      </c>
      <c r="R736" s="2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 s="2">
        <v>735</v>
      </c>
      <c r="B737" s="9" t="s">
        <v>736</v>
      </c>
      <c r="C737" s="9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7">
        <f t="shared" si="66"/>
        <v>1.1440638297872341</v>
      </c>
      <c r="P737" s="2">
        <f t="shared" si="67"/>
        <v>234.80786026200875</v>
      </c>
      <c r="Q737" s="2" t="str">
        <f t="shared" si="68"/>
        <v>publishing</v>
      </c>
      <c r="R737" s="2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 s="2">
        <v>736</v>
      </c>
      <c r="B738" s="9" t="s">
        <v>737</v>
      </c>
      <c r="C738" s="9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7">
        <f t="shared" si="66"/>
        <v>3.151388888888889</v>
      </c>
      <c r="P738" s="2">
        <f t="shared" si="67"/>
        <v>105.04629629629629</v>
      </c>
      <c r="Q738" s="2" t="str">
        <f t="shared" si="68"/>
        <v>publishing</v>
      </c>
      <c r="R738" s="2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 s="2">
        <v>737</v>
      </c>
      <c r="B739" s="9" t="s">
        <v>738</v>
      </c>
      <c r="C739" s="9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7">
        <f t="shared" si="66"/>
        <v>1.224</v>
      </c>
      <c r="P739" s="2">
        <f t="shared" si="67"/>
        <v>56.666666666666664</v>
      </c>
      <c r="Q739" s="2" t="str">
        <f t="shared" si="68"/>
        <v>publishing</v>
      </c>
      <c r="R739" s="2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 s="2">
        <v>738</v>
      </c>
      <c r="B740" s="9" t="s">
        <v>739</v>
      </c>
      <c r="C740" s="9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7">
        <f t="shared" si="66"/>
        <v>1.0673333333333332</v>
      </c>
      <c r="P740" s="2">
        <f t="shared" si="67"/>
        <v>39.048780487804876</v>
      </c>
      <c r="Q740" s="2" t="str">
        <f t="shared" si="68"/>
        <v>publishing</v>
      </c>
      <c r="R740" s="2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3.2" x14ac:dyDescent="0.3">
      <c r="A741" s="2">
        <v>739</v>
      </c>
      <c r="B741" s="9" t="s">
        <v>740</v>
      </c>
      <c r="C741" s="9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7">
        <f t="shared" si="66"/>
        <v>1.5833333333333333</v>
      </c>
      <c r="P741" s="2">
        <f t="shared" si="67"/>
        <v>68.345323741007192</v>
      </c>
      <c r="Q741" s="2" t="str">
        <f t="shared" si="68"/>
        <v>publishing</v>
      </c>
      <c r="R741" s="2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 s="2">
        <v>740</v>
      </c>
      <c r="B742" s="9" t="s">
        <v>741</v>
      </c>
      <c r="C742" s="9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7">
        <f t="shared" si="66"/>
        <v>1.0740000000000001</v>
      </c>
      <c r="P742" s="2">
        <f t="shared" si="67"/>
        <v>169.57894736842104</v>
      </c>
      <c r="Q742" s="2" t="str">
        <f t="shared" si="68"/>
        <v>publishing</v>
      </c>
      <c r="R742" s="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 s="2">
        <v>741</v>
      </c>
      <c r="B743" s="9" t="s">
        <v>742</v>
      </c>
      <c r="C743" s="9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7">
        <f t="shared" si="66"/>
        <v>1.0226</v>
      </c>
      <c r="P743" s="2">
        <f t="shared" si="67"/>
        <v>141.42340425531913</v>
      </c>
      <c r="Q743" s="2" t="str">
        <f t="shared" si="68"/>
        <v>publishing</v>
      </c>
      <c r="R743" s="2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 s="2">
        <v>742</v>
      </c>
      <c r="B744" s="9" t="s">
        <v>743</v>
      </c>
      <c r="C744" s="9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7">
        <f t="shared" si="66"/>
        <v>1.1071428571428572</v>
      </c>
      <c r="P744" s="2">
        <f t="shared" si="67"/>
        <v>67.391304347826093</v>
      </c>
      <c r="Q744" s="2" t="str">
        <f t="shared" si="68"/>
        <v>publishing</v>
      </c>
      <c r="R744" s="2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 s="2">
        <v>743</v>
      </c>
      <c r="B745" s="9" t="s">
        <v>744</v>
      </c>
      <c r="C745" s="9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7">
        <f t="shared" si="66"/>
        <v>1.48</v>
      </c>
      <c r="P745" s="2">
        <f t="shared" si="67"/>
        <v>54.266666666666666</v>
      </c>
      <c r="Q745" s="2" t="str">
        <f t="shared" si="68"/>
        <v>publishing</v>
      </c>
      <c r="R745" s="2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 s="2">
        <v>744</v>
      </c>
      <c r="B746" s="9" t="s">
        <v>745</v>
      </c>
      <c r="C746" s="9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7">
        <f t="shared" si="66"/>
        <v>1.0232000000000001</v>
      </c>
      <c r="P746" s="2">
        <f t="shared" si="67"/>
        <v>82.516129032258064</v>
      </c>
      <c r="Q746" s="2" t="str">
        <f t="shared" si="68"/>
        <v>publishing</v>
      </c>
      <c r="R746" s="2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 s="2">
        <v>745</v>
      </c>
      <c r="B747" s="9" t="s">
        <v>746</v>
      </c>
      <c r="C747" s="9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7">
        <f t="shared" si="66"/>
        <v>1.7909909909909909</v>
      </c>
      <c r="P747" s="2">
        <f t="shared" si="67"/>
        <v>53.729729729729726</v>
      </c>
      <c r="Q747" s="2" t="str">
        <f t="shared" si="68"/>
        <v>publishing</v>
      </c>
      <c r="R747" s="2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 s="2">
        <v>746</v>
      </c>
      <c r="B748" s="9" t="s">
        <v>747</v>
      </c>
      <c r="C748" s="9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7">
        <f t="shared" si="66"/>
        <v>1.1108135252761968</v>
      </c>
      <c r="P748" s="2">
        <f t="shared" si="67"/>
        <v>34.206185567010309</v>
      </c>
      <c r="Q748" s="2" t="str">
        <f t="shared" si="68"/>
        <v>publishing</v>
      </c>
      <c r="R748" s="2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 s="2">
        <v>747</v>
      </c>
      <c r="B749" s="9" t="s">
        <v>748</v>
      </c>
      <c r="C749" s="9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7">
        <f t="shared" si="66"/>
        <v>1.0004285714285714</v>
      </c>
      <c r="P749" s="2">
        <f t="shared" si="67"/>
        <v>127.32727272727273</v>
      </c>
      <c r="Q749" s="2" t="str">
        <f t="shared" si="68"/>
        <v>publishing</v>
      </c>
      <c r="R749" s="2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 s="2">
        <v>748</v>
      </c>
      <c r="B750" s="9" t="s">
        <v>749</v>
      </c>
      <c r="C750" s="9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7">
        <f t="shared" si="66"/>
        <v>1.0024999999999999</v>
      </c>
      <c r="P750" s="2">
        <f t="shared" si="67"/>
        <v>45.56818181818182</v>
      </c>
      <c r="Q750" s="2" t="str">
        <f t="shared" si="68"/>
        <v>publishing</v>
      </c>
      <c r="R750" s="2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 s="2">
        <v>749</v>
      </c>
      <c r="B751" s="9" t="s">
        <v>750</v>
      </c>
      <c r="C751" s="9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7">
        <f t="shared" si="66"/>
        <v>1.0556000000000001</v>
      </c>
      <c r="P751" s="2">
        <f t="shared" si="67"/>
        <v>95.963636363636368</v>
      </c>
      <c r="Q751" s="2" t="str">
        <f t="shared" si="68"/>
        <v>publishing</v>
      </c>
      <c r="R751" s="2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 s="2">
        <v>750</v>
      </c>
      <c r="B752" s="9" t="s">
        <v>751</v>
      </c>
      <c r="C752" s="9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7">
        <f t="shared" si="66"/>
        <v>1.0258775877587758</v>
      </c>
      <c r="P752" s="2">
        <f t="shared" si="67"/>
        <v>77.271186440677965</v>
      </c>
      <c r="Q752" s="2" t="str">
        <f t="shared" si="68"/>
        <v>publishing</v>
      </c>
      <c r="R752" s="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 s="2">
        <v>751</v>
      </c>
      <c r="B753" s="9" t="s">
        <v>752</v>
      </c>
      <c r="C753" s="9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7">
        <f t="shared" si="66"/>
        <v>1.1850000000000001</v>
      </c>
      <c r="P753" s="2">
        <f t="shared" si="67"/>
        <v>57.338709677419352</v>
      </c>
      <c r="Q753" s="2" t="str">
        <f t="shared" si="68"/>
        <v>publishing</v>
      </c>
      <c r="R753" s="2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 s="2">
        <v>752</v>
      </c>
      <c r="B754" s="9" t="s">
        <v>753</v>
      </c>
      <c r="C754" s="9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7">
        <f t="shared" si="66"/>
        <v>1.117</v>
      </c>
      <c r="P754" s="2">
        <f t="shared" si="67"/>
        <v>53.19047619047619</v>
      </c>
      <c r="Q754" s="2" t="str">
        <f t="shared" si="68"/>
        <v>publishing</v>
      </c>
      <c r="R754" s="2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 s="2">
        <v>753</v>
      </c>
      <c r="B755" s="9" t="s">
        <v>754</v>
      </c>
      <c r="C755" s="9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7">
        <f t="shared" si="66"/>
        <v>1.28</v>
      </c>
      <c r="P755" s="2">
        <f t="shared" si="67"/>
        <v>492.30769230769232</v>
      </c>
      <c r="Q755" s="2" t="str">
        <f t="shared" si="68"/>
        <v>publishing</v>
      </c>
      <c r="R755" s="2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 s="2">
        <v>754</v>
      </c>
      <c r="B756" s="9" t="s">
        <v>755</v>
      </c>
      <c r="C756" s="9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7">
        <f t="shared" si="66"/>
        <v>1.0375000000000001</v>
      </c>
      <c r="P756" s="2">
        <f t="shared" si="67"/>
        <v>42.346938775510203</v>
      </c>
      <c r="Q756" s="2" t="str">
        <f t="shared" si="68"/>
        <v>publishing</v>
      </c>
      <c r="R756" s="2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 s="2">
        <v>755</v>
      </c>
      <c r="B757" s="9" t="s">
        <v>756</v>
      </c>
      <c r="C757" s="9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7">
        <f t="shared" si="66"/>
        <v>1.0190760000000001</v>
      </c>
      <c r="P757" s="2">
        <f t="shared" si="67"/>
        <v>37.466029411764708</v>
      </c>
      <c r="Q757" s="2" t="str">
        <f t="shared" si="68"/>
        <v>publishing</v>
      </c>
      <c r="R757" s="2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 s="2">
        <v>756</v>
      </c>
      <c r="B758" s="9" t="s">
        <v>757</v>
      </c>
      <c r="C758" s="9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7">
        <f t="shared" si="66"/>
        <v>1.177142857142857</v>
      </c>
      <c r="P758" s="2">
        <f t="shared" si="67"/>
        <v>37.454545454545453</v>
      </c>
      <c r="Q758" s="2" t="str">
        <f t="shared" si="68"/>
        <v>publishing</v>
      </c>
      <c r="R758" s="2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 s="2">
        <v>757</v>
      </c>
      <c r="B759" s="9" t="s">
        <v>758</v>
      </c>
      <c r="C759" s="9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7">
        <f t="shared" si="66"/>
        <v>2.38</v>
      </c>
      <c r="P759" s="2">
        <f t="shared" si="67"/>
        <v>33.055555555555557</v>
      </c>
      <c r="Q759" s="2" t="str">
        <f t="shared" si="68"/>
        <v>publishing</v>
      </c>
      <c r="R759" s="2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 s="2">
        <v>758</v>
      </c>
      <c r="B760" s="9" t="s">
        <v>759</v>
      </c>
      <c r="C760" s="9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7">
        <f t="shared" si="66"/>
        <v>1.02</v>
      </c>
      <c r="P760" s="2">
        <f t="shared" si="67"/>
        <v>134.21052631578948</v>
      </c>
      <c r="Q760" s="2" t="str">
        <f t="shared" si="68"/>
        <v>publishing</v>
      </c>
      <c r="R760" s="2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 s="2">
        <v>759</v>
      </c>
      <c r="B761" s="9" t="s">
        <v>760</v>
      </c>
      <c r="C761" s="9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7">
        <f t="shared" si="66"/>
        <v>1.0192000000000001</v>
      </c>
      <c r="P761" s="2">
        <f t="shared" si="67"/>
        <v>51.474747474747474</v>
      </c>
      <c r="Q761" s="2" t="str">
        <f t="shared" si="68"/>
        <v>publishing</v>
      </c>
      <c r="R761" s="2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 s="2">
        <v>760</v>
      </c>
      <c r="B762" s="9" t="s">
        <v>761</v>
      </c>
      <c r="C762" s="9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7">
        <f t="shared" si="66"/>
        <v>0</v>
      </c>
      <c r="P762" s="2" t="e">
        <f t="shared" si="67"/>
        <v>#DIV/0!</v>
      </c>
      <c r="Q762" s="2" t="str">
        <f t="shared" si="68"/>
        <v>publishing</v>
      </c>
      <c r="R762" s="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.2" x14ac:dyDescent="0.3">
      <c r="A763" s="2">
        <v>761</v>
      </c>
      <c r="B763" s="9" t="s">
        <v>762</v>
      </c>
      <c r="C763" s="9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7">
        <f t="shared" si="66"/>
        <v>4.7E-2</v>
      </c>
      <c r="P763" s="2">
        <f t="shared" si="67"/>
        <v>39.166666666666664</v>
      </c>
      <c r="Q763" s="2" t="str">
        <f t="shared" si="68"/>
        <v>publishing</v>
      </c>
      <c r="R763" s="2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 s="2">
        <v>762</v>
      </c>
      <c r="B764" s="9" t="s">
        <v>763</v>
      </c>
      <c r="C764" s="9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7">
        <f t="shared" si="66"/>
        <v>0</v>
      </c>
      <c r="P764" s="2" t="e">
        <f t="shared" si="67"/>
        <v>#DIV/0!</v>
      </c>
      <c r="Q764" s="2" t="str">
        <f t="shared" si="68"/>
        <v>publishing</v>
      </c>
      <c r="R764" s="2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 s="2">
        <v>763</v>
      </c>
      <c r="B765" s="9" t="s">
        <v>764</v>
      </c>
      <c r="C765" s="9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7">
        <f t="shared" si="66"/>
        <v>1.1655011655011655E-3</v>
      </c>
      <c r="P765" s="2">
        <f t="shared" si="67"/>
        <v>5</v>
      </c>
      <c r="Q765" s="2" t="str">
        <f t="shared" si="68"/>
        <v>publishing</v>
      </c>
      <c r="R765" s="2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3.2" x14ac:dyDescent="0.3">
      <c r="A766" s="2">
        <v>764</v>
      </c>
      <c r="B766" s="9" t="s">
        <v>765</v>
      </c>
      <c r="C766" s="9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7">
        <f t="shared" si="66"/>
        <v>0</v>
      </c>
      <c r="P766" s="2" t="e">
        <f t="shared" si="67"/>
        <v>#DIV/0!</v>
      </c>
      <c r="Q766" s="2" t="str">
        <f t="shared" si="68"/>
        <v>publishing</v>
      </c>
      <c r="R766" s="2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 s="2">
        <v>765</v>
      </c>
      <c r="B767" s="9" t="s">
        <v>766</v>
      </c>
      <c r="C767" s="9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7">
        <f t="shared" si="66"/>
        <v>0.36014285714285715</v>
      </c>
      <c r="P767" s="2">
        <f t="shared" si="67"/>
        <v>57.295454545454547</v>
      </c>
      <c r="Q767" s="2" t="str">
        <f t="shared" si="68"/>
        <v>publishing</v>
      </c>
      <c r="R767" s="2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 s="2">
        <v>766</v>
      </c>
      <c r="B768" s="9" t="s">
        <v>767</v>
      </c>
      <c r="C768" s="9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7">
        <f t="shared" si="66"/>
        <v>0</v>
      </c>
      <c r="P768" s="2" t="e">
        <f t="shared" si="67"/>
        <v>#DIV/0!</v>
      </c>
      <c r="Q768" s="2" t="str">
        <f t="shared" si="68"/>
        <v>publishing</v>
      </c>
      <c r="R768" s="2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 s="2">
        <v>767</v>
      </c>
      <c r="B769" s="9" t="s">
        <v>768</v>
      </c>
      <c r="C769" s="9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7">
        <f t="shared" si="66"/>
        <v>3.5400000000000001E-2</v>
      </c>
      <c r="P769" s="2">
        <f t="shared" si="67"/>
        <v>59</v>
      </c>
      <c r="Q769" s="2" t="str">
        <f t="shared" si="68"/>
        <v>publishing</v>
      </c>
      <c r="R769" s="2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 s="2">
        <v>768</v>
      </c>
      <c r="B770" s="9" t="s">
        <v>769</v>
      </c>
      <c r="C770" s="9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7">
        <f t="shared" si="66"/>
        <v>0</v>
      </c>
      <c r="P770" s="2" t="e">
        <f t="shared" si="67"/>
        <v>#DIV/0!</v>
      </c>
      <c r="Q770" s="2" t="str">
        <f t="shared" si="68"/>
        <v>publishing</v>
      </c>
      <c r="R770" s="2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 s="2">
        <v>769</v>
      </c>
      <c r="B771" s="9" t="s">
        <v>770</v>
      </c>
      <c r="C771" s="9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7">
        <f t="shared" ref="O771:O834" si="72">E771/D771</f>
        <v>0.41399999999999998</v>
      </c>
      <c r="P771" s="2">
        <f t="shared" ref="P771:P834" si="73">E771/L771</f>
        <v>31.846153846153847</v>
      </c>
      <c r="Q771" s="2" t="str">
        <f t="shared" ref="Q771:Q834" si="74">LEFT(N:N,(FIND("/",N771))-1)</f>
        <v>publishing</v>
      </c>
      <c r="R771" s="2" t="str">
        <f t="shared" ref="R771:R834" si="75">RIGHT(N:N,LEN(N:N)-(FIND("/",N771)))</f>
        <v>fiction</v>
      </c>
      <c r="S771" s="10">
        <f t="shared" ref="S771:S834" si="76">(J771/86400)+DATE(1970,1,1)</f>
        <v>41604.996458333335</v>
      </c>
      <c r="T771" s="10">
        <f t="shared" ref="T771:T834" si="77">(I771/86400)+DATE(1970,1,1)</f>
        <v>41634.996458333335</v>
      </c>
    </row>
    <row r="772" spans="1:20" ht="43.2" x14ac:dyDescent="0.3">
      <c r="A772" s="2">
        <v>770</v>
      </c>
      <c r="B772" s="9" t="s">
        <v>771</v>
      </c>
      <c r="C772" s="9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7">
        <f t="shared" si="72"/>
        <v>0</v>
      </c>
      <c r="P772" s="2" t="e">
        <f t="shared" si="73"/>
        <v>#DIV/0!</v>
      </c>
      <c r="Q772" s="2" t="str">
        <f t="shared" si="74"/>
        <v>publishing</v>
      </c>
      <c r="R772" s="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3.2" x14ac:dyDescent="0.3">
      <c r="A773" s="2">
        <v>771</v>
      </c>
      <c r="B773" s="9" t="s">
        <v>772</v>
      </c>
      <c r="C773" s="9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7">
        <f t="shared" si="72"/>
        <v>2.631578947368421E-4</v>
      </c>
      <c r="P773" s="2">
        <f t="shared" si="73"/>
        <v>10</v>
      </c>
      <c r="Q773" s="2" t="str">
        <f t="shared" si="74"/>
        <v>publishing</v>
      </c>
      <c r="R773" s="2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 s="2">
        <v>772</v>
      </c>
      <c r="B774" s="9" t="s">
        <v>773</v>
      </c>
      <c r="C774" s="9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7">
        <f t="shared" si="72"/>
        <v>3.3333333333333333E-2</v>
      </c>
      <c r="P774" s="2">
        <f t="shared" si="73"/>
        <v>50</v>
      </c>
      <c r="Q774" s="2" t="str">
        <f t="shared" si="74"/>
        <v>publishing</v>
      </c>
      <c r="R774" s="2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 s="2">
        <v>773</v>
      </c>
      <c r="B775" s="9" t="s">
        <v>774</v>
      </c>
      <c r="C775" s="9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7">
        <f t="shared" si="72"/>
        <v>8.5129023676509714E-3</v>
      </c>
      <c r="P775" s="2">
        <f t="shared" si="73"/>
        <v>16</v>
      </c>
      <c r="Q775" s="2" t="str">
        <f t="shared" si="74"/>
        <v>publishing</v>
      </c>
      <c r="R775" s="2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3.2" x14ac:dyDescent="0.3">
      <c r="A776" s="2">
        <v>774</v>
      </c>
      <c r="B776" s="9" t="s">
        <v>775</v>
      </c>
      <c r="C776" s="9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7">
        <f t="shared" si="72"/>
        <v>0.70199999999999996</v>
      </c>
      <c r="P776" s="2">
        <f t="shared" si="73"/>
        <v>39</v>
      </c>
      <c r="Q776" s="2" t="str">
        <f t="shared" si="74"/>
        <v>publishing</v>
      </c>
      <c r="R776" s="2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 s="2">
        <v>775</v>
      </c>
      <c r="B777" s="9" t="s">
        <v>776</v>
      </c>
      <c r="C777" s="9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7">
        <f t="shared" si="72"/>
        <v>1.7000000000000001E-2</v>
      </c>
      <c r="P777" s="2">
        <f t="shared" si="73"/>
        <v>34</v>
      </c>
      <c r="Q777" s="2" t="str">
        <f t="shared" si="74"/>
        <v>publishing</v>
      </c>
      <c r="R777" s="2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 s="2">
        <v>776</v>
      </c>
      <c r="B778" s="9" t="s">
        <v>777</v>
      </c>
      <c r="C778" s="9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7">
        <f t="shared" si="72"/>
        <v>0.51400000000000001</v>
      </c>
      <c r="P778" s="2">
        <f t="shared" si="73"/>
        <v>63.122807017543863</v>
      </c>
      <c r="Q778" s="2" t="str">
        <f t="shared" si="74"/>
        <v>publishing</v>
      </c>
      <c r="R778" s="2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 s="2">
        <v>777</v>
      </c>
      <c r="B779" s="9" t="s">
        <v>778</v>
      </c>
      <c r="C779" s="9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7">
        <f t="shared" si="72"/>
        <v>7.0000000000000001E-3</v>
      </c>
      <c r="P779" s="2">
        <f t="shared" si="73"/>
        <v>7</v>
      </c>
      <c r="Q779" s="2" t="str">
        <f t="shared" si="74"/>
        <v>publishing</v>
      </c>
      <c r="R779" s="2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 s="2">
        <v>778</v>
      </c>
      <c r="B780" s="9" t="s">
        <v>779</v>
      </c>
      <c r="C780" s="9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7">
        <f t="shared" si="72"/>
        <v>4.0000000000000001E-3</v>
      </c>
      <c r="P780" s="2">
        <f t="shared" si="73"/>
        <v>2</v>
      </c>
      <c r="Q780" s="2" t="str">
        <f t="shared" si="74"/>
        <v>publishing</v>
      </c>
      <c r="R780" s="2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 s="2">
        <v>779</v>
      </c>
      <c r="B781" s="9" t="s">
        <v>780</v>
      </c>
      <c r="C781" s="9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7">
        <f t="shared" si="72"/>
        <v>2.6666666666666668E-2</v>
      </c>
      <c r="P781" s="2">
        <f t="shared" si="73"/>
        <v>66.666666666666671</v>
      </c>
      <c r="Q781" s="2" t="str">
        <f t="shared" si="74"/>
        <v>publishing</v>
      </c>
      <c r="R781" s="2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 s="2">
        <v>780</v>
      </c>
      <c r="B782" s="9" t="s">
        <v>781</v>
      </c>
      <c r="C782" s="9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7">
        <f t="shared" si="72"/>
        <v>1.04</v>
      </c>
      <c r="P782" s="2">
        <f t="shared" si="73"/>
        <v>38.518518518518519</v>
      </c>
      <c r="Q782" s="2" t="str">
        <f t="shared" si="74"/>
        <v>music</v>
      </c>
      <c r="R782" s="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 s="2">
        <v>781</v>
      </c>
      <c r="B783" s="9" t="s">
        <v>782</v>
      </c>
      <c r="C783" s="9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7">
        <f t="shared" si="72"/>
        <v>1.3315375</v>
      </c>
      <c r="P783" s="2">
        <f t="shared" si="73"/>
        <v>42.609200000000001</v>
      </c>
      <c r="Q783" s="2" t="str">
        <f t="shared" si="74"/>
        <v>music</v>
      </c>
      <c r="R783" s="2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3.2" x14ac:dyDescent="0.3">
      <c r="A784" s="2">
        <v>782</v>
      </c>
      <c r="B784" s="9" t="s">
        <v>783</v>
      </c>
      <c r="C784" s="9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7">
        <f t="shared" si="72"/>
        <v>1</v>
      </c>
      <c r="P784" s="2">
        <f t="shared" si="73"/>
        <v>50</v>
      </c>
      <c r="Q784" s="2" t="str">
        <f t="shared" si="74"/>
        <v>music</v>
      </c>
      <c r="R784" s="2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 s="2">
        <v>783</v>
      </c>
      <c r="B785" s="9" t="s">
        <v>784</v>
      </c>
      <c r="C785" s="9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7">
        <f t="shared" si="72"/>
        <v>1.4813333333333334</v>
      </c>
      <c r="P785" s="2">
        <f t="shared" si="73"/>
        <v>63.485714285714288</v>
      </c>
      <c r="Q785" s="2" t="str">
        <f t="shared" si="74"/>
        <v>music</v>
      </c>
      <c r="R785" s="2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 s="2">
        <v>784</v>
      </c>
      <c r="B786" s="9" t="s">
        <v>785</v>
      </c>
      <c r="C786" s="9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7">
        <f t="shared" si="72"/>
        <v>1.0249999999999999</v>
      </c>
      <c r="P786" s="2">
        <f t="shared" si="73"/>
        <v>102.5</v>
      </c>
      <c r="Q786" s="2" t="str">
        <f t="shared" si="74"/>
        <v>music</v>
      </c>
      <c r="R786" s="2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 s="2">
        <v>785</v>
      </c>
      <c r="B787" s="9" t="s">
        <v>786</v>
      </c>
      <c r="C787" s="9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7">
        <f t="shared" si="72"/>
        <v>1.8062799999999999</v>
      </c>
      <c r="P787" s="2">
        <f t="shared" si="73"/>
        <v>31.142758620689655</v>
      </c>
      <c r="Q787" s="2" t="str">
        <f t="shared" si="74"/>
        <v>music</v>
      </c>
      <c r="R787" s="2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3.2" x14ac:dyDescent="0.3">
      <c r="A788" s="2">
        <v>786</v>
      </c>
      <c r="B788" s="9" t="s">
        <v>787</v>
      </c>
      <c r="C788" s="9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7">
        <f t="shared" si="72"/>
        <v>1.4279999999999999</v>
      </c>
      <c r="P788" s="2">
        <f t="shared" si="73"/>
        <v>162.27272727272728</v>
      </c>
      <c r="Q788" s="2" t="str">
        <f t="shared" si="74"/>
        <v>music</v>
      </c>
      <c r="R788" s="2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.2" x14ac:dyDescent="0.3">
      <c r="A789" s="2">
        <v>787</v>
      </c>
      <c r="B789" s="9" t="s">
        <v>788</v>
      </c>
      <c r="C789" s="9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7">
        <f t="shared" si="72"/>
        <v>1.1416666666666666</v>
      </c>
      <c r="P789" s="2">
        <f t="shared" si="73"/>
        <v>80.588235294117652</v>
      </c>
      <c r="Q789" s="2" t="str">
        <f t="shared" si="74"/>
        <v>music</v>
      </c>
      <c r="R789" s="2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 s="2">
        <v>788</v>
      </c>
      <c r="B790" s="9" t="s">
        <v>789</v>
      </c>
      <c r="C790" s="9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7">
        <f t="shared" si="72"/>
        <v>2.03505</v>
      </c>
      <c r="P790" s="2">
        <f t="shared" si="73"/>
        <v>59.85441176470588</v>
      </c>
      <c r="Q790" s="2" t="str">
        <f t="shared" si="74"/>
        <v>music</v>
      </c>
      <c r="R790" s="2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 s="2">
        <v>789</v>
      </c>
      <c r="B791" s="9" t="s">
        <v>790</v>
      </c>
      <c r="C791" s="9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7">
        <f t="shared" si="72"/>
        <v>1.0941176470588236</v>
      </c>
      <c r="P791" s="2">
        <f t="shared" si="73"/>
        <v>132.85714285714286</v>
      </c>
      <c r="Q791" s="2" t="str">
        <f t="shared" si="74"/>
        <v>music</v>
      </c>
      <c r="R791" s="2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3.2" x14ac:dyDescent="0.3">
      <c r="A792" s="2">
        <v>790</v>
      </c>
      <c r="B792" s="9" t="s">
        <v>791</v>
      </c>
      <c r="C792" s="9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7">
        <f t="shared" si="72"/>
        <v>1.443746</v>
      </c>
      <c r="P792" s="2">
        <f t="shared" si="73"/>
        <v>92.547820512820508</v>
      </c>
      <c r="Q792" s="2" t="str">
        <f t="shared" si="74"/>
        <v>music</v>
      </c>
      <c r="R792" s="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 s="2">
        <v>791</v>
      </c>
      <c r="B793" s="9" t="s">
        <v>792</v>
      </c>
      <c r="C793" s="9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7">
        <f t="shared" si="72"/>
        <v>1.0386666666666666</v>
      </c>
      <c r="P793" s="2">
        <f t="shared" si="73"/>
        <v>60.859375</v>
      </c>
      <c r="Q793" s="2" t="str">
        <f t="shared" si="74"/>
        <v>music</v>
      </c>
      <c r="R793" s="2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 s="2">
        <v>792</v>
      </c>
      <c r="B794" s="9" t="s">
        <v>793</v>
      </c>
      <c r="C794" s="9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7">
        <f t="shared" si="72"/>
        <v>1.0044440000000001</v>
      </c>
      <c r="P794" s="2">
        <f t="shared" si="73"/>
        <v>41.851833333333339</v>
      </c>
      <c r="Q794" s="2" t="str">
        <f t="shared" si="74"/>
        <v>music</v>
      </c>
      <c r="R794" s="2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3.2" x14ac:dyDescent="0.3">
      <c r="A795" s="2">
        <v>793</v>
      </c>
      <c r="B795" s="9" t="s">
        <v>794</v>
      </c>
      <c r="C795" s="9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7">
        <f t="shared" si="72"/>
        <v>1.0277927272727272</v>
      </c>
      <c r="P795" s="2">
        <f t="shared" si="73"/>
        <v>88.325937499999995</v>
      </c>
      <c r="Q795" s="2" t="str">
        <f t="shared" si="74"/>
        <v>music</v>
      </c>
      <c r="R795" s="2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 s="2">
        <v>794</v>
      </c>
      <c r="B796" s="9" t="s">
        <v>795</v>
      </c>
      <c r="C796" s="9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7">
        <f t="shared" si="72"/>
        <v>1.0531250000000001</v>
      </c>
      <c r="P796" s="2">
        <f t="shared" si="73"/>
        <v>158.96226415094338</v>
      </c>
      <c r="Q796" s="2" t="str">
        <f t="shared" si="74"/>
        <v>music</v>
      </c>
      <c r="R796" s="2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 s="2">
        <v>795</v>
      </c>
      <c r="B797" s="9" t="s">
        <v>796</v>
      </c>
      <c r="C797" s="9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7">
        <f t="shared" si="72"/>
        <v>1.1178571428571429</v>
      </c>
      <c r="P797" s="2">
        <f t="shared" si="73"/>
        <v>85.054347826086953</v>
      </c>
      <c r="Q797" s="2" t="str">
        <f t="shared" si="74"/>
        <v>music</v>
      </c>
      <c r="R797" s="2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 s="2">
        <v>796</v>
      </c>
      <c r="B798" s="9" t="s">
        <v>797</v>
      </c>
      <c r="C798" s="9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7">
        <f t="shared" si="72"/>
        <v>1.0135000000000001</v>
      </c>
      <c r="P798" s="2">
        <f t="shared" si="73"/>
        <v>112.61111111111111</v>
      </c>
      <c r="Q798" s="2" t="str">
        <f t="shared" si="74"/>
        <v>music</v>
      </c>
      <c r="R798" s="2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 s="2">
        <v>797</v>
      </c>
      <c r="B799" s="9" t="s">
        <v>798</v>
      </c>
      <c r="C799" s="9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7">
        <f t="shared" si="72"/>
        <v>1.0753333333333333</v>
      </c>
      <c r="P799" s="2">
        <f t="shared" si="73"/>
        <v>45.436619718309856</v>
      </c>
      <c r="Q799" s="2" t="str">
        <f t="shared" si="74"/>
        <v>music</v>
      </c>
      <c r="R799" s="2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 s="2">
        <v>798</v>
      </c>
      <c r="B800" s="9" t="s">
        <v>799</v>
      </c>
      <c r="C800" s="9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7">
        <f t="shared" si="72"/>
        <v>1.1488571428571428</v>
      </c>
      <c r="P800" s="2">
        <f t="shared" si="73"/>
        <v>46.218390804597703</v>
      </c>
      <c r="Q800" s="2" t="str">
        <f t="shared" si="74"/>
        <v>music</v>
      </c>
      <c r="R800" s="2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 s="2">
        <v>799</v>
      </c>
      <c r="B801" s="9" t="s">
        <v>800</v>
      </c>
      <c r="C801" s="9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7">
        <f t="shared" si="72"/>
        <v>1.0002</v>
      </c>
      <c r="P801" s="2">
        <f t="shared" si="73"/>
        <v>178.60714285714286</v>
      </c>
      <c r="Q801" s="2" t="str">
        <f t="shared" si="74"/>
        <v>music</v>
      </c>
      <c r="R801" s="2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 s="2">
        <v>800</v>
      </c>
      <c r="B802" s="9" t="s">
        <v>801</v>
      </c>
      <c r="C802" s="9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7">
        <f t="shared" si="72"/>
        <v>1.5213333333333334</v>
      </c>
      <c r="P802" s="2">
        <f t="shared" si="73"/>
        <v>40.75</v>
      </c>
      <c r="Q802" s="2" t="str">
        <f t="shared" si="74"/>
        <v>music</v>
      </c>
      <c r="R802" s="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 s="2">
        <v>801</v>
      </c>
      <c r="B803" s="9" t="s">
        <v>802</v>
      </c>
      <c r="C803" s="9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7">
        <f t="shared" si="72"/>
        <v>1.1152149999999998</v>
      </c>
      <c r="P803" s="2">
        <f t="shared" si="73"/>
        <v>43.733921568627444</v>
      </c>
      <c r="Q803" s="2" t="str">
        <f t="shared" si="74"/>
        <v>music</v>
      </c>
      <c r="R803" s="2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 s="2">
        <v>802</v>
      </c>
      <c r="B804" s="9" t="s">
        <v>803</v>
      </c>
      <c r="C804" s="9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7">
        <f t="shared" si="72"/>
        <v>1.0133333333333334</v>
      </c>
      <c r="P804" s="2">
        <f t="shared" si="73"/>
        <v>81.066666666666663</v>
      </c>
      <c r="Q804" s="2" t="str">
        <f t="shared" si="74"/>
        <v>music</v>
      </c>
      <c r="R804" s="2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3.2" x14ac:dyDescent="0.3">
      <c r="A805" s="2">
        <v>803</v>
      </c>
      <c r="B805" s="9" t="s">
        <v>804</v>
      </c>
      <c r="C805" s="9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7">
        <f t="shared" si="72"/>
        <v>1.232608695652174</v>
      </c>
      <c r="P805" s="2">
        <f t="shared" si="73"/>
        <v>74.60526315789474</v>
      </c>
      <c r="Q805" s="2" t="str">
        <f t="shared" si="74"/>
        <v>music</v>
      </c>
      <c r="R805" s="2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 s="2">
        <v>804</v>
      </c>
      <c r="B806" s="9" t="s">
        <v>805</v>
      </c>
      <c r="C806" s="9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7">
        <f t="shared" si="72"/>
        <v>1</v>
      </c>
      <c r="P806" s="2">
        <f t="shared" si="73"/>
        <v>305.55555555555554</v>
      </c>
      <c r="Q806" s="2" t="str">
        <f t="shared" si="74"/>
        <v>music</v>
      </c>
      <c r="R806" s="2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3.2" x14ac:dyDescent="0.3">
      <c r="A807" s="2">
        <v>805</v>
      </c>
      <c r="B807" s="9" t="s">
        <v>806</v>
      </c>
      <c r="C807" s="9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7">
        <f t="shared" si="72"/>
        <v>1.05</v>
      </c>
      <c r="P807" s="2">
        <f t="shared" si="73"/>
        <v>58.333333333333336</v>
      </c>
      <c r="Q807" s="2" t="str">
        <f t="shared" si="74"/>
        <v>music</v>
      </c>
      <c r="R807" s="2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 s="2">
        <v>806</v>
      </c>
      <c r="B808" s="9" t="s">
        <v>807</v>
      </c>
      <c r="C808" s="9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7">
        <f t="shared" si="72"/>
        <v>1.0443750000000001</v>
      </c>
      <c r="P808" s="2">
        <f t="shared" si="73"/>
        <v>117.67605633802818</v>
      </c>
      <c r="Q808" s="2" t="str">
        <f t="shared" si="74"/>
        <v>music</v>
      </c>
      <c r="R808" s="2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 s="2">
        <v>807</v>
      </c>
      <c r="B809" s="9" t="s">
        <v>808</v>
      </c>
      <c r="C809" s="9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7">
        <f t="shared" si="72"/>
        <v>1.05125</v>
      </c>
      <c r="P809" s="2">
        <f t="shared" si="73"/>
        <v>73.771929824561397</v>
      </c>
      <c r="Q809" s="2" t="str">
        <f t="shared" si="74"/>
        <v>music</v>
      </c>
      <c r="R809" s="2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 s="2">
        <v>808</v>
      </c>
      <c r="B810" s="9" t="s">
        <v>809</v>
      </c>
      <c r="C810" s="9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7">
        <f t="shared" si="72"/>
        <v>1</v>
      </c>
      <c r="P810" s="2">
        <f t="shared" si="73"/>
        <v>104.65116279069767</v>
      </c>
      <c r="Q810" s="2" t="str">
        <f t="shared" si="74"/>
        <v>music</v>
      </c>
      <c r="R810" s="2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 s="2">
        <v>809</v>
      </c>
      <c r="B811" s="9" t="s">
        <v>810</v>
      </c>
      <c r="C811" s="9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7">
        <f t="shared" si="72"/>
        <v>1.03775</v>
      </c>
      <c r="P811" s="2">
        <f t="shared" si="73"/>
        <v>79.82692307692308</v>
      </c>
      <c r="Q811" s="2" t="str">
        <f t="shared" si="74"/>
        <v>music</v>
      </c>
      <c r="R811" s="2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 s="2">
        <v>810</v>
      </c>
      <c r="B812" s="9" t="s">
        <v>811</v>
      </c>
      <c r="C812" s="9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7">
        <f t="shared" si="72"/>
        <v>1.05</v>
      </c>
      <c r="P812" s="2">
        <f t="shared" si="73"/>
        <v>58.333333333333336</v>
      </c>
      <c r="Q812" s="2" t="str">
        <f t="shared" si="74"/>
        <v>music</v>
      </c>
      <c r="R812" s="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 s="2">
        <v>811</v>
      </c>
      <c r="B813" s="9" t="s">
        <v>812</v>
      </c>
      <c r="C813" s="9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7">
        <f t="shared" si="72"/>
        <v>1.04</v>
      </c>
      <c r="P813" s="2">
        <f t="shared" si="73"/>
        <v>86.666666666666671</v>
      </c>
      <c r="Q813" s="2" t="str">
        <f t="shared" si="74"/>
        <v>music</v>
      </c>
      <c r="R813" s="2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 s="2">
        <v>812</v>
      </c>
      <c r="B814" s="9" t="s">
        <v>813</v>
      </c>
      <c r="C814" s="9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7">
        <f t="shared" si="72"/>
        <v>1.5183333333333333</v>
      </c>
      <c r="P814" s="2">
        <f t="shared" si="73"/>
        <v>27.606060606060606</v>
      </c>
      <c r="Q814" s="2" t="str">
        <f t="shared" si="74"/>
        <v>music</v>
      </c>
      <c r="R814" s="2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 s="2">
        <v>813</v>
      </c>
      <c r="B815" s="9" t="s">
        <v>814</v>
      </c>
      <c r="C815" s="9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7">
        <f t="shared" si="72"/>
        <v>1.59996</v>
      </c>
      <c r="P815" s="2">
        <f t="shared" si="73"/>
        <v>24.999375000000001</v>
      </c>
      <c r="Q815" s="2" t="str">
        <f t="shared" si="74"/>
        <v>music</v>
      </c>
      <c r="R815" s="2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 s="2">
        <v>814</v>
      </c>
      <c r="B816" s="9" t="s">
        <v>815</v>
      </c>
      <c r="C816" s="9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7">
        <f t="shared" si="72"/>
        <v>1.2729999999999999</v>
      </c>
      <c r="P816" s="2">
        <f t="shared" si="73"/>
        <v>45.464285714285715</v>
      </c>
      <c r="Q816" s="2" t="str">
        <f t="shared" si="74"/>
        <v>music</v>
      </c>
      <c r="R816" s="2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 s="2">
        <v>815</v>
      </c>
      <c r="B817" s="9" t="s">
        <v>816</v>
      </c>
      <c r="C817" s="9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7">
        <f t="shared" si="72"/>
        <v>1.07</v>
      </c>
      <c r="P817" s="2">
        <f t="shared" si="73"/>
        <v>99.534883720930239</v>
      </c>
      <c r="Q817" s="2" t="str">
        <f t="shared" si="74"/>
        <v>music</v>
      </c>
      <c r="R817" s="2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 s="2">
        <v>816</v>
      </c>
      <c r="B818" s="9" t="s">
        <v>817</v>
      </c>
      <c r="C818" s="9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7">
        <f t="shared" si="72"/>
        <v>1.1512214285714286</v>
      </c>
      <c r="P818" s="2">
        <f t="shared" si="73"/>
        <v>39.31</v>
      </c>
      <c r="Q818" s="2" t="str">
        <f t="shared" si="74"/>
        <v>music</v>
      </c>
      <c r="R818" s="2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 s="2">
        <v>817</v>
      </c>
      <c r="B819" s="9" t="s">
        <v>818</v>
      </c>
      <c r="C819" s="9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7">
        <f t="shared" si="72"/>
        <v>1.3711066666666665</v>
      </c>
      <c r="P819" s="2">
        <f t="shared" si="73"/>
        <v>89.419999999999987</v>
      </c>
      <c r="Q819" s="2" t="str">
        <f t="shared" si="74"/>
        <v>music</v>
      </c>
      <c r="R819" s="2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 s="2">
        <v>818</v>
      </c>
      <c r="B820" s="9" t="s">
        <v>819</v>
      </c>
      <c r="C820" s="9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7">
        <f t="shared" si="72"/>
        <v>1.5571428571428572</v>
      </c>
      <c r="P820" s="2">
        <f t="shared" si="73"/>
        <v>28.684210526315791</v>
      </c>
      <c r="Q820" s="2" t="str">
        <f t="shared" si="74"/>
        <v>music</v>
      </c>
      <c r="R820" s="2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 s="2">
        <v>819</v>
      </c>
      <c r="B821" s="9" t="s">
        <v>820</v>
      </c>
      <c r="C821" s="9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7">
        <f t="shared" si="72"/>
        <v>1.0874999999999999</v>
      </c>
      <c r="P821" s="2">
        <f t="shared" si="73"/>
        <v>31.071428571428573</v>
      </c>
      <c r="Q821" s="2" t="str">
        <f t="shared" si="74"/>
        <v>music</v>
      </c>
      <c r="R821" s="2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 s="2">
        <v>820</v>
      </c>
      <c r="B822" s="9" t="s">
        <v>821</v>
      </c>
      <c r="C822" s="9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7">
        <f t="shared" si="72"/>
        <v>1.3405</v>
      </c>
      <c r="P822" s="2">
        <f t="shared" si="73"/>
        <v>70.55263157894737</v>
      </c>
      <c r="Q822" s="2" t="str">
        <f t="shared" si="74"/>
        <v>music</v>
      </c>
      <c r="R822" s="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 s="2">
        <v>821</v>
      </c>
      <c r="B823" s="9" t="s">
        <v>822</v>
      </c>
      <c r="C823" s="9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7">
        <f t="shared" si="72"/>
        <v>1</v>
      </c>
      <c r="P823" s="2">
        <f t="shared" si="73"/>
        <v>224.12820512820514</v>
      </c>
      <c r="Q823" s="2" t="str">
        <f t="shared" si="74"/>
        <v>music</v>
      </c>
      <c r="R823" s="2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 s="2">
        <v>822</v>
      </c>
      <c r="B824" s="9" t="s">
        <v>823</v>
      </c>
      <c r="C824" s="9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7">
        <f t="shared" si="72"/>
        <v>1.1916666666666667</v>
      </c>
      <c r="P824" s="2">
        <f t="shared" si="73"/>
        <v>51.811594202898547</v>
      </c>
      <c r="Q824" s="2" t="str">
        <f t="shared" si="74"/>
        <v>music</v>
      </c>
      <c r="R824" s="2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 s="2">
        <v>823</v>
      </c>
      <c r="B825" s="9" t="s">
        <v>824</v>
      </c>
      <c r="C825" s="9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7">
        <f t="shared" si="72"/>
        <v>1.7949999999999999</v>
      </c>
      <c r="P825" s="2">
        <f t="shared" si="73"/>
        <v>43.515151515151516</v>
      </c>
      <c r="Q825" s="2" t="str">
        <f t="shared" si="74"/>
        <v>music</v>
      </c>
      <c r="R825" s="2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 s="2">
        <v>824</v>
      </c>
      <c r="B826" s="9" t="s">
        <v>825</v>
      </c>
      <c r="C826" s="9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7">
        <f t="shared" si="72"/>
        <v>1.3438124999999999</v>
      </c>
      <c r="P826" s="2">
        <f t="shared" si="73"/>
        <v>39.816666666666663</v>
      </c>
      <c r="Q826" s="2" t="str">
        <f t="shared" si="74"/>
        <v>music</v>
      </c>
      <c r="R826" s="2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 s="2">
        <v>825</v>
      </c>
      <c r="B827" s="9" t="s">
        <v>826</v>
      </c>
      <c r="C827" s="9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7">
        <f t="shared" si="72"/>
        <v>1.0043200000000001</v>
      </c>
      <c r="P827" s="2">
        <f t="shared" si="73"/>
        <v>126.8080808080808</v>
      </c>
      <c r="Q827" s="2" t="str">
        <f t="shared" si="74"/>
        <v>music</v>
      </c>
      <c r="R827" s="2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 s="2">
        <v>826</v>
      </c>
      <c r="B828" s="9" t="s">
        <v>827</v>
      </c>
      <c r="C828" s="9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7">
        <f t="shared" si="72"/>
        <v>1.0145454545454546</v>
      </c>
      <c r="P828" s="2">
        <f t="shared" si="73"/>
        <v>113.87755102040816</v>
      </c>
      <c r="Q828" s="2" t="str">
        <f t="shared" si="74"/>
        <v>music</v>
      </c>
      <c r="R828" s="2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 s="2">
        <v>827</v>
      </c>
      <c r="B829" s="9" t="s">
        <v>828</v>
      </c>
      <c r="C829" s="9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7">
        <f t="shared" si="72"/>
        <v>1.0333333333333334</v>
      </c>
      <c r="P829" s="2">
        <f t="shared" si="73"/>
        <v>28.181818181818183</v>
      </c>
      <c r="Q829" s="2" t="str">
        <f t="shared" si="74"/>
        <v>music</v>
      </c>
      <c r="R829" s="2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 s="2">
        <v>828</v>
      </c>
      <c r="B830" s="9" t="s">
        <v>829</v>
      </c>
      <c r="C830" s="9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7">
        <f t="shared" si="72"/>
        <v>1.07</v>
      </c>
      <c r="P830" s="2">
        <f t="shared" si="73"/>
        <v>36.60526315789474</v>
      </c>
      <c r="Q830" s="2" t="str">
        <f t="shared" si="74"/>
        <v>music</v>
      </c>
      <c r="R830" s="2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57.6" x14ac:dyDescent="0.3">
      <c r="A831" s="2">
        <v>829</v>
      </c>
      <c r="B831" s="9" t="s">
        <v>830</v>
      </c>
      <c r="C831" s="9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7">
        <f t="shared" si="72"/>
        <v>1.04</v>
      </c>
      <c r="P831" s="2">
        <f t="shared" si="73"/>
        <v>32.5</v>
      </c>
      <c r="Q831" s="2" t="str">
        <f t="shared" si="74"/>
        <v>music</v>
      </c>
      <c r="R831" s="2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 s="2">
        <v>830</v>
      </c>
      <c r="B832" s="9" t="s">
        <v>831</v>
      </c>
      <c r="C832" s="9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7">
        <f t="shared" si="72"/>
        <v>1.0783333333333334</v>
      </c>
      <c r="P832" s="2">
        <f t="shared" si="73"/>
        <v>60.65625</v>
      </c>
      <c r="Q832" s="2" t="str">
        <f t="shared" si="74"/>
        <v>music</v>
      </c>
      <c r="R832" s="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 s="2">
        <v>831</v>
      </c>
      <c r="B833" s="9" t="s">
        <v>832</v>
      </c>
      <c r="C833" s="9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7">
        <f t="shared" si="72"/>
        <v>2.3333333333333335</v>
      </c>
      <c r="P833" s="2">
        <f t="shared" si="73"/>
        <v>175</v>
      </c>
      <c r="Q833" s="2" t="str">
        <f t="shared" si="74"/>
        <v>music</v>
      </c>
      <c r="R833" s="2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 s="2">
        <v>832</v>
      </c>
      <c r="B834" s="9" t="s">
        <v>833</v>
      </c>
      <c r="C834" s="9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7">
        <f t="shared" si="72"/>
        <v>1.0060706666666666</v>
      </c>
      <c r="P834" s="2">
        <f t="shared" si="73"/>
        <v>97.993896103896105</v>
      </c>
      <c r="Q834" s="2" t="str">
        <f t="shared" si="74"/>
        <v>music</v>
      </c>
      <c r="R834" s="2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3">
      <c r="A835" s="2">
        <v>833</v>
      </c>
      <c r="B835" s="9" t="s">
        <v>834</v>
      </c>
      <c r="C835" s="9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7">
        <f t="shared" ref="O835:O898" si="78">E835/D835</f>
        <v>1.0166666666666666</v>
      </c>
      <c r="P835" s="2">
        <f t="shared" ref="P835:P898" si="79">E835/L835</f>
        <v>148.78048780487805</v>
      </c>
      <c r="Q835" s="2" t="str">
        <f t="shared" ref="Q835:Q898" si="80">LEFT(N:N,(FIND("/",N835))-1)</f>
        <v>music</v>
      </c>
      <c r="R835" s="2" t="str">
        <f t="shared" ref="R835:R898" si="81">RIGHT(N:N,LEN(N:N)-(FIND("/",N835)))</f>
        <v>rock</v>
      </c>
      <c r="S835" s="10">
        <f t="shared" ref="S835:S898" si="82">(J835/86400)+DATE(1970,1,1)</f>
        <v>41718.878182870372</v>
      </c>
      <c r="T835" s="10">
        <f t="shared" ref="T835:T898" si="83">(I835/86400)+DATE(1970,1,1)</f>
        <v>41748.878182870372</v>
      </c>
    </row>
    <row r="836" spans="1:20" ht="57.6" x14ac:dyDescent="0.3">
      <c r="A836" s="2">
        <v>834</v>
      </c>
      <c r="B836" s="9" t="s">
        <v>835</v>
      </c>
      <c r="C836" s="9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7">
        <f t="shared" si="78"/>
        <v>1.3101818181818181</v>
      </c>
      <c r="P836" s="2">
        <f t="shared" si="79"/>
        <v>96.08</v>
      </c>
      <c r="Q836" s="2" t="str">
        <f t="shared" si="80"/>
        <v>music</v>
      </c>
      <c r="R836" s="2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 s="2">
        <v>835</v>
      </c>
      <c r="B837" s="9" t="s">
        <v>836</v>
      </c>
      <c r="C837" s="9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7">
        <f t="shared" si="78"/>
        <v>1.1725000000000001</v>
      </c>
      <c r="P837" s="2">
        <f t="shared" si="79"/>
        <v>58.625</v>
      </c>
      <c r="Q837" s="2" t="str">
        <f t="shared" si="80"/>
        <v>music</v>
      </c>
      <c r="R837" s="2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 s="2">
        <v>836</v>
      </c>
      <c r="B838" s="9" t="s">
        <v>837</v>
      </c>
      <c r="C838" s="9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7">
        <f t="shared" si="78"/>
        <v>1.009304</v>
      </c>
      <c r="P838" s="2">
        <f t="shared" si="79"/>
        <v>109.70695652173914</v>
      </c>
      <c r="Q838" s="2" t="str">
        <f t="shared" si="80"/>
        <v>music</v>
      </c>
      <c r="R838" s="2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 s="2">
        <v>837</v>
      </c>
      <c r="B839" s="9" t="s">
        <v>838</v>
      </c>
      <c r="C839" s="9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7">
        <f t="shared" si="78"/>
        <v>1.218</v>
      </c>
      <c r="P839" s="2">
        <f t="shared" si="79"/>
        <v>49.112903225806448</v>
      </c>
      <c r="Q839" s="2" t="str">
        <f t="shared" si="80"/>
        <v>music</v>
      </c>
      <c r="R839" s="2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 s="2">
        <v>838</v>
      </c>
      <c r="B840" s="9" t="s">
        <v>839</v>
      </c>
      <c r="C840" s="9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7">
        <f t="shared" si="78"/>
        <v>1.454</v>
      </c>
      <c r="P840" s="2">
        <f t="shared" si="79"/>
        <v>47.672131147540981</v>
      </c>
      <c r="Q840" s="2" t="str">
        <f t="shared" si="80"/>
        <v>music</v>
      </c>
      <c r="R840" s="2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 s="2">
        <v>839</v>
      </c>
      <c r="B841" s="9" t="s">
        <v>840</v>
      </c>
      <c r="C841" s="9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7">
        <f t="shared" si="78"/>
        <v>1.166166</v>
      </c>
      <c r="P841" s="2">
        <f t="shared" si="79"/>
        <v>60.737812499999997</v>
      </c>
      <c r="Q841" s="2" t="str">
        <f t="shared" si="80"/>
        <v>music</v>
      </c>
      <c r="R841" s="2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 s="2">
        <v>840</v>
      </c>
      <c r="B842" s="9" t="s">
        <v>841</v>
      </c>
      <c r="C842" s="9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7">
        <f t="shared" si="78"/>
        <v>1.2041660000000001</v>
      </c>
      <c r="P842" s="2">
        <f t="shared" si="79"/>
        <v>63.37715789473684</v>
      </c>
      <c r="Q842" s="2" t="str">
        <f t="shared" si="80"/>
        <v>music</v>
      </c>
      <c r="R842" s="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 s="2">
        <v>841</v>
      </c>
      <c r="B843" s="9" t="s">
        <v>842</v>
      </c>
      <c r="C843" s="9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7">
        <f t="shared" si="78"/>
        <v>1.0132000000000001</v>
      </c>
      <c r="P843" s="2">
        <f t="shared" si="79"/>
        <v>53.893617021276597</v>
      </c>
      <c r="Q843" s="2" t="str">
        <f t="shared" si="80"/>
        <v>music</v>
      </c>
      <c r="R843" s="2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3.2" x14ac:dyDescent="0.3">
      <c r="A844" s="2">
        <v>842</v>
      </c>
      <c r="B844" s="9" t="s">
        <v>843</v>
      </c>
      <c r="C844" s="9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7">
        <f t="shared" si="78"/>
        <v>1.0431999999999999</v>
      </c>
      <c r="P844" s="2">
        <f t="shared" si="79"/>
        <v>66.871794871794876</v>
      </c>
      <c r="Q844" s="2" t="str">
        <f t="shared" si="80"/>
        <v>music</v>
      </c>
      <c r="R844" s="2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3.2" x14ac:dyDescent="0.3">
      <c r="A845" s="2">
        <v>843</v>
      </c>
      <c r="B845" s="9" t="s">
        <v>844</v>
      </c>
      <c r="C845" s="9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7">
        <f t="shared" si="78"/>
        <v>2.6713333333333331</v>
      </c>
      <c r="P845" s="2">
        <f t="shared" si="79"/>
        <v>63.102362204724407</v>
      </c>
      <c r="Q845" s="2" t="str">
        <f t="shared" si="80"/>
        <v>music</v>
      </c>
      <c r="R845" s="2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 s="2">
        <v>844</v>
      </c>
      <c r="B846" s="9" t="s">
        <v>845</v>
      </c>
      <c r="C846" s="9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7">
        <f t="shared" si="78"/>
        <v>1.9413333333333334</v>
      </c>
      <c r="P846" s="2">
        <f t="shared" si="79"/>
        <v>36.628930817610062</v>
      </c>
      <c r="Q846" s="2" t="str">
        <f t="shared" si="80"/>
        <v>music</v>
      </c>
      <c r="R846" s="2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 s="2">
        <v>845</v>
      </c>
      <c r="B847" s="9" t="s">
        <v>846</v>
      </c>
      <c r="C847" s="9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7">
        <f t="shared" si="78"/>
        <v>1.203802</v>
      </c>
      <c r="P847" s="2">
        <f t="shared" si="79"/>
        <v>34.005706214689269</v>
      </c>
      <c r="Q847" s="2" t="str">
        <f t="shared" si="80"/>
        <v>music</v>
      </c>
      <c r="R847" s="2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 s="2">
        <v>846</v>
      </c>
      <c r="B848" s="9" t="s">
        <v>847</v>
      </c>
      <c r="C848" s="9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7">
        <f t="shared" si="78"/>
        <v>1.2200090909090908</v>
      </c>
      <c r="P848" s="2">
        <f t="shared" si="79"/>
        <v>28.553404255319148</v>
      </c>
      <c r="Q848" s="2" t="str">
        <f t="shared" si="80"/>
        <v>music</v>
      </c>
      <c r="R848" s="2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 s="2">
        <v>847</v>
      </c>
      <c r="B849" s="9" t="s">
        <v>848</v>
      </c>
      <c r="C849" s="9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7">
        <f t="shared" si="78"/>
        <v>1</v>
      </c>
      <c r="P849" s="2">
        <f t="shared" si="79"/>
        <v>10</v>
      </c>
      <c r="Q849" s="2" t="str">
        <f t="shared" si="80"/>
        <v>music</v>
      </c>
      <c r="R849" s="2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3.2" x14ac:dyDescent="0.3">
      <c r="A850" s="2">
        <v>848</v>
      </c>
      <c r="B850" s="9" t="s">
        <v>849</v>
      </c>
      <c r="C850" s="9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7">
        <f t="shared" si="78"/>
        <v>1</v>
      </c>
      <c r="P850" s="2">
        <f t="shared" si="79"/>
        <v>18.75</v>
      </c>
      <c r="Q850" s="2" t="str">
        <f t="shared" si="80"/>
        <v>music</v>
      </c>
      <c r="R850" s="2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 s="2">
        <v>849</v>
      </c>
      <c r="B851" s="9" t="s">
        <v>850</v>
      </c>
      <c r="C851" s="9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7">
        <f t="shared" si="78"/>
        <v>1.1990000000000001</v>
      </c>
      <c r="P851" s="2">
        <f t="shared" si="79"/>
        <v>41.704347826086959</v>
      </c>
      <c r="Q851" s="2" t="str">
        <f t="shared" si="80"/>
        <v>music</v>
      </c>
      <c r="R851" s="2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 s="2">
        <v>850</v>
      </c>
      <c r="B852" s="9" t="s">
        <v>851</v>
      </c>
      <c r="C852" s="9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7">
        <f t="shared" si="78"/>
        <v>1.55175</v>
      </c>
      <c r="P852" s="2">
        <f t="shared" si="79"/>
        <v>46.669172932330824</v>
      </c>
      <c r="Q852" s="2" t="str">
        <f t="shared" si="80"/>
        <v>music</v>
      </c>
      <c r="R852" s="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 s="2">
        <v>851</v>
      </c>
      <c r="B853" s="9" t="s">
        <v>852</v>
      </c>
      <c r="C853" s="9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7">
        <f t="shared" si="78"/>
        <v>1.3045</v>
      </c>
      <c r="P853" s="2">
        <f t="shared" si="79"/>
        <v>37.271428571428572</v>
      </c>
      <c r="Q853" s="2" t="str">
        <f t="shared" si="80"/>
        <v>music</v>
      </c>
      <c r="R853" s="2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 s="2">
        <v>852</v>
      </c>
      <c r="B854" s="9" t="s">
        <v>853</v>
      </c>
      <c r="C854" s="9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7">
        <f t="shared" si="78"/>
        <v>1.0497142857142858</v>
      </c>
      <c r="P854" s="2">
        <f t="shared" si="79"/>
        <v>59.258064516129032</v>
      </c>
      <c r="Q854" s="2" t="str">
        <f t="shared" si="80"/>
        <v>music</v>
      </c>
      <c r="R854" s="2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 s="2">
        <v>853</v>
      </c>
      <c r="B855" s="9" t="s">
        <v>854</v>
      </c>
      <c r="C855" s="9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7">
        <f t="shared" si="78"/>
        <v>1</v>
      </c>
      <c r="P855" s="2">
        <f t="shared" si="79"/>
        <v>30</v>
      </c>
      <c r="Q855" s="2" t="str">
        <f t="shared" si="80"/>
        <v>music</v>
      </c>
      <c r="R855" s="2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 s="2">
        <v>854</v>
      </c>
      <c r="B856" s="9" t="s">
        <v>855</v>
      </c>
      <c r="C856" s="9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7">
        <f t="shared" si="78"/>
        <v>1.1822050359712231</v>
      </c>
      <c r="P856" s="2">
        <f t="shared" si="79"/>
        <v>65.8623246492986</v>
      </c>
      <c r="Q856" s="2" t="str">
        <f t="shared" si="80"/>
        <v>music</v>
      </c>
      <c r="R856" s="2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 s="2">
        <v>855</v>
      </c>
      <c r="B857" s="9" t="s">
        <v>856</v>
      </c>
      <c r="C857" s="9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7">
        <f t="shared" si="78"/>
        <v>1.0344827586206897</v>
      </c>
      <c r="P857" s="2">
        <f t="shared" si="79"/>
        <v>31.914893617021278</v>
      </c>
      <c r="Q857" s="2" t="str">
        <f t="shared" si="80"/>
        <v>music</v>
      </c>
      <c r="R857" s="2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57.6" x14ac:dyDescent="0.3">
      <c r="A858" s="2">
        <v>856</v>
      </c>
      <c r="B858" s="9" t="s">
        <v>857</v>
      </c>
      <c r="C858" s="9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7">
        <f t="shared" si="78"/>
        <v>2.1800000000000002</v>
      </c>
      <c r="P858" s="2">
        <f t="shared" si="79"/>
        <v>19.464285714285715</v>
      </c>
      <c r="Q858" s="2" t="str">
        <f t="shared" si="80"/>
        <v>music</v>
      </c>
      <c r="R858" s="2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 s="2">
        <v>857</v>
      </c>
      <c r="B859" s="9" t="s">
        <v>858</v>
      </c>
      <c r="C859" s="9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7">
        <f t="shared" si="78"/>
        <v>1</v>
      </c>
      <c r="P859" s="2">
        <f t="shared" si="79"/>
        <v>50</v>
      </c>
      <c r="Q859" s="2" t="str">
        <f t="shared" si="80"/>
        <v>music</v>
      </c>
      <c r="R859" s="2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 s="2">
        <v>858</v>
      </c>
      <c r="B860" s="9" t="s">
        <v>859</v>
      </c>
      <c r="C860" s="9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7">
        <f t="shared" si="78"/>
        <v>1.4400583333333332</v>
      </c>
      <c r="P860" s="2">
        <f t="shared" si="79"/>
        <v>22.737763157894737</v>
      </c>
      <c r="Q860" s="2" t="str">
        <f t="shared" si="80"/>
        <v>music</v>
      </c>
      <c r="R860" s="2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 s="2">
        <v>859</v>
      </c>
      <c r="B861" s="9" t="s">
        <v>860</v>
      </c>
      <c r="C861" s="9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7">
        <f t="shared" si="78"/>
        <v>1.0467500000000001</v>
      </c>
      <c r="P861" s="2">
        <f t="shared" si="79"/>
        <v>42.724489795918366</v>
      </c>
      <c r="Q861" s="2" t="str">
        <f t="shared" si="80"/>
        <v>music</v>
      </c>
      <c r="R861" s="2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 s="2">
        <v>860</v>
      </c>
      <c r="B862" s="9" t="s">
        <v>861</v>
      </c>
      <c r="C862" s="9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7">
        <f t="shared" si="78"/>
        <v>0.18142857142857144</v>
      </c>
      <c r="P862" s="2">
        <f t="shared" si="79"/>
        <v>52.916666666666664</v>
      </c>
      <c r="Q862" s="2" t="str">
        <f t="shared" si="80"/>
        <v>music</v>
      </c>
      <c r="R862" s="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 s="2">
        <v>861</v>
      </c>
      <c r="B863" s="9" t="s">
        <v>862</v>
      </c>
      <c r="C863" s="9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7">
        <f t="shared" si="78"/>
        <v>2.2444444444444444E-2</v>
      </c>
      <c r="P863" s="2">
        <f t="shared" si="79"/>
        <v>50.5</v>
      </c>
      <c r="Q863" s="2" t="str">
        <f t="shared" si="80"/>
        <v>music</v>
      </c>
      <c r="R863" s="2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 s="2">
        <v>862</v>
      </c>
      <c r="B864" s="9" t="s">
        <v>863</v>
      </c>
      <c r="C864" s="9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7">
        <f t="shared" si="78"/>
        <v>3.3999999999999998E-3</v>
      </c>
      <c r="P864" s="2">
        <f t="shared" si="79"/>
        <v>42.5</v>
      </c>
      <c r="Q864" s="2" t="str">
        <f t="shared" si="80"/>
        <v>music</v>
      </c>
      <c r="R864" s="2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 s="2">
        <v>863</v>
      </c>
      <c r="B865" s="9" t="s">
        <v>864</v>
      </c>
      <c r="C865" s="9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7">
        <f t="shared" si="78"/>
        <v>4.4999999999999998E-2</v>
      </c>
      <c r="P865" s="2">
        <f t="shared" si="79"/>
        <v>18</v>
      </c>
      <c r="Q865" s="2" t="str">
        <f t="shared" si="80"/>
        <v>music</v>
      </c>
      <c r="R865" s="2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 s="2">
        <v>864</v>
      </c>
      <c r="B866" s="9" t="s">
        <v>865</v>
      </c>
      <c r="C866" s="9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7">
        <f t="shared" si="78"/>
        <v>0.41538461538461541</v>
      </c>
      <c r="P866" s="2">
        <f t="shared" si="79"/>
        <v>34.177215189873415</v>
      </c>
      <c r="Q866" s="2" t="str">
        <f t="shared" si="80"/>
        <v>music</v>
      </c>
      <c r="R866" s="2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 s="2">
        <v>865</v>
      </c>
      <c r="B867" s="9" t="s">
        <v>866</v>
      </c>
      <c r="C867" s="9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7">
        <f t="shared" si="78"/>
        <v>2.0454545454545454E-2</v>
      </c>
      <c r="P867" s="2">
        <f t="shared" si="79"/>
        <v>22.5</v>
      </c>
      <c r="Q867" s="2" t="str">
        <f t="shared" si="80"/>
        <v>music</v>
      </c>
      <c r="R867" s="2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3.2" x14ac:dyDescent="0.3">
      <c r="A868" s="2">
        <v>866</v>
      </c>
      <c r="B868" s="9" t="s">
        <v>867</v>
      </c>
      <c r="C868" s="9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7">
        <f t="shared" si="78"/>
        <v>0.18285714285714286</v>
      </c>
      <c r="P868" s="2">
        <f t="shared" si="79"/>
        <v>58.18181818181818</v>
      </c>
      <c r="Q868" s="2" t="str">
        <f t="shared" si="80"/>
        <v>music</v>
      </c>
      <c r="R868" s="2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 s="2">
        <v>867</v>
      </c>
      <c r="B869" s="9" t="s">
        <v>868</v>
      </c>
      <c r="C869" s="9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7">
        <f t="shared" si="78"/>
        <v>0.2402</v>
      </c>
      <c r="P869" s="2">
        <f t="shared" si="79"/>
        <v>109.18181818181819</v>
      </c>
      <c r="Q869" s="2" t="str">
        <f t="shared" si="80"/>
        <v>music</v>
      </c>
      <c r="R869" s="2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 s="2">
        <v>868</v>
      </c>
      <c r="B870" s="9" t="s">
        <v>869</v>
      </c>
      <c r="C870" s="9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7">
        <f t="shared" si="78"/>
        <v>1.1111111111111111E-3</v>
      </c>
      <c r="P870" s="2">
        <f t="shared" si="79"/>
        <v>50</v>
      </c>
      <c r="Q870" s="2" t="str">
        <f t="shared" si="80"/>
        <v>music</v>
      </c>
      <c r="R870" s="2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 s="2">
        <v>869</v>
      </c>
      <c r="B871" s="9" t="s">
        <v>870</v>
      </c>
      <c r="C871" s="9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7">
        <f t="shared" si="78"/>
        <v>0.11818181818181818</v>
      </c>
      <c r="P871" s="2">
        <f t="shared" si="79"/>
        <v>346.66666666666669</v>
      </c>
      <c r="Q871" s="2" t="str">
        <f t="shared" si="80"/>
        <v>music</v>
      </c>
      <c r="R871" s="2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3.2" x14ac:dyDescent="0.3">
      <c r="A872" s="2">
        <v>870</v>
      </c>
      <c r="B872" s="9" t="s">
        <v>871</v>
      </c>
      <c r="C872" s="9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7">
        <f t="shared" si="78"/>
        <v>3.0999999999999999E-3</v>
      </c>
      <c r="P872" s="2">
        <f t="shared" si="79"/>
        <v>12.4</v>
      </c>
      <c r="Q872" s="2" t="str">
        <f t="shared" si="80"/>
        <v>music</v>
      </c>
      <c r="R872" s="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 s="2">
        <v>871</v>
      </c>
      <c r="B873" s="9" t="s">
        <v>872</v>
      </c>
      <c r="C873" s="9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7">
        <f t="shared" si="78"/>
        <v>5.4166666666666669E-2</v>
      </c>
      <c r="P873" s="2">
        <f t="shared" si="79"/>
        <v>27.083333333333332</v>
      </c>
      <c r="Q873" s="2" t="str">
        <f t="shared" si="80"/>
        <v>music</v>
      </c>
      <c r="R873" s="2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.2" x14ac:dyDescent="0.3">
      <c r="A874" s="2">
        <v>872</v>
      </c>
      <c r="B874" s="9" t="s">
        <v>873</v>
      </c>
      <c r="C874" s="9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7">
        <f t="shared" si="78"/>
        <v>8.1250000000000003E-3</v>
      </c>
      <c r="P874" s="2">
        <f t="shared" si="79"/>
        <v>32.5</v>
      </c>
      <c r="Q874" s="2" t="str">
        <f t="shared" si="80"/>
        <v>music</v>
      </c>
      <c r="R874" s="2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 s="2">
        <v>873</v>
      </c>
      <c r="B875" s="9" t="s">
        <v>874</v>
      </c>
      <c r="C875" s="9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7">
        <f t="shared" si="78"/>
        <v>1.2857142857142857E-2</v>
      </c>
      <c r="P875" s="2">
        <f t="shared" si="79"/>
        <v>9</v>
      </c>
      <c r="Q875" s="2" t="str">
        <f t="shared" si="80"/>
        <v>music</v>
      </c>
      <c r="R875" s="2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57.6" x14ac:dyDescent="0.3">
      <c r="A876" s="2">
        <v>874</v>
      </c>
      <c r="B876" s="9" t="s">
        <v>875</v>
      </c>
      <c r="C876" s="9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7">
        <f t="shared" si="78"/>
        <v>0.24333333333333335</v>
      </c>
      <c r="P876" s="2">
        <f t="shared" si="79"/>
        <v>34.761904761904759</v>
      </c>
      <c r="Q876" s="2" t="str">
        <f t="shared" si="80"/>
        <v>music</v>
      </c>
      <c r="R876" s="2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 s="2">
        <v>875</v>
      </c>
      <c r="B877" s="9" t="s">
        <v>876</v>
      </c>
      <c r="C877" s="9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7">
        <f t="shared" si="78"/>
        <v>0</v>
      </c>
      <c r="P877" s="2" t="e">
        <f t="shared" si="79"/>
        <v>#DIV/0!</v>
      </c>
      <c r="Q877" s="2" t="str">
        <f t="shared" si="80"/>
        <v>music</v>
      </c>
      <c r="R877" s="2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 s="2">
        <v>876</v>
      </c>
      <c r="B878" s="9" t="s">
        <v>877</v>
      </c>
      <c r="C878" s="9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7">
        <f t="shared" si="78"/>
        <v>0.40799492385786801</v>
      </c>
      <c r="P878" s="2">
        <f t="shared" si="79"/>
        <v>28.577777777777779</v>
      </c>
      <c r="Q878" s="2" t="str">
        <f t="shared" si="80"/>
        <v>music</v>
      </c>
      <c r="R878" s="2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 s="2">
        <v>877</v>
      </c>
      <c r="B879" s="9" t="s">
        <v>878</v>
      </c>
      <c r="C879" s="9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7">
        <f t="shared" si="78"/>
        <v>0.67549999999999999</v>
      </c>
      <c r="P879" s="2">
        <f t="shared" si="79"/>
        <v>46.586206896551722</v>
      </c>
      <c r="Q879" s="2" t="str">
        <f t="shared" si="80"/>
        <v>music</v>
      </c>
      <c r="R879" s="2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3.2" x14ac:dyDescent="0.3">
      <c r="A880" s="2">
        <v>878</v>
      </c>
      <c r="B880" s="9" t="s">
        <v>879</v>
      </c>
      <c r="C880" s="9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7">
        <f t="shared" si="78"/>
        <v>1.2999999999999999E-2</v>
      </c>
      <c r="P880" s="2">
        <f t="shared" si="79"/>
        <v>32.5</v>
      </c>
      <c r="Q880" s="2" t="str">
        <f t="shared" si="80"/>
        <v>music</v>
      </c>
      <c r="R880" s="2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 s="2">
        <v>879</v>
      </c>
      <c r="B881" s="9" t="s">
        <v>880</v>
      </c>
      <c r="C881" s="9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7">
        <f t="shared" si="78"/>
        <v>0.30666666666666664</v>
      </c>
      <c r="P881" s="2">
        <f t="shared" si="79"/>
        <v>21.466666666666665</v>
      </c>
      <c r="Q881" s="2" t="str">
        <f t="shared" si="80"/>
        <v>music</v>
      </c>
      <c r="R881" s="2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 s="2">
        <v>880</v>
      </c>
      <c r="B882" s="9" t="s">
        <v>881</v>
      </c>
      <c r="C882" s="9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7">
        <f t="shared" si="78"/>
        <v>2.9894179894179893E-2</v>
      </c>
      <c r="P882" s="2">
        <f t="shared" si="79"/>
        <v>14.125</v>
      </c>
      <c r="Q882" s="2" t="str">
        <f t="shared" si="80"/>
        <v>music</v>
      </c>
      <c r="R882" s="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 s="2">
        <v>881</v>
      </c>
      <c r="B883" s="9" t="s">
        <v>882</v>
      </c>
      <c r="C883" s="9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7">
        <f t="shared" si="78"/>
        <v>8.0000000000000002E-3</v>
      </c>
      <c r="P883" s="2">
        <f t="shared" si="79"/>
        <v>30</v>
      </c>
      <c r="Q883" s="2" t="str">
        <f t="shared" si="80"/>
        <v>music</v>
      </c>
      <c r="R883" s="2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 s="2">
        <v>882</v>
      </c>
      <c r="B884" s="9" t="s">
        <v>883</v>
      </c>
      <c r="C884" s="9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7">
        <f t="shared" si="78"/>
        <v>0.20133333333333334</v>
      </c>
      <c r="P884" s="2">
        <f t="shared" si="79"/>
        <v>21.571428571428573</v>
      </c>
      <c r="Q884" s="2" t="str">
        <f t="shared" si="80"/>
        <v>music</v>
      </c>
      <c r="R884" s="2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 s="2">
        <v>883</v>
      </c>
      <c r="B885" s="9" t="s">
        <v>884</v>
      </c>
      <c r="C885" s="9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7">
        <f t="shared" si="78"/>
        <v>0.4002</v>
      </c>
      <c r="P885" s="2">
        <f t="shared" si="79"/>
        <v>83.375</v>
      </c>
      <c r="Q885" s="2" t="str">
        <f t="shared" si="80"/>
        <v>music</v>
      </c>
      <c r="R885" s="2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 s="2">
        <v>884</v>
      </c>
      <c r="B886" s="9" t="s">
        <v>885</v>
      </c>
      <c r="C886" s="9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7">
        <f t="shared" si="78"/>
        <v>0.01</v>
      </c>
      <c r="P886" s="2">
        <f t="shared" si="79"/>
        <v>10</v>
      </c>
      <c r="Q886" s="2" t="str">
        <f t="shared" si="80"/>
        <v>music</v>
      </c>
      <c r="R886" s="2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3.2" x14ac:dyDescent="0.3">
      <c r="A887" s="2">
        <v>885</v>
      </c>
      <c r="B887" s="9" t="s">
        <v>886</v>
      </c>
      <c r="C887" s="9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7">
        <f t="shared" si="78"/>
        <v>0.75</v>
      </c>
      <c r="P887" s="2">
        <f t="shared" si="79"/>
        <v>35.714285714285715</v>
      </c>
      <c r="Q887" s="2" t="str">
        <f t="shared" si="80"/>
        <v>music</v>
      </c>
      <c r="R887" s="2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 s="2">
        <v>886</v>
      </c>
      <c r="B888" s="9" t="s">
        <v>887</v>
      </c>
      <c r="C888" s="9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7">
        <f t="shared" si="78"/>
        <v>0.41</v>
      </c>
      <c r="P888" s="2">
        <f t="shared" si="79"/>
        <v>29.285714285714285</v>
      </c>
      <c r="Q888" s="2" t="str">
        <f t="shared" si="80"/>
        <v>music</v>
      </c>
      <c r="R888" s="2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 s="2">
        <v>887</v>
      </c>
      <c r="B889" s="9" t="s">
        <v>888</v>
      </c>
      <c r="C889" s="9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7">
        <f t="shared" si="78"/>
        <v>0</v>
      </c>
      <c r="P889" s="2" t="e">
        <f t="shared" si="79"/>
        <v>#DIV/0!</v>
      </c>
      <c r="Q889" s="2" t="str">
        <f t="shared" si="80"/>
        <v>music</v>
      </c>
      <c r="R889" s="2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 s="2">
        <v>888</v>
      </c>
      <c r="B890" s="9" t="s">
        <v>889</v>
      </c>
      <c r="C890" s="9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7">
        <f t="shared" si="78"/>
        <v>7.1999999999999995E-2</v>
      </c>
      <c r="P890" s="2">
        <f t="shared" si="79"/>
        <v>18</v>
      </c>
      <c r="Q890" s="2" t="str">
        <f t="shared" si="80"/>
        <v>music</v>
      </c>
      <c r="R890" s="2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 s="2">
        <v>889</v>
      </c>
      <c r="B891" s="9" t="s">
        <v>890</v>
      </c>
      <c r="C891" s="9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7">
        <f t="shared" si="78"/>
        <v>9.4412800000000005E-2</v>
      </c>
      <c r="P891" s="2">
        <f t="shared" si="79"/>
        <v>73.760000000000005</v>
      </c>
      <c r="Q891" s="2" t="str">
        <f t="shared" si="80"/>
        <v>music</v>
      </c>
      <c r="R891" s="2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 s="2">
        <v>890</v>
      </c>
      <c r="B892" s="9" t="s">
        <v>891</v>
      </c>
      <c r="C892" s="9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7">
        <f t="shared" si="78"/>
        <v>4.1666666666666664E-2</v>
      </c>
      <c r="P892" s="2">
        <f t="shared" si="79"/>
        <v>31.25</v>
      </c>
      <c r="Q892" s="2" t="str">
        <f t="shared" si="80"/>
        <v>music</v>
      </c>
      <c r="R892" s="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 s="2">
        <v>891</v>
      </c>
      <c r="B893" s="9" t="s">
        <v>892</v>
      </c>
      <c r="C893" s="9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7">
        <f t="shared" si="78"/>
        <v>3.2500000000000001E-2</v>
      </c>
      <c r="P893" s="2">
        <f t="shared" si="79"/>
        <v>28.888888888888889</v>
      </c>
      <c r="Q893" s="2" t="str">
        <f t="shared" si="80"/>
        <v>music</v>
      </c>
      <c r="R893" s="2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 s="2">
        <v>892</v>
      </c>
      <c r="B894" s="9" t="s">
        <v>893</v>
      </c>
      <c r="C894" s="9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7">
        <f t="shared" si="78"/>
        <v>0.40749999999999997</v>
      </c>
      <c r="P894" s="2">
        <f t="shared" si="79"/>
        <v>143.8235294117647</v>
      </c>
      <c r="Q894" s="2" t="str">
        <f t="shared" si="80"/>
        <v>music</v>
      </c>
      <c r="R894" s="2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 s="2">
        <v>893</v>
      </c>
      <c r="B895" s="9" t="s">
        <v>894</v>
      </c>
      <c r="C895" s="9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7">
        <f t="shared" si="78"/>
        <v>0.1</v>
      </c>
      <c r="P895" s="2">
        <f t="shared" si="79"/>
        <v>40</v>
      </c>
      <c r="Q895" s="2" t="str">
        <f t="shared" si="80"/>
        <v>music</v>
      </c>
      <c r="R895" s="2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 s="2">
        <v>894</v>
      </c>
      <c r="B896" s="9" t="s">
        <v>895</v>
      </c>
      <c r="C896" s="9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7">
        <f t="shared" si="78"/>
        <v>0.39169999999999999</v>
      </c>
      <c r="P896" s="2">
        <f t="shared" si="79"/>
        <v>147.81132075471697</v>
      </c>
      <c r="Q896" s="2" t="str">
        <f t="shared" si="80"/>
        <v>music</v>
      </c>
      <c r="R896" s="2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43.2" x14ac:dyDescent="0.3">
      <c r="A897" s="2">
        <v>895</v>
      </c>
      <c r="B897" s="9" t="s">
        <v>896</v>
      </c>
      <c r="C897" s="9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7">
        <f t="shared" si="78"/>
        <v>2.4375000000000001E-2</v>
      </c>
      <c r="P897" s="2">
        <f t="shared" si="79"/>
        <v>27.857142857142858</v>
      </c>
      <c r="Q897" s="2" t="str">
        <f t="shared" si="80"/>
        <v>music</v>
      </c>
      <c r="R897" s="2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 s="2">
        <v>896</v>
      </c>
      <c r="B898" s="9" t="s">
        <v>897</v>
      </c>
      <c r="C898" s="9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7">
        <f t="shared" si="78"/>
        <v>0.4</v>
      </c>
      <c r="P898" s="2">
        <f t="shared" si="79"/>
        <v>44.444444444444443</v>
      </c>
      <c r="Q898" s="2" t="str">
        <f t="shared" si="80"/>
        <v>music</v>
      </c>
      <c r="R898" s="2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43.2" x14ac:dyDescent="0.3">
      <c r="A899" s="2">
        <v>897</v>
      </c>
      <c r="B899" s="9" t="s">
        <v>898</v>
      </c>
      <c r="C899" s="9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7">
        <f t="shared" ref="O899:O962" si="84">E899/D899</f>
        <v>0</v>
      </c>
      <c r="P899" s="2" t="e">
        <f t="shared" ref="P899:P962" si="85">E899/L899</f>
        <v>#DIV/0!</v>
      </c>
      <c r="Q899" s="2" t="str">
        <f t="shared" ref="Q899:Q962" si="86">LEFT(N:N,(FIND("/",N899))-1)</f>
        <v>music</v>
      </c>
      <c r="R899" s="2" t="str">
        <f t="shared" ref="R899:R962" si="87">RIGHT(N:N,LEN(N:N)-(FIND("/",N899)))</f>
        <v>indie rock</v>
      </c>
      <c r="S899" s="10">
        <f t="shared" ref="S899:S962" si="88">(J899/86400)+DATE(1970,1,1)</f>
        <v>41211.688750000001</v>
      </c>
      <c r="T899" s="10">
        <f t="shared" ref="T899:T962" si="89">(I899/86400)+DATE(1970,1,1)</f>
        <v>41241.730416666665</v>
      </c>
    </row>
    <row r="900" spans="1:20" ht="43.2" x14ac:dyDescent="0.3">
      <c r="A900" s="2">
        <v>898</v>
      </c>
      <c r="B900" s="9" t="s">
        <v>899</v>
      </c>
      <c r="C900" s="9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7">
        <f t="shared" si="84"/>
        <v>2.8000000000000001E-2</v>
      </c>
      <c r="P900" s="2">
        <f t="shared" si="85"/>
        <v>35</v>
      </c>
      <c r="Q900" s="2" t="str">
        <f t="shared" si="86"/>
        <v>music</v>
      </c>
      <c r="R900" s="2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 s="2">
        <v>899</v>
      </c>
      <c r="B901" s="9" t="s">
        <v>900</v>
      </c>
      <c r="C901" s="9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7">
        <f t="shared" si="84"/>
        <v>0.37333333333333335</v>
      </c>
      <c r="P901" s="2">
        <f t="shared" si="85"/>
        <v>35</v>
      </c>
      <c r="Q901" s="2" t="str">
        <f t="shared" si="86"/>
        <v>music</v>
      </c>
      <c r="R901" s="2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 s="2">
        <v>900</v>
      </c>
      <c r="B902" s="9" t="s">
        <v>901</v>
      </c>
      <c r="C902" s="9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7">
        <f t="shared" si="84"/>
        <v>4.1999999999999997E-3</v>
      </c>
      <c r="P902" s="2">
        <f t="shared" si="85"/>
        <v>10.5</v>
      </c>
      <c r="Q902" s="2" t="str">
        <f t="shared" si="86"/>
        <v>music</v>
      </c>
      <c r="R902" s="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 s="2">
        <v>901</v>
      </c>
      <c r="B903" s="9" t="s">
        <v>902</v>
      </c>
      <c r="C903" s="9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7">
        <f t="shared" si="84"/>
        <v>0</v>
      </c>
      <c r="P903" s="2" t="e">
        <f t="shared" si="85"/>
        <v>#DIV/0!</v>
      </c>
      <c r="Q903" s="2" t="str">
        <f t="shared" si="86"/>
        <v>music</v>
      </c>
      <c r="R903" s="2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 s="2">
        <v>902</v>
      </c>
      <c r="B904" s="9" t="s">
        <v>903</v>
      </c>
      <c r="C904" s="9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7">
        <f t="shared" si="84"/>
        <v>3.0000000000000001E-3</v>
      </c>
      <c r="P904" s="2">
        <f t="shared" si="85"/>
        <v>30</v>
      </c>
      <c r="Q904" s="2" t="str">
        <f t="shared" si="86"/>
        <v>music</v>
      </c>
      <c r="R904" s="2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 s="2">
        <v>903</v>
      </c>
      <c r="B905" s="9" t="s">
        <v>904</v>
      </c>
      <c r="C905" s="9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7">
        <f t="shared" si="84"/>
        <v>3.2000000000000001E-2</v>
      </c>
      <c r="P905" s="2">
        <f t="shared" si="85"/>
        <v>40</v>
      </c>
      <c r="Q905" s="2" t="str">
        <f t="shared" si="86"/>
        <v>music</v>
      </c>
      <c r="R905" s="2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 s="2">
        <v>904</v>
      </c>
      <c r="B906" s="9" t="s">
        <v>905</v>
      </c>
      <c r="C906" s="9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7">
        <f t="shared" si="84"/>
        <v>3.0200000000000001E-3</v>
      </c>
      <c r="P906" s="2">
        <f t="shared" si="85"/>
        <v>50.333333333333336</v>
      </c>
      <c r="Q906" s="2" t="str">
        <f t="shared" si="86"/>
        <v>music</v>
      </c>
      <c r="R906" s="2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 s="2">
        <v>905</v>
      </c>
      <c r="B907" s="9" t="s">
        <v>906</v>
      </c>
      <c r="C907" s="9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7">
        <f t="shared" si="84"/>
        <v>3.0153846153846153E-2</v>
      </c>
      <c r="P907" s="2">
        <f t="shared" si="85"/>
        <v>32.666666666666664</v>
      </c>
      <c r="Q907" s="2" t="str">
        <f t="shared" si="86"/>
        <v>music</v>
      </c>
      <c r="R907" s="2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 s="2">
        <v>906</v>
      </c>
      <c r="B908" s="9" t="s">
        <v>907</v>
      </c>
      <c r="C908" s="9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7">
        <f t="shared" si="84"/>
        <v>0</v>
      </c>
      <c r="P908" s="2" t="e">
        <f t="shared" si="85"/>
        <v>#DIV/0!</v>
      </c>
      <c r="Q908" s="2" t="str">
        <f t="shared" si="86"/>
        <v>music</v>
      </c>
      <c r="R908" s="2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 s="2">
        <v>907</v>
      </c>
      <c r="B909" s="9" t="s">
        <v>908</v>
      </c>
      <c r="C909" s="9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7">
        <f t="shared" si="84"/>
        <v>0</v>
      </c>
      <c r="P909" s="2" t="e">
        <f t="shared" si="85"/>
        <v>#DIV/0!</v>
      </c>
      <c r="Q909" s="2" t="str">
        <f t="shared" si="86"/>
        <v>music</v>
      </c>
      <c r="R909" s="2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 s="2">
        <v>908</v>
      </c>
      <c r="B910" s="9" t="s">
        <v>909</v>
      </c>
      <c r="C910" s="9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7">
        <f t="shared" si="84"/>
        <v>0</v>
      </c>
      <c r="P910" s="2" t="e">
        <f t="shared" si="85"/>
        <v>#DIV/0!</v>
      </c>
      <c r="Q910" s="2" t="str">
        <f t="shared" si="86"/>
        <v>music</v>
      </c>
      <c r="R910" s="2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 s="2">
        <v>909</v>
      </c>
      <c r="B911" s="9" t="s">
        <v>910</v>
      </c>
      <c r="C911" s="9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7">
        <f t="shared" si="84"/>
        <v>3.2500000000000001E-2</v>
      </c>
      <c r="P911" s="2">
        <f t="shared" si="85"/>
        <v>65</v>
      </c>
      <c r="Q911" s="2" t="str">
        <f t="shared" si="86"/>
        <v>music</v>
      </c>
      <c r="R911" s="2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 s="2">
        <v>910</v>
      </c>
      <c r="B912" s="9" t="s">
        <v>911</v>
      </c>
      <c r="C912" s="9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7">
        <f t="shared" si="84"/>
        <v>0.22363636363636363</v>
      </c>
      <c r="P912" s="2">
        <f t="shared" si="85"/>
        <v>24.6</v>
      </c>
      <c r="Q912" s="2" t="str">
        <f t="shared" si="86"/>
        <v>music</v>
      </c>
      <c r="R912" s="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 s="2">
        <v>911</v>
      </c>
      <c r="B913" s="9" t="s">
        <v>912</v>
      </c>
      <c r="C913" s="9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7">
        <f t="shared" si="84"/>
        <v>0</v>
      </c>
      <c r="P913" s="2" t="e">
        <f t="shared" si="85"/>
        <v>#DIV/0!</v>
      </c>
      <c r="Q913" s="2" t="str">
        <f t="shared" si="86"/>
        <v>music</v>
      </c>
      <c r="R913" s="2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 s="2">
        <v>912</v>
      </c>
      <c r="B914" s="9" t="s">
        <v>913</v>
      </c>
      <c r="C914" s="9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7">
        <f t="shared" si="84"/>
        <v>8.5714285714285719E-3</v>
      </c>
      <c r="P914" s="2">
        <f t="shared" si="85"/>
        <v>15</v>
      </c>
      <c r="Q914" s="2" t="str">
        <f t="shared" si="86"/>
        <v>music</v>
      </c>
      <c r="R914" s="2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.2" x14ac:dyDescent="0.3">
      <c r="A915" s="2">
        <v>913</v>
      </c>
      <c r="B915" s="9" t="s">
        <v>914</v>
      </c>
      <c r="C915" s="9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7">
        <f t="shared" si="84"/>
        <v>6.6066666666666662E-2</v>
      </c>
      <c r="P915" s="2">
        <f t="shared" si="85"/>
        <v>82.583333333333329</v>
      </c>
      <c r="Q915" s="2" t="str">
        <f t="shared" si="86"/>
        <v>music</v>
      </c>
      <c r="R915" s="2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 s="2">
        <v>914</v>
      </c>
      <c r="B916" s="9" t="s">
        <v>915</v>
      </c>
      <c r="C916" s="9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7">
        <f t="shared" si="84"/>
        <v>0</v>
      </c>
      <c r="P916" s="2" t="e">
        <f t="shared" si="85"/>
        <v>#DIV/0!</v>
      </c>
      <c r="Q916" s="2" t="str">
        <f t="shared" si="86"/>
        <v>music</v>
      </c>
      <c r="R916" s="2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3.2" x14ac:dyDescent="0.3">
      <c r="A917" s="2">
        <v>915</v>
      </c>
      <c r="B917" s="9" t="s">
        <v>916</v>
      </c>
      <c r="C917" s="9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7">
        <f t="shared" si="84"/>
        <v>5.7692307692307696E-2</v>
      </c>
      <c r="P917" s="2">
        <f t="shared" si="85"/>
        <v>41.666666666666664</v>
      </c>
      <c r="Q917" s="2" t="str">
        <f t="shared" si="86"/>
        <v>music</v>
      </c>
      <c r="R917" s="2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 s="2">
        <v>916</v>
      </c>
      <c r="B918" s="9" t="s">
        <v>917</v>
      </c>
      <c r="C918" s="9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7">
        <f t="shared" si="84"/>
        <v>0</v>
      </c>
      <c r="P918" s="2" t="e">
        <f t="shared" si="85"/>
        <v>#DIV/0!</v>
      </c>
      <c r="Q918" s="2" t="str">
        <f t="shared" si="86"/>
        <v>music</v>
      </c>
      <c r="R918" s="2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 s="2">
        <v>917</v>
      </c>
      <c r="B919" s="9" t="s">
        <v>918</v>
      </c>
      <c r="C919" s="9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7">
        <f t="shared" si="84"/>
        <v>6.0000000000000001E-3</v>
      </c>
      <c r="P919" s="2">
        <f t="shared" si="85"/>
        <v>30</v>
      </c>
      <c r="Q919" s="2" t="str">
        <f t="shared" si="86"/>
        <v>music</v>
      </c>
      <c r="R919" s="2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 s="2">
        <v>918</v>
      </c>
      <c r="B920" s="9" t="s">
        <v>919</v>
      </c>
      <c r="C920" s="9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7">
        <f t="shared" si="84"/>
        <v>5.0256410256410255E-2</v>
      </c>
      <c r="P920" s="2">
        <f t="shared" si="85"/>
        <v>19.600000000000001</v>
      </c>
      <c r="Q920" s="2" t="str">
        <f t="shared" si="86"/>
        <v>music</v>
      </c>
      <c r="R920" s="2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 s="2">
        <v>919</v>
      </c>
      <c r="B921" s="9" t="s">
        <v>920</v>
      </c>
      <c r="C921" s="9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7">
        <f t="shared" si="84"/>
        <v>5.0000000000000001E-3</v>
      </c>
      <c r="P921" s="2">
        <f t="shared" si="85"/>
        <v>100</v>
      </c>
      <c r="Q921" s="2" t="str">
        <f t="shared" si="86"/>
        <v>music</v>
      </c>
      <c r="R921" s="2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 s="2">
        <v>920</v>
      </c>
      <c r="B922" s="9" t="s">
        <v>921</v>
      </c>
      <c r="C922" s="9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7">
        <f t="shared" si="84"/>
        <v>0</v>
      </c>
      <c r="P922" s="2" t="e">
        <f t="shared" si="85"/>
        <v>#DIV/0!</v>
      </c>
      <c r="Q922" s="2" t="str">
        <f t="shared" si="86"/>
        <v>music</v>
      </c>
      <c r="R922" s="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43.2" x14ac:dyDescent="0.3">
      <c r="A923" s="2">
        <v>921</v>
      </c>
      <c r="B923" s="9" t="s">
        <v>922</v>
      </c>
      <c r="C923" s="9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7">
        <f t="shared" si="84"/>
        <v>0.309</v>
      </c>
      <c r="P923" s="2">
        <f t="shared" si="85"/>
        <v>231.75</v>
      </c>
      <c r="Q923" s="2" t="str">
        <f t="shared" si="86"/>
        <v>music</v>
      </c>
      <c r="R923" s="2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3.2" x14ac:dyDescent="0.3">
      <c r="A924" s="2">
        <v>922</v>
      </c>
      <c r="B924" s="9" t="s">
        <v>923</v>
      </c>
      <c r="C924" s="9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7">
        <f t="shared" si="84"/>
        <v>0.21037037037037037</v>
      </c>
      <c r="P924" s="2">
        <f t="shared" si="85"/>
        <v>189.33333333333334</v>
      </c>
      <c r="Q924" s="2" t="str">
        <f t="shared" si="86"/>
        <v>music</v>
      </c>
      <c r="R924" s="2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 s="2">
        <v>923</v>
      </c>
      <c r="B925" s="9" t="s">
        <v>924</v>
      </c>
      <c r="C925" s="9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7">
        <f t="shared" si="84"/>
        <v>2.1999999999999999E-2</v>
      </c>
      <c r="P925" s="2">
        <f t="shared" si="85"/>
        <v>55</v>
      </c>
      <c r="Q925" s="2" t="str">
        <f t="shared" si="86"/>
        <v>music</v>
      </c>
      <c r="R925" s="2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 s="2">
        <v>924</v>
      </c>
      <c r="B926" s="9" t="s">
        <v>925</v>
      </c>
      <c r="C926" s="9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7">
        <f t="shared" si="84"/>
        <v>0.109</v>
      </c>
      <c r="P926" s="2">
        <f t="shared" si="85"/>
        <v>21.8</v>
      </c>
      <c r="Q926" s="2" t="str">
        <f t="shared" si="86"/>
        <v>music</v>
      </c>
      <c r="R926" s="2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3.2" x14ac:dyDescent="0.3">
      <c r="A927" s="2">
        <v>925</v>
      </c>
      <c r="B927" s="9" t="s">
        <v>926</v>
      </c>
      <c r="C927" s="9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7">
        <f t="shared" si="84"/>
        <v>2.6666666666666668E-2</v>
      </c>
      <c r="P927" s="2">
        <f t="shared" si="85"/>
        <v>32</v>
      </c>
      <c r="Q927" s="2" t="str">
        <f t="shared" si="86"/>
        <v>music</v>
      </c>
      <c r="R927" s="2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 s="2">
        <v>926</v>
      </c>
      <c r="B928" s="9" t="s">
        <v>927</v>
      </c>
      <c r="C928" s="9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7">
        <f t="shared" si="84"/>
        <v>0</v>
      </c>
      <c r="P928" s="2" t="e">
        <f t="shared" si="85"/>
        <v>#DIV/0!</v>
      </c>
      <c r="Q928" s="2" t="str">
        <f t="shared" si="86"/>
        <v>music</v>
      </c>
      <c r="R928" s="2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 s="2">
        <v>927</v>
      </c>
      <c r="B929" s="9" t="s">
        <v>928</v>
      </c>
      <c r="C929" s="9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7">
        <f t="shared" si="84"/>
        <v>0</v>
      </c>
      <c r="P929" s="2" t="e">
        <f t="shared" si="85"/>
        <v>#DIV/0!</v>
      </c>
      <c r="Q929" s="2" t="str">
        <f t="shared" si="86"/>
        <v>music</v>
      </c>
      <c r="R929" s="2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 s="2">
        <v>928</v>
      </c>
      <c r="B930" s="9" t="s">
        <v>929</v>
      </c>
      <c r="C930" s="9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7">
        <f t="shared" si="84"/>
        <v>0.10862068965517241</v>
      </c>
      <c r="P930" s="2">
        <f t="shared" si="85"/>
        <v>56.25</v>
      </c>
      <c r="Q930" s="2" t="str">
        <f t="shared" si="86"/>
        <v>music</v>
      </c>
      <c r="R930" s="2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 s="2">
        <v>929</v>
      </c>
      <c r="B931" s="9" t="s">
        <v>930</v>
      </c>
      <c r="C931" s="9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7">
        <f t="shared" si="84"/>
        <v>0</v>
      </c>
      <c r="P931" s="2" t="e">
        <f t="shared" si="85"/>
        <v>#DIV/0!</v>
      </c>
      <c r="Q931" s="2" t="str">
        <f t="shared" si="86"/>
        <v>music</v>
      </c>
      <c r="R931" s="2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 s="2">
        <v>930</v>
      </c>
      <c r="B932" s="9" t="s">
        <v>931</v>
      </c>
      <c r="C932" s="9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7">
        <f t="shared" si="84"/>
        <v>0.38333333333333336</v>
      </c>
      <c r="P932" s="2">
        <f t="shared" si="85"/>
        <v>69</v>
      </c>
      <c r="Q932" s="2" t="str">
        <f t="shared" si="86"/>
        <v>music</v>
      </c>
      <c r="R932" s="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 s="2">
        <v>931</v>
      </c>
      <c r="B933" s="9" t="s">
        <v>932</v>
      </c>
      <c r="C933" s="9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7">
        <f t="shared" si="84"/>
        <v>6.5500000000000003E-2</v>
      </c>
      <c r="P933" s="2">
        <f t="shared" si="85"/>
        <v>18.714285714285715</v>
      </c>
      <c r="Q933" s="2" t="str">
        <f t="shared" si="86"/>
        <v>music</v>
      </c>
      <c r="R933" s="2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 s="2">
        <v>932</v>
      </c>
      <c r="B934" s="9" t="s">
        <v>933</v>
      </c>
      <c r="C934" s="9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7">
        <f t="shared" si="84"/>
        <v>0.14536842105263159</v>
      </c>
      <c r="P934" s="2">
        <f t="shared" si="85"/>
        <v>46.033333333333331</v>
      </c>
      <c r="Q934" s="2" t="str">
        <f t="shared" si="86"/>
        <v>music</v>
      </c>
      <c r="R934" s="2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 s="2">
        <v>933</v>
      </c>
      <c r="B935" s="9" t="s">
        <v>934</v>
      </c>
      <c r="C935" s="9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7">
        <f t="shared" si="84"/>
        <v>0.06</v>
      </c>
      <c r="P935" s="2">
        <f t="shared" si="85"/>
        <v>60</v>
      </c>
      <c r="Q935" s="2" t="str">
        <f t="shared" si="86"/>
        <v>music</v>
      </c>
      <c r="R935" s="2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3.2" x14ac:dyDescent="0.3">
      <c r="A936" s="2">
        <v>934</v>
      </c>
      <c r="B936" s="9" t="s">
        <v>935</v>
      </c>
      <c r="C936" s="9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7">
        <f t="shared" si="84"/>
        <v>0.30399999999999999</v>
      </c>
      <c r="P936" s="2">
        <f t="shared" si="85"/>
        <v>50.666666666666664</v>
      </c>
      <c r="Q936" s="2" t="str">
        <f t="shared" si="86"/>
        <v>music</v>
      </c>
      <c r="R936" s="2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 s="2">
        <v>935</v>
      </c>
      <c r="B937" s="9" t="s">
        <v>936</v>
      </c>
      <c r="C937" s="9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7">
        <f t="shared" si="84"/>
        <v>1.4285714285714285E-2</v>
      </c>
      <c r="P937" s="2">
        <f t="shared" si="85"/>
        <v>25</v>
      </c>
      <c r="Q937" s="2" t="str">
        <f t="shared" si="86"/>
        <v>music</v>
      </c>
      <c r="R937" s="2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 s="2">
        <v>936</v>
      </c>
      <c r="B938" s="9" t="s">
        <v>937</v>
      </c>
      <c r="C938" s="9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7">
        <f t="shared" si="84"/>
        <v>0</v>
      </c>
      <c r="P938" s="2" t="e">
        <f t="shared" si="85"/>
        <v>#DIV/0!</v>
      </c>
      <c r="Q938" s="2" t="str">
        <f t="shared" si="86"/>
        <v>music</v>
      </c>
      <c r="R938" s="2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 s="2">
        <v>937</v>
      </c>
      <c r="B939" s="9" t="s">
        <v>938</v>
      </c>
      <c r="C939" s="9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7">
        <f t="shared" si="84"/>
        <v>1.1428571428571429E-2</v>
      </c>
      <c r="P939" s="2">
        <f t="shared" si="85"/>
        <v>20</v>
      </c>
      <c r="Q939" s="2" t="str">
        <f t="shared" si="86"/>
        <v>music</v>
      </c>
      <c r="R939" s="2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.2" x14ac:dyDescent="0.3">
      <c r="A940" s="2">
        <v>938</v>
      </c>
      <c r="B940" s="9" t="s">
        <v>939</v>
      </c>
      <c r="C940" s="9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7">
        <f t="shared" si="84"/>
        <v>3.5714285714285713E-3</v>
      </c>
      <c r="P940" s="2">
        <f t="shared" si="85"/>
        <v>25</v>
      </c>
      <c r="Q940" s="2" t="str">
        <f t="shared" si="86"/>
        <v>music</v>
      </c>
      <c r="R940" s="2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 s="2">
        <v>939</v>
      </c>
      <c r="B941" s="9" t="s">
        <v>940</v>
      </c>
      <c r="C941" s="9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7">
        <f t="shared" si="84"/>
        <v>1.4545454545454545E-2</v>
      </c>
      <c r="P941" s="2">
        <f t="shared" si="85"/>
        <v>20</v>
      </c>
      <c r="Q941" s="2" t="str">
        <f t="shared" si="86"/>
        <v>music</v>
      </c>
      <c r="R941" s="2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 s="2">
        <v>940</v>
      </c>
      <c r="B942" s="9" t="s">
        <v>941</v>
      </c>
      <c r="C942" s="9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7">
        <f t="shared" si="84"/>
        <v>0.17155555555555554</v>
      </c>
      <c r="P942" s="2">
        <f t="shared" si="85"/>
        <v>110.28571428571429</v>
      </c>
      <c r="Q942" s="2" t="str">
        <f t="shared" si="86"/>
        <v>technology</v>
      </c>
      <c r="R942" s="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 s="2">
        <v>941</v>
      </c>
      <c r="B943" s="9" t="s">
        <v>942</v>
      </c>
      <c r="C943" s="9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7">
        <f t="shared" si="84"/>
        <v>2.3220000000000001E-2</v>
      </c>
      <c r="P943" s="2">
        <f t="shared" si="85"/>
        <v>37.451612903225808</v>
      </c>
      <c r="Q943" s="2" t="str">
        <f t="shared" si="86"/>
        <v>technology</v>
      </c>
      <c r="R943" s="2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 s="2">
        <v>942</v>
      </c>
      <c r="B944" s="9" t="s">
        <v>943</v>
      </c>
      <c r="C944" s="9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7">
        <f t="shared" si="84"/>
        <v>8.9066666666666669E-2</v>
      </c>
      <c r="P944" s="2">
        <f t="shared" si="85"/>
        <v>41.75</v>
      </c>
      <c r="Q944" s="2" t="str">
        <f t="shared" si="86"/>
        <v>technology</v>
      </c>
      <c r="R944" s="2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28.8" x14ac:dyDescent="0.3">
      <c r="A945" s="2">
        <v>943</v>
      </c>
      <c r="B945" s="9" t="s">
        <v>944</v>
      </c>
      <c r="C945" s="9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7">
        <f t="shared" si="84"/>
        <v>9.633333333333334E-2</v>
      </c>
      <c r="P945" s="2">
        <f t="shared" si="85"/>
        <v>24.083333333333332</v>
      </c>
      <c r="Q945" s="2" t="str">
        <f t="shared" si="86"/>
        <v>technology</v>
      </c>
      <c r="R945" s="2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 s="2">
        <v>944</v>
      </c>
      <c r="B946" s="9" t="s">
        <v>945</v>
      </c>
      <c r="C946" s="9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7">
        <f t="shared" si="84"/>
        <v>0.13325999999999999</v>
      </c>
      <c r="P946" s="2">
        <f t="shared" si="85"/>
        <v>69.40625</v>
      </c>
      <c r="Q946" s="2" t="str">
        <f t="shared" si="86"/>
        <v>technology</v>
      </c>
      <c r="R946" s="2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 s="2">
        <v>945</v>
      </c>
      <c r="B947" s="9" t="s">
        <v>946</v>
      </c>
      <c r="C947" s="9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7">
        <f t="shared" si="84"/>
        <v>2.4840000000000001E-2</v>
      </c>
      <c r="P947" s="2">
        <f t="shared" si="85"/>
        <v>155.25</v>
      </c>
      <c r="Q947" s="2" t="str">
        <f t="shared" si="86"/>
        <v>technology</v>
      </c>
      <c r="R947" s="2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3.2" x14ac:dyDescent="0.3">
      <c r="A948" s="2">
        <v>946</v>
      </c>
      <c r="B948" s="9" t="s">
        <v>947</v>
      </c>
      <c r="C948" s="9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7">
        <f t="shared" si="84"/>
        <v>1.9066666666666666E-2</v>
      </c>
      <c r="P948" s="2">
        <f t="shared" si="85"/>
        <v>57.2</v>
      </c>
      <c r="Q948" s="2" t="str">
        <f t="shared" si="86"/>
        <v>technology</v>
      </c>
      <c r="R948" s="2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 s="2">
        <v>947</v>
      </c>
      <c r="B949" s="9" t="s">
        <v>948</v>
      </c>
      <c r="C949" s="9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7">
        <f t="shared" si="84"/>
        <v>0</v>
      </c>
      <c r="P949" s="2" t="e">
        <f t="shared" si="85"/>
        <v>#DIV/0!</v>
      </c>
      <c r="Q949" s="2" t="str">
        <f t="shared" si="86"/>
        <v>technology</v>
      </c>
      <c r="R949" s="2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 s="2">
        <v>948</v>
      </c>
      <c r="B950" s="9" t="s">
        <v>949</v>
      </c>
      <c r="C950" s="9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7">
        <f t="shared" si="84"/>
        <v>0.12</v>
      </c>
      <c r="P950" s="2">
        <f t="shared" si="85"/>
        <v>60</v>
      </c>
      <c r="Q950" s="2" t="str">
        <f t="shared" si="86"/>
        <v>technology</v>
      </c>
      <c r="R950" s="2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 s="2">
        <v>949</v>
      </c>
      <c r="B951" s="9" t="s">
        <v>950</v>
      </c>
      <c r="C951" s="9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7">
        <f t="shared" si="84"/>
        <v>1.3650000000000001E-2</v>
      </c>
      <c r="P951" s="2">
        <f t="shared" si="85"/>
        <v>39</v>
      </c>
      <c r="Q951" s="2" t="str">
        <f t="shared" si="86"/>
        <v>technology</v>
      </c>
      <c r="R951" s="2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 s="2">
        <v>950</v>
      </c>
      <c r="B952" s="9" t="s">
        <v>951</v>
      </c>
      <c r="C952" s="9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7">
        <f t="shared" si="84"/>
        <v>0.28039999999999998</v>
      </c>
      <c r="P952" s="2">
        <f t="shared" si="85"/>
        <v>58.416666666666664</v>
      </c>
      <c r="Q952" s="2" t="str">
        <f t="shared" si="86"/>
        <v>technology</v>
      </c>
      <c r="R952" s="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 s="2">
        <v>951</v>
      </c>
      <c r="B953" s="9" t="s">
        <v>952</v>
      </c>
      <c r="C953" s="9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7">
        <f t="shared" si="84"/>
        <v>0.38390000000000002</v>
      </c>
      <c r="P953" s="2">
        <f t="shared" si="85"/>
        <v>158.63636363636363</v>
      </c>
      <c r="Q953" s="2" t="str">
        <f t="shared" si="86"/>
        <v>technology</v>
      </c>
      <c r="R953" s="2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28.8" x14ac:dyDescent="0.3">
      <c r="A954" s="2">
        <v>952</v>
      </c>
      <c r="B954" s="9" t="s">
        <v>953</v>
      </c>
      <c r="C954" s="9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7">
        <f t="shared" si="84"/>
        <v>0.39942857142857141</v>
      </c>
      <c r="P954" s="2">
        <f t="shared" si="85"/>
        <v>99.857142857142861</v>
      </c>
      <c r="Q954" s="2" t="str">
        <f t="shared" si="86"/>
        <v>technology</v>
      </c>
      <c r="R954" s="2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.2" x14ac:dyDescent="0.3">
      <c r="A955" s="2">
        <v>953</v>
      </c>
      <c r="B955" s="9" t="s">
        <v>954</v>
      </c>
      <c r="C955" s="9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7">
        <f t="shared" si="84"/>
        <v>8.3999999999999995E-3</v>
      </c>
      <c r="P955" s="2">
        <f t="shared" si="85"/>
        <v>25.2</v>
      </c>
      <c r="Q955" s="2" t="str">
        <f t="shared" si="86"/>
        <v>technology</v>
      </c>
      <c r="R955" s="2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 s="2">
        <v>954</v>
      </c>
      <c r="B956" s="9" t="s">
        <v>955</v>
      </c>
      <c r="C956" s="9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7">
        <f t="shared" si="84"/>
        <v>0.43406666666666666</v>
      </c>
      <c r="P956" s="2">
        <f t="shared" si="85"/>
        <v>89.191780821917803</v>
      </c>
      <c r="Q956" s="2" t="str">
        <f t="shared" si="86"/>
        <v>technology</v>
      </c>
      <c r="R956" s="2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 s="2">
        <v>955</v>
      </c>
      <c r="B957" s="9" t="s">
        <v>956</v>
      </c>
      <c r="C957" s="9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7">
        <f t="shared" si="84"/>
        <v>5.6613333333333335E-2</v>
      </c>
      <c r="P957" s="2">
        <f t="shared" si="85"/>
        <v>182.6236559139785</v>
      </c>
      <c r="Q957" s="2" t="str">
        <f t="shared" si="86"/>
        <v>technology</v>
      </c>
      <c r="R957" s="2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 s="2">
        <v>956</v>
      </c>
      <c r="B958" s="9" t="s">
        <v>957</v>
      </c>
      <c r="C958" s="9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7">
        <f t="shared" si="84"/>
        <v>1.7219999999999999E-2</v>
      </c>
      <c r="P958" s="2">
        <f t="shared" si="85"/>
        <v>50.647058823529413</v>
      </c>
      <c r="Q958" s="2" t="str">
        <f t="shared" si="86"/>
        <v>technology</v>
      </c>
      <c r="R958" s="2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 s="2">
        <v>957</v>
      </c>
      <c r="B959" s="9" t="s">
        <v>958</v>
      </c>
      <c r="C959" s="9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7">
        <f t="shared" si="84"/>
        <v>1.9416666666666665E-2</v>
      </c>
      <c r="P959" s="2">
        <f t="shared" si="85"/>
        <v>33.285714285714285</v>
      </c>
      <c r="Q959" s="2" t="str">
        <f t="shared" si="86"/>
        <v>technology</v>
      </c>
      <c r="R959" s="2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 s="2">
        <v>958</v>
      </c>
      <c r="B960" s="9" t="s">
        <v>959</v>
      </c>
      <c r="C960" s="9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7">
        <f t="shared" si="84"/>
        <v>0.11328275684711328</v>
      </c>
      <c r="P960" s="2">
        <f t="shared" si="85"/>
        <v>51.823529411764703</v>
      </c>
      <c r="Q960" s="2" t="str">
        <f t="shared" si="86"/>
        <v>technology</v>
      </c>
      <c r="R960" s="2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 s="2">
        <v>959</v>
      </c>
      <c r="B961" s="9" t="s">
        <v>960</v>
      </c>
      <c r="C961" s="9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7">
        <f t="shared" si="84"/>
        <v>0.3886</v>
      </c>
      <c r="P961" s="2">
        <f t="shared" si="85"/>
        <v>113.62573099415205</v>
      </c>
      <c r="Q961" s="2" t="str">
        <f t="shared" si="86"/>
        <v>technology</v>
      </c>
      <c r="R961" s="2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 s="2">
        <v>960</v>
      </c>
      <c r="B962" s="9" t="s">
        <v>961</v>
      </c>
      <c r="C962" s="9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7">
        <f t="shared" si="84"/>
        <v>0.46100628930817611</v>
      </c>
      <c r="P962" s="2">
        <f t="shared" si="85"/>
        <v>136.46276595744681</v>
      </c>
      <c r="Q962" s="2" t="str">
        <f t="shared" si="86"/>
        <v>technology</v>
      </c>
      <c r="R962" s="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 s="2">
        <v>961</v>
      </c>
      <c r="B963" s="9" t="s">
        <v>962</v>
      </c>
      <c r="C963" s="9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7">
        <f t="shared" ref="O963:O1026" si="90">E963/D963</f>
        <v>0.42188421052631581</v>
      </c>
      <c r="P963" s="2">
        <f t="shared" ref="P963:P1026" si="91">E963/L963</f>
        <v>364.35454545454547</v>
      </c>
      <c r="Q963" s="2" t="str">
        <f t="shared" ref="Q963:Q1026" si="92">LEFT(N:N,(FIND("/",N963))-1)</f>
        <v>technology</v>
      </c>
      <c r="R963" s="2" t="str">
        <f t="shared" ref="R963:R1026" si="93">RIGHT(N:N,LEN(N:N)-(FIND("/",N963)))</f>
        <v>wearables</v>
      </c>
      <c r="S963" s="10">
        <f t="shared" ref="S963:S1026" si="94">(J963/86400)+DATE(1970,1,1)</f>
        <v>42740.693692129629</v>
      </c>
      <c r="T963" s="10">
        <f t="shared" ref="T963:T1026" si="95">(I963/86400)+DATE(1970,1,1)</f>
        <v>42786.791666666672</v>
      </c>
    </row>
    <row r="964" spans="1:20" ht="43.2" x14ac:dyDescent="0.3">
      <c r="A964" s="2">
        <v>962</v>
      </c>
      <c r="B964" s="9" t="s">
        <v>963</v>
      </c>
      <c r="C964" s="9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7">
        <f t="shared" si="90"/>
        <v>0.2848</v>
      </c>
      <c r="P964" s="2">
        <f t="shared" si="91"/>
        <v>19.243243243243242</v>
      </c>
      <c r="Q964" s="2" t="str">
        <f t="shared" si="92"/>
        <v>technology</v>
      </c>
      <c r="R964" s="2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 s="2">
        <v>963</v>
      </c>
      <c r="B965" s="9" t="s">
        <v>964</v>
      </c>
      <c r="C965" s="9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7">
        <f t="shared" si="90"/>
        <v>1.0771428571428571E-2</v>
      </c>
      <c r="P965" s="2">
        <f t="shared" si="91"/>
        <v>41.888888888888886</v>
      </c>
      <c r="Q965" s="2" t="str">
        <f t="shared" si="92"/>
        <v>technology</v>
      </c>
      <c r="R965" s="2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 s="2">
        <v>964</v>
      </c>
      <c r="B966" s="9" t="s">
        <v>965</v>
      </c>
      <c r="C966" s="9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7">
        <f t="shared" si="90"/>
        <v>7.9909090909090902E-3</v>
      </c>
      <c r="P966" s="2">
        <f t="shared" si="91"/>
        <v>30.310344827586206</v>
      </c>
      <c r="Q966" s="2" t="str">
        <f t="shared" si="92"/>
        <v>technology</v>
      </c>
      <c r="R966" s="2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 s="2">
        <v>965</v>
      </c>
      <c r="B967" s="9" t="s">
        <v>966</v>
      </c>
      <c r="C967" s="9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7">
        <f t="shared" si="90"/>
        <v>1.192E-2</v>
      </c>
      <c r="P967" s="2">
        <f t="shared" si="91"/>
        <v>49.666666666666664</v>
      </c>
      <c r="Q967" s="2" t="str">
        <f t="shared" si="92"/>
        <v>technology</v>
      </c>
      <c r="R967" s="2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 s="2">
        <v>966</v>
      </c>
      <c r="B968" s="9" t="s">
        <v>967</v>
      </c>
      <c r="C968" s="9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7">
        <f t="shared" si="90"/>
        <v>0.14799999999999999</v>
      </c>
      <c r="P968" s="2">
        <f t="shared" si="91"/>
        <v>59.2</v>
      </c>
      <c r="Q968" s="2" t="str">
        <f t="shared" si="92"/>
        <v>technology</v>
      </c>
      <c r="R968" s="2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 s="2">
        <v>967</v>
      </c>
      <c r="B969" s="9" t="s">
        <v>968</v>
      </c>
      <c r="C969" s="9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7">
        <f t="shared" si="90"/>
        <v>0.17810000000000001</v>
      </c>
      <c r="P969" s="2">
        <f t="shared" si="91"/>
        <v>43.97530864197531</v>
      </c>
      <c r="Q969" s="2" t="str">
        <f t="shared" si="92"/>
        <v>technology</v>
      </c>
      <c r="R969" s="2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 s="2">
        <v>968</v>
      </c>
      <c r="B970" s="9" t="s">
        <v>969</v>
      </c>
      <c r="C970" s="9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7">
        <f t="shared" si="90"/>
        <v>1.325E-2</v>
      </c>
      <c r="P970" s="2">
        <f t="shared" si="91"/>
        <v>26.5</v>
      </c>
      <c r="Q970" s="2" t="str">
        <f t="shared" si="92"/>
        <v>technology</v>
      </c>
      <c r="R970" s="2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 s="2">
        <v>969</v>
      </c>
      <c r="B971" s="9" t="s">
        <v>970</v>
      </c>
      <c r="C971" s="9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7">
        <f t="shared" si="90"/>
        <v>0.46666666666666667</v>
      </c>
      <c r="P971" s="2">
        <f t="shared" si="91"/>
        <v>1272.7272727272727</v>
      </c>
      <c r="Q971" s="2" t="str">
        <f t="shared" si="92"/>
        <v>technology</v>
      </c>
      <c r="R971" s="2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 s="2">
        <v>970</v>
      </c>
      <c r="B972" s="9" t="s">
        <v>971</v>
      </c>
      <c r="C972" s="9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7">
        <f t="shared" si="90"/>
        <v>0.4592</v>
      </c>
      <c r="P972" s="2">
        <f t="shared" si="91"/>
        <v>164</v>
      </c>
      <c r="Q972" s="2" t="str">
        <f t="shared" si="92"/>
        <v>technology</v>
      </c>
      <c r="R972" s="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 s="2">
        <v>971</v>
      </c>
      <c r="B973" s="9" t="s">
        <v>972</v>
      </c>
      <c r="C973" s="9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7">
        <f t="shared" si="90"/>
        <v>2.2599999999999999E-3</v>
      </c>
      <c r="P973" s="2">
        <f t="shared" si="91"/>
        <v>45.2</v>
      </c>
      <c r="Q973" s="2" t="str">
        <f t="shared" si="92"/>
        <v>technology</v>
      </c>
      <c r="R973" s="2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 s="2">
        <v>972</v>
      </c>
      <c r="B974" s="9" t="s">
        <v>973</v>
      </c>
      <c r="C974" s="9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7">
        <f t="shared" si="90"/>
        <v>0.34625</v>
      </c>
      <c r="P974" s="2">
        <f t="shared" si="91"/>
        <v>153.88888888888889</v>
      </c>
      <c r="Q974" s="2" t="str">
        <f t="shared" si="92"/>
        <v>technology</v>
      </c>
      <c r="R974" s="2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 s="2">
        <v>973</v>
      </c>
      <c r="B975" s="9" t="s">
        <v>974</v>
      </c>
      <c r="C975" s="9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7">
        <f t="shared" si="90"/>
        <v>2.0549999999999999E-2</v>
      </c>
      <c r="P975" s="2">
        <f t="shared" si="91"/>
        <v>51.375</v>
      </c>
      <c r="Q975" s="2" t="str">
        <f t="shared" si="92"/>
        <v>technology</v>
      </c>
      <c r="R975" s="2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 s="2">
        <v>974</v>
      </c>
      <c r="B976" s="9" t="s">
        <v>975</v>
      </c>
      <c r="C976" s="9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7">
        <f t="shared" si="90"/>
        <v>5.5999999999999999E-3</v>
      </c>
      <c r="P976" s="2">
        <f t="shared" si="91"/>
        <v>93.333333333333329</v>
      </c>
      <c r="Q976" s="2" t="str">
        <f t="shared" si="92"/>
        <v>technology</v>
      </c>
      <c r="R976" s="2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 s="2">
        <v>975</v>
      </c>
      <c r="B977" s="9" t="s">
        <v>976</v>
      </c>
      <c r="C977" s="9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7">
        <f t="shared" si="90"/>
        <v>2.6069999999999999E-2</v>
      </c>
      <c r="P977" s="2">
        <f t="shared" si="91"/>
        <v>108.625</v>
      </c>
      <c r="Q977" s="2" t="str">
        <f t="shared" si="92"/>
        <v>technology</v>
      </c>
      <c r="R977" s="2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 s="2">
        <v>976</v>
      </c>
      <c r="B978" s="9" t="s">
        <v>977</v>
      </c>
      <c r="C978" s="9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7">
        <f t="shared" si="90"/>
        <v>1.9259999999999999E-2</v>
      </c>
      <c r="P978" s="2">
        <f t="shared" si="91"/>
        <v>160.5</v>
      </c>
      <c r="Q978" s="2" t="str">
        <f t="shared" si="92"/>
        <v>technology</v>
      </c>
      <c r="R978" s="2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 s="2">
        <v>977</v>
      </c>
      <c r="B979" s="9" t="s">
        <v>978</v>
      </c>
      <c r="C979" s="9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7">
        <f t="shared" si="90"/>
        <v>0.33666666666666667</v>
      </c>
      <c r="P979" s="2">
        <f t="shared" si="91"/>
        <v>75.75</v>
      </c>
      <c r="Q979" s="2" t="str">
        <f t="shared" si="92"/>
        <v>technology</v>
      </c>
      <c r="R979" s="2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 s="2">
        <v>978</v>
      </c>
      <c r="B980" s="9" t="s">
        <v>979</v>
      </c>
      <c r="C980" s="9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7">
        <f t="shared" si="90"/>
        <v>0.5626326718299024</v>
      </c>
      <c r="P980" s="2">
        <f t="shared" si="91"/>
        <v>790.83739837398377</v>
      </c>
      <c r="Q980" s="2" t="str">
        <f t="shared" si="92"/>
        <v>technology</v>
      </c>
      <c r="R980" s="2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 s="2">
        <v>979</v>
      </c>
      <c r="B981" s="9" t="s">
        <v>980</v>
      </c>
      <c r="C981" s="9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7">
        <f t="shared" si="90"/>
        <v>0.82817600000000002</v>
      </c>
      <c r="P981" s="2">
        <f t="shared" si="91"/>
        <v>301.93916666666667</v>
      </c>
      <c r="Q981" s="2" t="str">
        <f t="shared" si="92"/>
        <v>technology</v>
      </c>
      <c r="R981" s="2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57.6" x14ac:dyDescent="0.3">
      <c r="A982" s="2">
        <v>980</v>
      </c>
      <c r="B982" s="9" t="s">
        <v>981</v>
      </c>
      <c r="C982" s="9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7">
        <f t="shared" si="90"/>
        <v>0.14860000000000001</v>
      </c>
      <c r="P982" s="2">
        <f t="shared" si="91"/>
        <v>47.935483870967744</v>
      </c>
      <c r="Q982" s="2" t="str">
        <f t="shared" si="92"/>
        <v>technology</v>
      </c>
      <c r="R982" s="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 s="2">
        <v>981</v>
      </c>
      <c r="B983" s="9" t="s">
        <v>982</v>
      </c>
      <c r="C983" s="9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7">
        <f t="shared" si="90"/>
        <v>1.2375123751237513E-4</v>
      </c>
      <c r="P983" s="2">
        <f t="shared" si="91"/>
        <v>2.75</v>
      </c>
      <c r="Q983" s="2" t="str">
        <f t="shared" si="92"/>
        <v>technology</v>
      </c>
      <c r="R983" s="2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 s="2">
        <v>982</v>
      </c>
      <c r="B984" s="9" t="s">
        <v>983</v>
      </c>
      <c r="C984" s="9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7">
        <f t="shared" si="90"/>
        <v>1.7142857142857143E-4</v>
      </c>
      <c r="P984" s="2">
        <f t="shared" si="91"/>
        <v>1</v>
      </c>
      <c r="Q984" s="2" t="str">
        <f t="shared" si="92"/>
        <v>technology</v>
      </c>
      <c r="R984" s="2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 s="2">
        <v>983</v>
      </c>
      <c r="B985" s="9" t="s">
        <v>984</v>
      </c>
      <c r="C985" s="9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7">
        <f t="shared" si="90"/>
        <v>0.2950613611721471</v>
      </c>
      <c r="P985" s="2">
        <f t="shared" si="91"/>
        <v>171.79329608938548</v>
      </c>
      <c r="Q985" s="2" t="str">
        <f t="shared" si="92"/>
        <v>technology</v>
      </c>
      <c r="R985" s="2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72" x14ac:dyDescent="0.3">
      <c r="A986" s="2">
        <v>984</v>
      </c>
      <c r="B986" s="9" t="s">
        <v>985</v>
      </c>
      <c r="C986" s="9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7">
        <f t="shared" si="90"/>
        <v>1.06E-2</v>
      </c>
      <c r="P986" s="2">
        <f t="shared" si="91"/>
        <v>35.333333333333336</v>
      </c>
      <c r="Q986" s="2" t="str">
        <f t="shared" si="92"/>
        <v>technology</v>
      </c>
      <c r="R986" s="2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.2" x14ac:dyDescent="0.3">
      <c r="A987" s="2">
        <v>985</v>
      </c>
      <c r="B987" s="9" t="s">
        <v>986</v>
      </c>
      <c r="C987" s="9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7">
        <f t="shared" si="90"/>
        <v>6.2933333333333327E-2</v>
      </c>
      <c r="P987" s="2">
        <f t="shared" si="91"/>
        <v>82.086956521739125</v>
      </c>
      <c r="Q987" s="2" t="str">
        <f t="shared" si="92"/>
        <v>technology</v>
      </c>
      <c r="R987" s="2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 s="2">
        <v>986</v>
      </c>
      <c r="B988" s="9" t="s">
        <v>987</v>
      </c>
      <c r="C988" s="9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7">
        <f t="shared" si="90"/>
        <v>0.1275</v>
      </c>
      <c r="P988" s="2">
        <f t="shared" si="91"/>
        <v>110.8695652173913</v>
      </c>
      <c r="Q988" s="2" t="str">
        <f t="shared" si="92"/>
        <v>technology</v>
      </c>
      <c r="R988" s="2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 s="2">
        <v>987</v>
      </c>
      <c r="B989" s="9" t="s">
        <v>988</v>
      </c>
      <c r="C989" s="9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7">
        <f t="shared" si="90"/>
        <v>0.13220000000000001</v>
      </c>
      <c r="P989" s="2">
        <f t="shared" si="91"/>
        <v>161.21951219512195</v>
      </c>
      <c r="Q989" s="2" t="str">
        <f t="shared" si="92"/>
        <v>technology</v>
      </c>
      <c r="R989" s="2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 s="2">
        <v>988</v>
      </c>
      <c r="B990" s="9" t="s">
        <v>989</v>
      </c>
      <c r="C990" s="9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7">
        <f t="shared" si="90"/>
        <v>0</v>
      </c>
      <c r="P990" s="2" t="e">
        <f t="shared" si="91"/>
        <v>#DIV/0!</v>
      </c>
      <c r="Q990" s="2" t="str">
        <f t="shared" si="92"/>
        <v>technology</v>
      </c>
      <c r="R990" s="2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 s="2">
        <v>989</v>
      </c>
      <c r="B991" s="9" t="s">
        <v>990</v>
      </c>
      <c r="C991" s="9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7">
        <f t="shared" si="90"/>
        <v>0.16769999999999999</v>
      </c>
      <c r="P991" s="2">
        <f t="shared" si="91"/>
        <v>52.40625</v>
      </c>
      <c r="Q991" s="2" t="str">
        <f t="shared" si="92"/>
        <v>technology</v>
      </c>
      <c r="R991" s="2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 s="2">
        <v>990</v>
      </c>
      <c r="B992" s="9" t="s">
        <v>991</v>
      </c>
      <c r="C992" s="9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7">
        <f t="shared" si="90"/>
        <v>1.0399999999999999E-3</v>
      </c>
      <c r="P992" s="2">
        <f t="shared" si="91"/>
        <v>13</v>
      </c>
      <c r="Q992" s="2" t="str">
        <f t="shared" si="92"/>
        <v>technology</v>
      </c>
      <c r="R992" s="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 s="2">
        <v>991</v>
      </c>
      <c r="B993" s="9" t="s">
        <v>992</v>
      </c>
      <c r="C993" s="9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7">
        <f t="shared" si="90"/>
        <v>4.24E-2</v>
      </c>
      <c r="P993" s="2">
        <f t="shared" si="91"/>
        <v>30.285714285714285</v>
      </c>
      <c r="Q993" s="2" t="str">
        <f t="shared" si="92"/>
        <v>technology</v>
      </c>
      <c r="R993" s="2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 s="2">
        <v>992</v>
      </c>
      <c r="B994" s="9" t="s">
        <v>993</v>
      </c>
      <c r="C994" s="9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7">
        <f t="shared" si="90"/>
        <v>4.6699999999999997E-3</v>
      </c>
      <c r="P994" s="2">
        <f t="shared" si="91"/>
        <v>116.75</v>
      </c>
      <c r="Q994" s="2" t="str">
        <f t="shared" si="92"/>
        <v>technology</v>
      </c>
      <c r="R994" s="2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 s="2">
        <v>993</v>
      </c>
      <c r="B995" s="9" t="s">
        <v>994</v>
      </c>
      <c r="C995" s="9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7">
        <f t="shared" si="90"/>
        <v>0.25087142857142858</v>
      </c>
      <c r="P995" s="2">
        <f t="shared" si="91"/>
        <v>89.59693877551021</v>
      </c>
      <c r="Q995" s="2" t="str">
        <f t="shared" si="92"/>
        <v>technology</v>
      </c>
      <c r="R995" s="2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 s="2">
        <v>994</v>
      </c>
      <c r="B996" s="9" t="s">
        <v>995</v>
      </c>
      <c r="C996" s="9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7">
        <f t="shared" si="90"/>
        <v>2.3345000000000001E-2</v>
      </c>
      <c r="P996" s="2">
        <f t="shared" si="91"/>
        <v>424.45454545454544</v>
      </c>
      <c r="Q996" s="2" t="str">
        <f t="shared" si="92"/>
        <v>technology</v>
      </c>
      <c r="R996" s="2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 s="2">
        <v>995</v>
      </c>
      <c r="B997" s="9" t="s">
        <v>996</v>
      </c>
      <c r="C997" s="9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7">
        <f t="shared" si="90"/>
        <v>7.2599999999999998E-2</v>
      </c>
      <c r="P997" s="2">
        <f t="shared" si="91"/>
        <v>80.666666666666671</v>
      </c>
      <c r="Q997" s="2" t="str">
        <f t="shared" si="92"/>
        <v>technology</v>
      </c>
      <c r="R997" s="2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 s="2">
        <v>996</v>
      </c>
      <c r="B998" s="9" t="s">
        <v>997</v>
      </c>
      <c r="C998" s="9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7">
        <f t="shared" si="90"/>
        <v>1.6250000000000001E-2</v>
      </c>
      <c r="P998" s="2">
        <f t="shared" si="91"/>
        <v>13</v>
      </c>
      <c r="Q998" s="2" t="str">
        <f t="shared" si="92"/>
        <v>technology</v>
      </c>
      <c r="R998" s="2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 s="2">
        <v>997</v>
      </c>
      <c r="B999" s="9" t="s">
        <v>998</v>
      </c>
      <c r="C999" s="9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7">
        <f t="shared" si="90"/>
        <v>1.2999999999999999E-2</v>
      </c>
      <c r="P999" s="2">
        <f t="shared" si="91"/>
        <v>8.125</v>
      </c>
      <c r="Q999" s="2" t="str">
        <f t="shared" si="92"/>
        <v>technology</v>
      </c>
      <c r="R999" s="2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 s="2">
        <v>998</v>
      </c>
      <c r="B1000" s="9" t="s">
        <v>999</v>
      </c>
      <c r="C1000" s="9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7">
        <f t="shared" si="90"/>
        <v>0.58558333333333334</v>
      </c>
      <c r="P1000" s="2">
        <f t="shared" si="91"/>
        <v>153.42794759825327</v>
      </c>
      <c r="Q1000" s="2" t="str">
        <f t="shared" si="92"/>
        <v>technology</v>
      </c>
      <c r="R1000" s="2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 s="2">
        <v>999</v>
      </c>
      <c r="B1001" s="9" t="s">
        <v>1000</v>
      </c>
      <c r="C1001" s="9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7">
        <f t="shared" si="90"/>
        <v>7.7886666666666673E-2</v>
      </c>
      <c r="P1001" s="2">
        <f t="shared" si="91"/>
        <v>292.07499999999999</v>
      </c>
      <c r="Q1001" s="2" t="str">
        <f t="shared" si="92"/>
        <v>technology</v>
      </c>
      <c r="R1001" s="2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 s="2">
        <v>1000</v>
      </c>
      <c r="B1002" s="9" t="s">
        <v>1001</v>
      </c>
      <c r="C1002" s="9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7">
        <f t="shared" si="90"/>
        <v>2.2157147647256063E-2</v>
      </c>
      <c r="P1002" s="2">
        <f t="shared" si="91"/>
        <v>3304</v>
      </c>
      <c r="Q1002" s="2" t="str">
        <f t="shared" si="92"/>
        <v>technology</v>
      </c>
      <c r="R1002" s="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57.6" x14ac:dyDescent="0.3">
      <c r="A1003" s="2">
        <v>1001</v>
      </c>
      <c r="B1003" s="9" t="s">
        <v>1002</v>
      </c>
      <c r="C1003" s="9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7">
        <f t="shared" si="90"/>
        <v>1.04</v>
      </c>
      <c r="P1003" s="2">
        <f t="shared" si="91"/>
        <v>1300</v>
      </c>
      <c r="Q1003" s="2" t="str">
        <f t="shared" si="92"/>
        <v>technology</v>
      </c>
      <c r="R1003" s="2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 s="2">
        <v>1002</v>
      </c>
      <c r="B1004" s="9" t="s">
        <v>1003</v>
      </c>
      <c r="C1004" s="9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7">
        <f t="shared" si="90"/>
        <v>0.29602960296029601</v>
      </c>
      <c r="P1004" s="2">
        <f t="shared" si="91"/>
        <v>134.54545454545453</v>
      </c>
      <c r="Q1004" s="2" t="str">
        <f t="shared" si="92"/>
        <v>technology</v>
      </c>
      <c r="R1004" s="2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 s="2">
        <v>1003</v>
      </c>
      <c r="B1005" s="9" t="s">
        <v>1004</v>
      </c>
      <c r="C1005" s="9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7">
        <f t="shared" si="90"/>
        <v>0.16055</v>
      </c>
      <c r="P1005" s="2">
        <f t="shared" si="91"/>
        <v>214.06666666666666</v>
      </c>
      <c r="Q1005" s="2" t="str">
        <f t="shared" si="92"/>
        <v>technology</v>
      </c>
      <c r="R1005" s="2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 s="2">
        <v>1004</v>
      </c>
      <c r="B1006" s="9" t="s">
        <v>1005</v>
      </c>
      <c r="C1006" s="9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7">
        <f t="shared" si="90"/>
        <v>0.82208000000000003</v>
      </c>
      <c r="P1006" s="2">
        <f t="shared" si="91"/>
        <v>216.33684210526314</v>
      </c>
      <c r="Q1006" s="2" t="str">
        <f t="shared" si="92"/>
        <v>technology</v>
      </c>
      <c r="R1006" s="2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 s="2">
        <v>1005</v>
      </c>
      <c r="B1007" s="9" t="s">
        <v>1006</v>
      </c>
      <c r="C1007" s="9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7">
        <f t="shared" si="90"/>
        <v>0.75051000000000001</v>
      </c>
      <c r="P1007" s="2">
        <f t="shared" si="91"/>
        <v>932.31055900621118</v>
      </c>
      <c r="Q1007" s="2" t="str">
        <f t="shared" si="92"/>
        <v>technology</v>
      </c>
      <c r="R1007" s="2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3.2" x14ac:dyDescent="0.3">
      <c r="A1008" s="2">
        <v>1006</v>
      </c>
      <c r="B1008" s="9" t="s">
        <v>1007</v>
      </c>
      <c r="C1008" s="9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7">
        <f t="shared" si="90"/>
        <v>5.8500000000000003E-2</v>
      </c>
      <c r="P1008" s="2">
        <f t="shared" si="91"/>
        <v>29.25</v>
      </c>
      <c r="Q1008" s="2" t="str">
        <f t="shared" si="92"/>
        <v>technology</v>
      </c>
      <c r="R1008" s="2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 s="2">
        <v>1007</v>
      </c>
      <c r="B1009" s="9" t="s">
        <v>1008</v>
      </c>
      <c r="C1009" s="9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7">
        <f t="shared" si="90"/>
        <v>0.44319999999999998</v>
      </c>
      <c r="P1009" s="2">
        <f t="shared" si="91"/>
        <v>174.94736842105263</v>
      </c>
      <c r="Q1009" s="2" t="str">
        <f t="shared" si="92"/>
        <v>technology</v>
      </c>
      <c r="R1009" s="2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 s="2">
        <v>1008</v>
      </c>
      <c r="B1010" s="9" t="s">
        <v>1009</v>
      </c>
      <c r="C1010" s="9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7">
        <f t="shared" si="90"/>
        <v>2.6737967914438501E-3</v>
      </c>
      <c r="P1010" s="2">
        <f t="shared" si="91"/>
        <v>250</v>
      </c>
      <c r="Q1010" s="2" t="str">
        <f t="shared" si="92"/>
        <v>technology</v>
      </c>
      <c r="R1010" s="2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 s="2">
        <v>1009</v>
      </c>
      <c r="B1011" s="9" t="s">
        <v>1010</v>
      </c>
      <c r="C1011" s="9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7">
        <f t="shared" si="90"/>
        <v>0.1313</v>
      </c>
      <c r="P1011" s="2">
        <f t="shared" si="91"/>
        <v>65</v>
      </c>
      <c r="Q1011" s="2" t="str">
        <f t="shared" si="92"/>
        <v>technology</v>
      </c>
      <c r="R1011" s="2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 s="2">
        <v>1010</v>
      </c>
      <c r="B1012" s="9" t="s">
        <v>1011</v>
      </c>
      <c r="C1012" s="9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7">
        <f t="shared" si="90"/>
        <v>1.9088937093275488E-3</v>
      </c>
      <c r="P1012" s="2">
        <f t="shared" si="91"/>
        <v>55</v>
      </c>
      <c r="Q1012" s="2" t="str">
        <f t="shared" si="92"/>
        <v>technology</v>
      </c>
      <c r="R1012" s="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 s="2">
        <v>1011</v>
      </c>
      <c r="B1013" s="9" t="s">
        <v>1012</v>
      </c>
      <c r="C1013" s="9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7">
        <f t="shared" si="90"/>
        <v>3.7499999999999999E-3</v>
      </c>
      <c r="P1013" s="2">
        <f t="shared" si="91"/>
        <v>75</v>
      </c>
      <c r="Q1013" s="2" t="str">
        <f t="shared" si="92"/>
        <v>technology</v>
      </c>
      <c r="R1013" s="2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 s="2">
        <v>1012</v>
      </c>
      <c r="B1014" s="9" t="s">
        <v>1013</v>
      </c>
      <c r="C1014" s="9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7">
        <f t="shared" si="90"/>
        <v>215.35021</v>
      </c>
      <c r="P1014" s="2">
        <f t="shared" si="91"/>
        <v>1389.3561935483872</v>
      </c>
      <c r="Q1014" s="2" t="str">
        <f t="shared" si="92"/>
        <v>technology</v>
      </c>
      <c r="R1014" s="2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 s="2">
        <v>1013</v>
      </c>
      <c r="B1015" s="9" t="s">
        <v>1014</v>
      </c>
      <c r="C1015" s="9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7">
        <f t="shared" si="90"/>
        <v>0.34527999999999998</v>
      </c>
      <c r="P1015" s="2">
        <f t="shared" si="91"/>
        <v>95.911111111111111</v>
      </c>
      <c r="Q1015" s="2" t="str">
        <f t="shared" si="92"/>
        <v>technology</v>
      </c>
      <c r="R1015" s="2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 s="2">
        <v>1014</v>
      </c>
      <c r="B1016" s="9" t="s">
        <v>1015</v>
      </c>
      <c r="C1016" s="9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7">
        <f t="shared" si="90"/>
        <v>0.30599999999999999</v>
      </c>
      <c r="P1016" s="2">
        <f t="shared" si="91"/>
        <v>191.25</v>
      </c>
      <c r="Q1016" s="2" t="str">
        <f t="shared" si="92"/>
        <v>technology</v>
      </c>
      <c r="R1016" s="2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 s="2">
        <v>1015</v>
      </c>
      <c r="B1017" s="9" t="s">
        <v>1016</v>
      </c>
      <c r="C1017" s="9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7">
        <f t="shared" si="90"/>
        <v>2.6666666666666668E-2</v>
      </c>
      <c r="P1017" s="2">
        <f t="shared" si="91"/>
        <v>40</v>
      </c>
      <c r="Q1017" s="2" t="str">
        <f t="shared" si="92"/>
        <v>technology</v>
      </c>
      <c r="R1017" s="2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 s="2">
        <v>1016</v>
      </c>
      <c r="B1018" s="9" t="s">
        <v>1017</v>
      </c>
      <c r="C1018" s="9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7">
        <f t="shared" si="90"/>
        <v>2.8420000000000001E-2</v>
      </c>
      <c r="P1018" s="2">
        <f t="shared" si="91"/>
        <v>74.78947368421052</v>
      </c>
      <c r="Q1018" s="2" t="str">
        <f t="shared" si="92"/>
        <v>technology</v>
      </c>
      <c r="R1018" s="2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43.2" x14ac:dyDescent="0.3">
      <c r="A1019" s="2">
        <v>1017</v>
      </c>
      <c r="B1019" s="9" t="s">
        <v>1018</v>
      </c>
      <c r="C1019" s="9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7">
        <f t="shared" si="90"/>
        <v>0.22878799999999999</v>
      </c>
      <c r="P1019" s="2">
        <f t="shared" si="91"/>
        <v>161.11830985915492</v>
      </c>
      <c r="Q1019" s="2" t="str">
        <f t="shared" si="92"/>
        <v>technology</v>
      </c>
      <c r="R1019" s="2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 s="2">
        <v>1018</v>
      </c>
      <c r="B1020" s="9" t="s">
        <v>1019</v>
      </c>
      <c r="C1020" s="9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7">
        <f t="shared" si="90"/>
        <v>3.1050000000000001E-2</v>
      </c>
      <c r="P1020" s="2">
        <f t="shared" si="91"/>
        <v>88.714285714285708</v>
      </c>
      <c r="Q1020" s="2" t="str">
        <f t="shared" si="92"/>
        <v>technology</v>
      </c>
      <c r="R1020" s="2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 s="2">
        <v>1019</v>
      </c>
      <c r="B1021" s="9" t="s">
        <v>1020</v>
      </c>
      <c r="C1021" s="9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7">
        <f t="shared" si="90"/>
        <v>0.47333333333333333</v>
      </c>
      <c r="P1021" s="2">
        <f t="shared" si="91"/>
        <v>53.25</v>
      </c>
      <c r="Q1021" s="2" t="str">
        <f t="shared" si="92"/>
        <v>technology</v>
      </c>
      <c r="R1021" s="2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 s="2">
        <v>1020</v>
      </c>
      <c r="B1022" s="9" t="s">
        <v>1021</v>
      </c>
      <c r="C1022" s="9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7">
        <f t="shared" si="90"/>
        <v>2.0554838709677421</v>
      </c>
      <c r="P1022" s="2">
        <f t="shared" si="91"/>
        <v>106.2</v>
      </c>
      <c r="Q1022" s="2" t="str">
        <f t="shared" si="92"/>
        <v>music</v>
      </c>
      <c r="R1022" s="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 s="2">
        <v>1021</v>
      </c>
      <c r="B1023" s="9" t="s">
        <v>1022</v>
      </c>
      <c r="C1023" s="9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7">
        <f t="shared" si="90"/>
        <v>3.5180366666666667</v>
      </c>
      <c r="P1023" s="2">
        <f t="shared" si="91"/>
        <v>22.079728033472804</v>
      </c>
      <c r="Q1023" s="2" t="str">
        <f t="shared" si="92"/>
        <v>music</v>
      </c>
      <c r="R1023" s="2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 s="2">
        <v>1022</v>
      </c>
      <c r="B1024" s="9" t="s">
        <v>1023</v>
      </c>
      <c r="C1024" s="9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7">
        <f t="shared" si="90"/>
        <v>1.149</v>
      </c>
      <c r="P1024" s="2">
        <f t="shared" si="91"/>
        <v>31.054054054054053</v>
      </c>
      <c r="Q1024" s="2" t="str">
        <f t="shared" si="92"/>
        <v>music</v>
      </c>
      <c r="R1024" s="2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3.2" x14ac:dyDescent="0.3">
      <c r="A1025" s="2">
        <v>1023</v>
      </c>
      <c r="B1025" s="9" t="s">
        <v>1024</v>
      </c>
      <c r="C1025" s="9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7">
        <f t="shared" si="90"/>
        <v>2.3715000000000002</v>
      </c>
      <c r="P1025" s="2">
        <f t="shared" si="91"/>
        <v>36.206106870229007</v>
      </c>
      <c r="Q1025" s="2" t="str">
        <f t="shared" si="92"/>
        <v>music</v>
      </c>
      <c r="R1025" s="2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 s="2">
        <v>1024</v>
      </c>
      <c r="B1026" s="9" t="s">
        <v>1025</v>
      </c>
      <c r="C1026" s="9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7">
        <f t="shared" si="90"/>
        <v>1.1863774999999999</v>
      </c>
      <c r="P1026" s="2">
        <f t="shared" si="91"/>
        <v>388.9762295081967</v>
      </c>
      <c r="Q1026" s="2" t="str">
        <f t="shared" si="92"/>
        <v>music</v>
      </c>
      <c r="R1026" s="2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 s="2">
        <v>1025</v>
      </c>
      <c r="B1027" s="9" t="s">
        <v>1026</v>
      </c>
      <c r="C1027" s="9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7">
        <f t="shared" ref="O1027:O1090" si="96">E1027/D1027</f>
        <v>1.099283142857143</v>
      </c>
      <c r="P1027" s="2">
        <f t="shared" ref="P1027:P1090" si="97">E1027/L1027</f>
        <v>71.848571428571432</v>
      </c>
      <c r="Q1027" s="2" t="str">
        <f t="shared" ref="Q1027:Q1090" si="98">LEFT(N:N,(FIND("/",N1027))-1)</f>
        <v>music</v>
      </c>
      <c r="R1027" s="2" t="str">
        <f t="shared" ref="R1027:R1090" si="99">RIGHT(N:N,LEN(N:N)-(FIND("/",N1027)))</f>
        <v>electronic music</v>
      </c>
      <c r="S1027" s="10">
        <f t="shared" ref="S1027:S1090" si="100">(J1027/86400)+DATE(1970,1,1)</f>
        <v>42049.833761574075</v>
      </c>
      <c r="T1027" s="10">
        <f t="shared" ref="T1027:T1090" si="101">(I1027/86400)+DATE(1970,1,1)</f>
        <v>42079.792094907403</v>
      </c>
    </row>
    <row r="1028" spans="1:20" ht="57.6" x14ac:dyDescent="0.3">
      <c r="A1028" s="2">
        <v>1026</v>
      </c>
      <c r="B1028" s="9" t="s">
        <v>1027</v>
      </c>
      <c r="C1028" s="9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7">
        <f t="shared" si="96"/>
        <v>1.0000828571428571</v>
      </c>
      <c r="P1028" s="2">
        <f t="shared" si="97"/>
        <v>57.381803278688523</v>
      </c>
      <c r="Q1028" s="2" t="str">
        <f t="shared" si="98"/>
        <v>music</v>
      </c>
      <c r="R1028" s="2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 s="2">
        <v>1027</v>
      </c>
      <c r="B1029" s="9" t="s">
        <v>1028</v>
      </c>
      <c r="C1029" s="9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7">
        <f t="shared" si="96"/>
        <v>1.0309292094387414</v>
      </c>
      <c r="P1029" s="2">
        <f t="shared" si="97"/>
        <v>69.666666666666671</v>
      </c>
      <c r="Q1029" s="2" t="str">
        <f t="shared" si="98"/>
        <v>music</v>
      </c>
      <c r="R1029" s="2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 s="2">
        <v>1028</v>
      </c>
      <c r="B1030" s="9" t="s">
        <v>1029</v>
      </c>
      <c r="C1030" s="9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7">
        <f t="shared" si="96"/>
        <v>1.1727000000000001</v>
      </c>
      <c r="P1030" s="2">
        <f t="shared" si="97"/>
        <v>45.988235294117644</v>
      </c>
      <c r="Q1030" s="2" t="str">
        <f t="shared" si="98"/>
        <v>music</v>
      </c>
      <c r="R1030" s="2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 s="2">
        <v>1029</v>
      </c>
      <c r="B1031" s="9" t="s">
        <v>1030</v>
      </c>
      <c r="C1031" s="9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7">
        <f t="shared" si="96"/>
        <v>1.1175999999999999</v>
      </c>
      <c r="P1031" s="2">
        <f t="shared" si="97"/>
        <v>79.262411347517727</v>
      </c>
      <c r="Q1031" s="2" t="str">
        <f t="shared" si="98"/>
        <v>music</v>
      </c>
      <c r="R1031" s="2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 s="2">
        <v>1030</v>
      </c>
      <c r="B1032" s="9" t="s">
        <v>1031</v>
      </c>
      <c r="C1032" s="9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7">
        <f t="shared" si="96"/>
        <v>3.4209999999999998</v>
      </c>
      <c r="P1032" s="2">
        <f t="shared" si="97"/>
        <v>43.031446540880502</v>
      </c>
      <c r="Q1032" s="2" t="str">
        <f t="shared" si="98"/>
        <v>music</v>
      </c>
      <c r="R1032" s="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 s="2">
        <v>1031</v>
      </c>
      <c r="B1033" s="9" t="s">
        <v>1032</v>
      </c>
      <c r="C1033" s="9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7">
        <f t="shared" si="96"/>
        <v>1.0740000000000001</v>
      </c>
      <c r="P1033" s="2">
        <f t="shared" si="97"/>
        <v>108.48484848484848</v>
      </c>
      <c r="Q1033" s="2" t="str">
        <f t="shared" si="98"/>
        <v>music</v>
      </c>
      <c r="R1033" s="2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 s="2">
        <v>1032</v>
      </c>
      <c r="B1034" s="9" t="s">
        <v>1033</v>
      </c>
      <c r="C1034" s="9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7">
        <f t="shared" si="96"/>
        <v>1.0849703703703704</v>
      </c>
      <c r="P1034" s="2">
        <f t="shared" si="97"/>
        <v>61.029583333333335</v>
      </c>
      <c r="Q1034" s="2" t="str">
        <f t="shared" si="98"/>
        <v>music</v>
      </c>
      <c r="R1034" s="2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 s="2">
        <v>1033</v>
      </c>
      <c r="B1035" s="9" t="s">
        <v>1034</v>
      </c>
      <c r="C1035" s="9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7">
        <f t="shared" si="96"/>
        <v>1.0286144578313252</v>
      </c>
      <c r="P1035" s="2">
        <f t="shared" si="97"/>
        <v>50.592592592592595</v>
      </c>
      <c r="Q1035" s="2" t="str">
        <f t="shared" si="98"/>
        <v>music</v>
      </c>
      <c r="R1035" s="2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3.2" x14ac:dyDescent="0.3">
      <c r="A1036" s="2">
        <v>1034</v>
      </c>
      <c r="B1036" s="9" t="s">
        <v>1035</v>
      </c>
      <c r="C1036" s="9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7">
        <f t="shared" si="96"/>
        <v>1.3000180000000001</v>
      </c>
      <c r="P1036" s="2">
        <f t="shared" si="97"/>
        <v>39.157168674698795</v>
      </c>
      <c r="Q1036" s="2" t="str">
        <f t="shared" si="98"/>
        <v>music</v>
      </c>
      <c r="R1036" s="2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 s="2">
        <v>1035</v>
      </c>
      <c r="B1037" s="9" t="s">
        <v>1036</v>
      </c>
      <c r="C1037" s="9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7">
        <f t="shared" si="96"/>
        <v>1.0765217391304347</v>
      </c>
      <c r="P1037" s="2">
        <f t="shared" si="97"/>
        <v>65.15789473684211</v>
      </c>
      <c r="Q1037" s="2" t="str">
        <f t="shared" si="98"/>
        <v>music</v>
      </c>
      <c r="R1037" s="2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 s="2">
        <v>1036</v>
      </c>
      <c r="B1038" s="9" t="s">
        <v>1037</v>
      </c>
      <c r="C1038" s="9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7">
        <f t="shared" si="96"/>
        <v>1.1236044444444444</v>
      </c>
      <c r="P1038" s="2">
        <f t="shared" si="97"/>
        <v>23.963127962085309</v>
      </c>
      <c r="Q1038" s="2" t="str">
        <f t="shared" si="98"/>
        <v>music</v>
      </c>
      <c r="R1038" s="2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 s="2">
        <v>1037</v>
      </c>
      <c r="B1039" s="9" t="s">
        <v>1038</v>
      </c>
      <c r="C1039" s="9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7">
        <f t="shared" si="96"/>
        <v>1.0209999999999999</v>
      </c>
      <c r="P1039" s="2">
        <f t="shared" si="97"/>
        <v>48.61904761904762</v>
      </c>
      <c r="Q1039" s="2" t="str">
        <f t="shared" si="98"/>
        <v>music</v>
      </c>
      <c r="R1039" s="2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 s="2">
        <v>1038</v>
      </c>
      <c r="B1040" s="9" t="s">
        <v>1039</v>
      </c>
      <c r="C1040" s="9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7">
        <f t="shared" si="96"/>
        <v>1.4533333333333334</v>
      </c>
      <c r="P1040" s="2">
        <f t="shared" si="97"/>
        <v>35.73770491803279</v>
      </c>
      <c r="Q1040" s="2" t="str">
        <f t="shared" si="98"/>
        <v>music</v>
      </c>
      <c r="R1040" s="2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 s="2">
        <v>1039</v>
      </c>
      <c r="B1041" s="9" t="s">
        <v>1040</v>
      </c>
      <c r="C1041" s="9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7">
        <f t="shared" si="96"/>
        <v>1.282</v>
      </c>
      <c r="P1041" s="2">
        <f t="shared" si="97"/>
        <v>21.366666666666667</v>
      </c>
      <c r="Q1041" s="2" t="str">
        <f t="shared" si="98"/>
        <v>music</v>
      </c>
      <c r="R1041" s="2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 s="2">
        <v>1040</v>
      </c>
      <c r="B1042" s="9" t="s">
        <v>1041</v>
      </c>
      <c r="C1042" s="9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7">
        <f t="shared" si="96"/>
        <v>2.9411764705882353E-3</v>
      </c>
      <c r="P1042" s="2">
        <f t="shared" si="97"/>
        <v>250</v>
      </c>
      <c r="Q1042" s="2" t="str">
        <f t="shared" si="98"/>
        <v>journalism</v>
      </c>
      <c r="R1042" s="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 s="2">
        <v>1041</v>
      </c>
      <c r="B1043" s="9" t="s">
        <v>1042</v>
      </c>
      <c r="C1043" s="9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7">
        <f t="shared" si="96"/>
        <v>0</v>
      </c>
      <c r="P1043" s="2" t="e">
        <f t="shared" si="97"/>
        <v>#DIV/0!</v>
      </c>
      <c r="Q1043" s="2" t="str">
        <f t="shared" si="98"/>
        <v>journalism</v>
      </c>
      <c r="R1043" s="2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3.2" x14ac:dyDescent="0.3">
      <c r="A1044" s="2">
        <v>1042</v>
      </c>
      <c r="B1044" s="9" t="s">
        <v>1043</v>
      </c>
      <c r="C1044" s="9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7">
        <f t="shared" si="96"/>
        <v>1.5384615384615385E-2</v>
      </c>
      <c r="P1044" s="2">
        <f t="shared" si="97"/>
        <v>10</v>
      </c>
      <c r="Q1044" s="2" t="str">
        <f t="shared" si="98"/>
        <v>journalism</v>
      </c>
      <c r="R1044" s="2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 s="2">
        <v>1043</v>
      </c>
      <c r="B1045" s="9" t="s">
        <v>1044</v>
      </c>
      <c r="C1045" s="9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7">
        <f t="shared" si="96"/>
        <v>8.5370000000000001E-2</v>
      </c>
      <c r="P1045" s="2">
        <f t="shared" si="97"/>
        <v>29.236301369863014</v>
      </c>
      <c r="Q1045" s="2" t="str">
        <f t="shared" si="98"/>
        <v>journalism</v>
      </c>
      <c r="R1045" s="2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 s="2">
        <v>1044</v>
      </c>
      <c r="B1046" s="9" t="s">
        <v>1045</v>
      </c>
      <c r="C1046" s="9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7">
        <f t="shared" si="96"/>
        <v>8.571428571428571E-4</v>
      </c>
      <c r="P1046" s="2">
        <f t="shared" si="97"/>
        <v>3</v>
      </c>
      <c r="Q1046" s="2" t="str">
        <f t="shared" si="98"/>
        <v>journalism</v>
      </c>
      <c r="R1046" s="2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 s="2">
        <v>1045</v>
      </c>
      <c r="B1047" s="9" t="s">
        <v>1046</v>
      </c>
      <c r="C1047" s="9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7">
        <f t="shared" si="96"/>
        <v>2.6599999999999999E-2</v>
      </c>
      <c r="P1047" s="2">
        <f t="shared" si="97"/>
        <v>33.25</v>
      </c>
      <c r="Q1047" s="2" t="str">
        <f t="shared" si="98"/>
        <v>journalism</v>
      </c>
      <c r="R1047" s="2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3.2" x14ac:dyDescent="0.3">
      <c r="A1048" s="2">
        <v>1046</v>
      </c>
      <c r="B1048" s="9" t="s">
        <v>1047</v>
      </c>
      <c r="C1048" s="9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7">
        <f t="shared" si="96"/>
        <v>0</v>
      </c>
      <c r="P1048" s="2" t="e">
        <f t="shared" si="97"/>
        <v>#DIV/0!</v>
      </c>
      <c r="Q1048" s="2" t="str">
        <f t="shared" si="98"/>
        <v>journalism</v>
      </c>
      <c r="R1048" s="2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 s="2">
        <v>1047</v>
      </c>
      <c r="B1049" s="9" t="s">
        <v>1048</v>
      </c>
      <c r="C1049" s="9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7">
        <f t="shared" si="96"/>
        <v>5.0000000000000001E-4</v>
      </c>
      <c r="P1049" s="2">
        <f t="shared" si="97"/>
        <v>1</v>
      </c>
      <c r="Q1049" s="2" t="str">
        <f t="shared" si="98"/>
        <v>journalism</v>
      </c>
      <c r="R1049" s="2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3.2" x14ac:dyDescent="0.3">
      <c r="A1050" s="2">
        <v>1048</v>
      </c>
      <c r="B1050" s="9" t="s">
        <v>1049</v>
      </c>
      <c r="C1050" s="9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7">
        <f t="shared" si="96"/>
        <v>1.4133333333333333E-2</v>
      </c>
      <c r="P1050" s="2">
        <f t="shared" si="97"/>
        <v>53</v>
      </c>
      <c r="Q1050" s="2" t="str">
        <f t="shared" si="98"/>
        <v>journalism</v>
      </c>
      <c r="R1050" s="2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 s="2">
        <v>1049</v>
      </c>
      <c r="B1051" s="9" t="s">
        <v>1050</v>
      </c>
      <c r="C1051" s="9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7">
        <f t="shared" si="96"/>
        <v>0</v>
      </c>
      <c r="P1051" s="2" t="e">
        <f t="shared" si="97"/>
        <v>#DIV/0!</v>
      </c>
      <c r="Q1051" s="2" t="str">
        <f t="shared" si="98"/>
        <v>journalism</v>
      </c>
      <c r="R1051" s="2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 s="2">
        <v>1050</v>
      </c>
      <c r="B1052" s="9" t="s">
        <v>1051</v>
      </c>
      <c r="C1052" s="9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7">
        <f t="shared" si="96"/>
        <v>0</v>
      </c>
      <c r="P1052" s="2" t="e">
        <f t="shared" si="97"/>
        <v>#DIV/0!</v>
      </c>
      <c r="Q1052" s="2" t="str">
        <f t="shared" si="98"/>
        <v>journalism</v>
      </c>
      <c r="R1052" s="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 s="2">
        <v>1051</v>
      </c>
      <c r="B1053" s="9" t="s">
        <v>1052</v>
      </c>
      <c r="C1053" s="9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7">
        <f t="shared" si="96"/>
        <v>0</v>
      </c>
      <c r="P1053" s="2" t="e">
        <f t="shared" si="97"/>
        <v>#DIV/0!</v>
      </c>
      <c r="Q1053" s="2" t="str">
        <f t="shared" si="98"/>
        <v>journalism</v>
      </c>
      <c r="R1053" s="2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 s="2">
        <v>1052</v>
      </c>
      <c r="B1054" s="9" t="s">
        <v>1053</v>
      </c>
      <c r="C1054" s="9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7">
        <f t="shared" si="96"/>
        <v>0</v>
      </c>
      <c r="P1054" s="2" t="e">
        <f t="shared" si="97"/>
        <v>#DIV/0!</v>
      </c>
      <c r="Q1054" s="2" t="str">
        <f t="shared" si="98"/>
        <v>journalism</v>
      </c>
      <c r="R1054" s="2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 s="2">
        <v>1053</v>
      </c>
      <c r="B1055" s="9" t="s">
        <v>1054</v>
      </c>
      <c r="C1055" s="9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7">
        <f t="shared" si="96"/>
        <v>0.01</v>
      </c>
      <c r="P1055" s="2">
        <f t="shared" si="97"/>
        <v>15</v>
      </c>
      <c r="Q1055" s="2" t="str">
        <f t="shared" si="98"/>
        <v>journalism</v>
      </c>
      <c r="R1055" s="2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 s="2">
        <v>1054</v>
      </c>
      <c r="B1056" s="9" t="s">
        <v>1055</v>
      </c>
      <c r="C1056" s="9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7">
        <f t="shared" si="96"/>
        <v>0</v>
      </c>
      <c r="P1056" s="2" t="e">
        <f t="shared" si="97"/>
        <v>#DIV/0!</v>
      </c>
      <c r="Q1056" s="2" t="str">
        <f t="shared" si="98"/>
        <v>journalism</v>
      </c>
      <c r="R1056" s="2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 s="2">
        <v>1055</v>
      </c>
      <c r="B1057" s="9" t="s">
        <v>1056</v>
      </c>
      <c r="C1057" s="9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7">
        <f t="shared" si="96"/>
        <v>0</v>
      </c>
      <c r="P1057" s="2" t="e">
        <f t="shared" si="97"/>
        <v>#DIV/0!</v>
      </c>
      <c r="Q1057" s="2" t="str">
        <f t="shared" si="98"/>
        <v>journalism</v>
      </c>
      <c r="R1057" s="2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 s="2">
        <v>1056</v>
      </c>
      <c r="B1058" s="9" t="s">
        <v>1057</v>
      </c>
      <c r="C1058" s="9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7">
        <f t="shared" si="96"/>
        <v>0</v>
      </c>
      <c r="P1058" s="2" t="e">
        <f t="shared" si="97"/>
        <v>#DIV/0!</v>
      </c>
      <c r="Q1058" s="2" t="str">
        <f t="shared" si="98"/>
        <v>journalism</v>
      </c>
      <c r="R1058" s="2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.2" x14ac:dyDescent="0.3">
      <c r="A1059" s="2">
        <v>1057</v>
      </c>
      <c r="B1059" s="9" t="s">
        <v>1058</v>
      </c>
      <c r="C1059" s="9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7">
        <f t="shared" si="96"/>
        <v>0</v>
      </c>
      <c r="P1059" s="2" t="e">
        <f t="shared" si="97"/>
        <v>#DIV/0!</v>
      </c>
      <c r="Q1059" s="2" t="str">
        <f t="shared" si="98"/>
        <v>journalism</v>
      </c>
      <c r="R1059" s="2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3.2" x14ac:dyDescent="0.3">
      <c r="A1060" s="2">
        <v>1058</v>
      </c>
      <c r="B1060" s="9" t="s">
        <v>1059</v>
      </c>
      <c r="C1060" s="9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7">
        <f t="shared" si="96"/>
        <v>0</v>
      </c>
      <c r="P1060" s="2" t="e">
        <f t="shared" si="97"/>
        <v>#DIV/0!</v>
      </c>
      <c r="Q1060" s="2" t="str">
        <f t="shared" si="98"/>
        <v>journalism</v>
      </c>
      <c r="R1060" s="2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 s="2">
        <v>1059</v>
      </c>
      <c r="B1061" s="9" t="s">
        <v>1060</v>
      </c>
      <c r="C1061" s="9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7">
        <f t="shared" si="96"/>
        <v>0</v>
      </c>
      <c r="P1061" s="2" t="e">
        <f t="shared" si="97"/>
        <v>#DIV/0!</v>
      </c>
      <c r="Q1061" s="2" t="str">
        <f t="shared" si="98"/>
        <v>journalism</v>
      </c>
      <c r="R1061" s="2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 s="2">
        <v>1060</v>
      </c>
      <c r="B1062" s="9" t="s">
        <v>1061</v>
      </c>
      <c r="C1062" s="9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7">
        <f t="shared" si="96"/>
        <v>0.01</v>
      </c>
      <c r="P1062" s="2">
        <f t="shared" si="97"/>
        <v>50</v>
      </c>
      <c r="Q1062" s="2" t="str">
        <f t="shared" si="98"/>
        <v>journalism</v>
      </c>
      <c r="R1062" s="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 s="2">
        <v>1061</v>
      </c>
      <c r="B1063" s="9" t="s">
        <v>1062</v>
      </c>
      <c r="C1063" s="9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7">
        <f t="shared" si="96"/>
        <v>0</v>
      </c>
      <c r="P1063" s="2" t="e">
        <f t="shared" si="97"/>
        <v>#DIV/0!</v>
      </c>
      <c r="Q1063" s="2" t="str">
        <f t="shared" si="98"/>
        <v>journalism</v>
      </c>
      <c r="R1063" s="2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 s="2">
        <v>1062</v>
      </c>
      <c r="B1064" s="9" t="s">
        <v>1063</v>
      </c>
      <c r="C1064" s="9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7">
        <f t="shared" si="96"/>
        <v>0.95477386934673369</v>
      </c>
      <c r="P1064" s="2">
        <f t="shared" si="97"/>
        <v>47.5</v>
      </c>
      <c r="Q1064" s="2" t="str">
        <f t="shared" si="98"/>
        <v>journalism</v>
      </c>
      <c r="R1064" s="2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 s="2">
        <v>1063</v>
      </c>
      <c r="B1065" s="9" t="s">
        <v>1064</v>
      </c>
      <c r="C1065" s="9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7">
        <f t="shared" si="96"/>
        <v>0</v>
      </c>
      <c r="P1065" s="2" t="e">
        <f t="shared" si="97"/>
        <v>#DIV/0!</v>
      </c>
      <c r="Q1065" s="2" t="str">
        <f t="shared" si="98"/>
        <v>journalism</v>
      </c>
      <c r="R1065" s="2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 s="2">
        <v>1064</v>
      </c>
      <c r="B1066" s="9" t="s">
        <v>1065</v>
      </c>
      <c r="C1066" s="9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7">
        <f t="shared" si="96"/>
        <v>8.9744444444444446E-2</v>
      </c>
      <c r="P1066" s="2">
        <f t="shared" si="97"/>
        <v>65.666666666666671</v>
      </c>
      <c r="Q1066" s="2" t="str">
        <f t="shared" si="98"/>
        <v>games</v>
      </c>
      <c r="R1066" s="2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 s="2">
        <v>1065</v>
      </c>
      <c r="B1067" s="9" t="s">
        <v>1066</v>
      </c>
      <c r="C1067" s="9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7">
        <f t="shared" si="96"/>
        <v>2.7E-2</v>
      </c>
      <c r="P1067" s="2">
        <f t="shared" si="97"/>
        <v>16.2</v>
      </c>
      <c r="Q1067" s="2" t="str">
        <f t="shared" si="98"/>
        <v>games</v>
      </c>
      <c r="R1067" s="2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 s="2">
        <v>1066</v>
      </c>
      <c r="B1068" s="9" t="s">
        <v>1067</v>
      </c>
      <c r="C1068" s="9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7">
        <f t="shared" si="96"/>
        <v>3.3673333333333333E-2</v>
      </c>
      <c r="P1068" s="2">
        <f t="shared" si="97"/>
        <v>34.128378378378379</v>
      </c>
      <c r="Q1068" s="2" t="str">
        <f t="shared" si="98"/>
        <v>games</v>
      </c>
      <c r="R1068" s="2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3.2" x14ac:dyDescent="0.3">
      <c r="A1069" s="2">
        <v>1067</v>
      </c>
      <c r="B1069" s="9" t="s">
        <v>1068</v>
      </c>
      <c r="C1069" s="9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7">
        <f t="shared" si="96"/>
        <v>0.26</v>
      </c>
      <c r="P1069" s="2">
        <f t="shared" si="97"/>
        <v>13</v>
      </c>
      <c r="Q1069" s="2" t="str">
        <f t="shared" si="98"/>
        <v>games</v>
      </c>
      <c r="R1069" s="2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 s="2">
        <v>1068</v>
      </c>
      <c r="B1070" s="9" t="s">
        <v>1069</v>
      </c>
      <c r="C1070" s="9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7">
        <f t="shared" si="96"/>
        <v>1.5E-3</v>
      </c>
      <c r="P1070" s="2">
        <f t="shared" si="97"/>
        <v>11.25</v>
      </c>
      <c r="Q1070" s="2" t="str">
        <f t="shared" si="98"/>
        <v>games</v>
      </c>
      <c r="R1070" s="2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3.2" x14ac:dyDescent="0.3">
      <c r="A1071" s="2">
        <v>1069</v>
      </c>
      <c r="B1071" s="9" t="s">
        <v>1070</v>
      </c>
      <c r="C1071" s="9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7">
        <f t="shared" si="96"/>
        <v>0.38636363636363635</v>
      </c>
      <c r="P1071" s="2">
        <f t="shared" si="97"/>
        <v>40.476190476190474</v>
      </c>
      <c r="Q1071" s="2" t="str">
        <f t="shared" si="98"/>
        <v>games</v>
      </c>
      <c r="R1071" s="2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 s="2">
        <v>1070</v>
      </c>
      <c r="B1072" s="9" t="s">
        <v>1071</v>
      </c>
      <c r="C1072" s="9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7">
        <f t="shared" si="96"/>
        <v>7.0000000000000001E-3</v>
      </c>
      <c r="P1072" s="2">
        <f t="shared" si="97"/>
        <v>35</v>
      </c>
      <c r="Q1072" s="2" t="str">
        <f t="shared" si="98"/>
        <v>games</v>
      </c>
      <c r="R1072" s="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 s="2">
        <v>1071</v>
      </c>
      <c r="B1073" s="9" t="s">
        <v>1072</v>
      </c>
      <c r="C1073" s="9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7">
        <f t="shared" si="96"/>
        <v>0</v>
      </c>
      <c r="P1073" s="2" t="e">
        <f t="shared" si="97"/>
        <v>#DIV/0!</v>
      </c>
      <c r="Q1073" s="2" t="str">
        <f t="shared" si="98"/>
        <v>games</v>
      </c>
      <c r="R1073" s="2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 s="2">
        <v>1072</v>
      </c>
      <c r="B1074" s="9" t="s">
        <v>1073</v>
      </c>
      <c r="C1074" s="9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7">
        <f t="shared" si="96"/>
        <v>6.8000000000000005E-4</v>
      </c>
      <c r="P1074" s="2">
        <f t="shared" si="97"/>
        <v>12.75</v>
      </c>
      <c r="Q1074" s="2" t="str">
        <f t="shared" si="98"/>
        <v>games</v>
      </c>
      <c r="R1074" s="2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 s="2">
        <v>1073</v>
      </c>
      <c r="B1075" s="9" t="s">
        <v>1074</v>
      </c>
      <c r="C1075" s="9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7">
        <f t="shared" si="96"/>
        <v>1.3333333333333334E-2</v>
      </c>
      <c r="P1075" s="2">
        <f t="shared" si="97"/>
        <v>10</v>
      </c>
      <c r="Q1075" s="2" t="str">
        <f t="shared" si="98"/>
        <v>games</v>
      </c>
      <c r="R1075" s="2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 s="2">
        <v>1074</v>
      </c>
      <c r="B1076" s="9" t="s">
        <v>1075</v>
      </c>
      <c r="C1076" s="9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7">
        <f t="shared" si="96"/>
        <v>6.3092592592592589E-2</v>
      </c>
      <c r="P1076" s="2">
        <f t="shared" si="97"/>
        <v>113.56666666666666</v>
      </c>
      <c r="Q1076" s="2" t="str">
        <f t="shared" si="98"/>
        <v>games</v>
      </c>
      <c r="R1076" s="2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 s="2">
        <v>1075</v>
      </c>
      <c r="B1077" s="9" t="s">
        <v>1076</v>
      </c>
      <c r="C1077" s="9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7">
        <f t="shared" si="96"/>
        <v>4.4999999999999998E-2</v>
      </c>
      <c r="P1077" s="2">
        <f t="shared" si="97"/>
        <v>15</v>
      </c>
      <c r="Q1077" s="2" t="str">
        <f t="shared" si="98"/>
        <v>games</v>
      </c>
      <c r="R1077" s="2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 s="2">
        <v>1076</v>
      </c>
      <c r="B1078" s="9" t="s">
        <v>1077</v>
      </c>
      <c r="C1078" s="9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7">
        <f t="shared" si="96"/>
        <v>0.62765333333333329</v>
      </c>
      <c r="P1078" s="2">
        <f t="shared" si="97"/>
        <v>48.281025641025643</v>
      </c>
      <c r="Q1078" s="2" t="str">
        <f t="shared" si="98"/>
        <v>games</v>
      </c>
      <c r="R1078" s="2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 s="2">
        <v>1077</v>
      </c>
      <c r="B1079" s="9" t="s">
        <v>1078</v>
      </c>
      <c r="C1079" s="9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7">
        <f t="shared" si="96"/>
        <v>0.29376000000000002</v>
      </c>
      <c r="P1079" s="2">
        <f t="shared" si="97"/>
        <v>43.976047904191617</v>
      </c>
      <c r="Q1079" s="2" t="str">
        <f t="shared" si="98"/>
        <v>games</v>
      </c>
      <c r="R1079" s="2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 s="2">
        <v>1078</v>
      </c>
      <c r="B1080" s="9" t="s">
        <v>1079</v>
      </c>
      <c r="C1080" s="9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7">
        <f t="shared" si="96"/>
        <v>7.4999999999999997E-2</v>
      </c>
      <c r="P1080" s="2">
        <f t="shared" si="97"/>
        <v>9</v>
      </c>
      <c r="Q1080" s="2" t="str">
        <f t="shared" si="98"/>
        <v>games</v>
      </c>
      <c r="R1080" s="2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 s="2">
        <v>1079</v>
      </c>
      <c r="B1081" s="9" t="s">
        <v>1080</v>
      </c>
      <c r="C1081" s="9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7">
        <f t="shared" si="96"/>
        <v>2.6076923076923077E-2</v>
      </c>
      <c r="P1081" s="2">
        <f t="shared" si="97"/>
        <v>37.666666666666664</v>
      </c>
      <c r="Q1081" s="2" t="str">
        <f t="shared" si="98"/>
        <v>games</v>
      </c>
      <c r="R1081" s="2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3.2" x14ac:dyDescent="0.3">
      <c r="A1082" s="2">
        <v>1080</v>
      </c>
      <c r="B1082" s="9" t="s">
        <v>1081</v>
      </c>
      <c r="C1082" s="9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7">
        <f t="shared" si="96"/>
        <v>9.1050000000000006E-2</v>
      </c>
      <c r="P1082" s="2">
        <f t="shared" si="97"/>
        <v>18.581632653061224</v>
      </c>
      <c r="Q1082" s="2" t="str">
        <f t="shared" si="98"/>
        <v>games</v>
      </c>
      <c r="R1082" s="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 s="2">
        <v>1081</v>
      </c>
      <c r="B1083" s="9" t="s">
        <v>1082</v>
      </c>
      <c r="C1083" s="9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7">
        <f t="shared" si="96"/>
        <v>1.7647058823529413E-4</v>
      </c>
      <c r="P1083" s="2">
        <f t="shared" si="97"/>
        <v>3</v>
      </c>
      <c r="Q1083" s="2" t="str">
        <f t="shared" si="98"/>
        <v>games</v>
      </c>
      <c r="R1083" s="2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 s="2">
        <v>1082</v>
      </c>
      <c r="B1084" s="9" t="s">
        <v>1083</v>
      </c>
      <c r="C1084" s="9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7">
        <f t="shared" si="96"/>
        <v>5.5999999999999999E-3</v>
      </c>
      <c r="P1084" s="2">
        <f t="shared" si="97"/>
        <v>18.666666666666668</v>
      </c>
      <c r="Q1084" s="2" t="str">
        <f t="shared" si="98"/>
        <v>games</v>
      </c>
      <c r="R1084" s="2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43.2" x14ac:dyDescent="0.3">
      <c r="A1085" s="2">
        <v>1083</v>
      </c>
      <c r="B1085" s="9" t="s">
        <v>1084</v>
      </c>
      <c r="C1085" s="9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7">
        <f t="shared" si="96"/>
        <v>8.2000000000000007E-3</v>
      </c>
      <c r="P1085" s="2">
        <f t="shared" si="97"/>
        <v>410</v>
      </c>
      <c r="Q1085" s="2" t="str">
        <f t="shared" si="98"/>
        <v>games</v>
      </c>
      <c r="R1085" s="2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 s="2">
        <v>1084</v>
      </c>
      <c r="B1086" s="9" t="s">
        <v>1085</v>
      </c>
      <c r="C1086" s="9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7">
        <f t="shared" si="96"/>
        <v>0</v>
      </c>
      <c r="P1086" s="2" t="e">
        <f t="shared" si="97"/>
        <v>#DIV/0!</v>
      </c>
      <c r="Q1086" s="2" t="str">
        <f t="shared" si="98"/>
        <v>games</v>
      </c>
      <c r="R1086" s="2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 s="2">
        <v>1085</v>
      </c>
      <c r="B1087" s="9" t="s">
        <v>1086</v>
      </c>
      <c r="C1087" s="9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7">
        <f t="shared" si="96"/>
        <v>3.4200000000000001E-2</v>
      </c>
      <c r="P1087" s="2">
        <f t="shared" si="97"/>
        <v>114</v>
      </c>
      <c r="Q1087" s="2" t="str">
        <f t="shared" si="98"/>
        <v>games</v>
      </c>
      <c r="R1087" s="2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 s="2">
        <v>1086</v>
      </c>
      <c r="B1088" s="9" t="s">
        <v>1087</v>
      </c>
      <c r="C1088" s="9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7">
        <f t="shared" si="96"/>
        <v>8.3333333333333339E-4</v>
      </c>
      <c r="P1088" s="2">
        <f t="shared" si="97"/>
        <v>7.5</v>
      </c>
      <c r="Q1088" s="2" t="str">
        <f t="shared" si="98"/>
        <v>games</v>
      </c>
      <c r="R1088" s="2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 s="2">
        <v>1087</v>
      </c>
      <c r="B1089" s="9" t="s">
        <v>1088</v>
      </c>
      <c r="C1089" s="9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7">
        <f t="shared" si="96"/>
        <v>0</v>
      </c>
      <c r="P1089" s="2" t="e">
        <f t="shared" si="97"/>
        <v>#DIV/0!</v>
      </c>
      <c r="Q1089" s="2" t="str">
        <f t="shared" si="98"/>
        <v>games</v>
      </c>
      <c r="R1089" s="2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28.8" x14ac:dyDescent="0.3">
      <c r="A1090" s="2">
        <v>1088</v>
      </c>
      <c r="B1090" s="9" t="s">
        <v>1089</v>
      </c>
      <c r="C1090" s="9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7">
        <f t="shared" si="96"/>
        <v>0.14182977777777778</v>
      </c>
      <c r="P1090" s="2">
        <f t="shared" si="97"/>
        <v>43.41727891156463</v>
      </c>
      <c r="Q1090" s="2" t="str">
        <f t="shared" si="98"/>
        <v>games</v>
      </c>
      <c r="R1090" s="2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 s="2">
        <v>1089</v>
      </c>
      <c r="B1091" s="9" t="s">
        <v>1090</v>
      </c>
      <c r="C1091" s="9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7">
        <f t="shared" ref="O1091:O1154" si="102">E1091/D1091</f>
        <v>7.8266666666666665E-2</v>
      </c>
      <c r="P1091" s="2">
        <f t="shared" ref="P1091:P1154" si="103">E1091/L1091</f>
        <v>23.959183673469386</v>
      </c>
      <c r="Q1091" s="2" t="str">
        <f t="shared" ref="Q1091:Q1154" si="104">LEFT(N:N,(FIND("/",N1091))-1)</f>
        <v>games</v>
      </c>
      <c r="R1091" s="2" t="str">
        <f t="shared" ref="R1091:R1154" si="105">RIGHT(N:N,LEN(N:N)-(FIND("/",N1091)))</f>
        <v>video games</v>
      </c>
      <c r="S1091" s="10">
        <f t="shared" ref="S1091:S1154" si="106">(J1091/86400)+DATE(1970,1,1)</f>
        <v>42151.189525462964</v>
      </c>
      <c r="T1091" s="10">
        <f t="shared" ref="T1091:T1154" si="107">(I1091/86400)+DATE(1970,1,1)</f>
        <v>42181.189525462964</v>
      </c>
    </row>
    <row r="1092" spans="1:20" ht="43.2" x14ac:dyDescent="0.3">
      <c r="A1092" s="2">
        <v>1090</v>
      </c>
      <c r="B1092" s="9" t="s">
        <v>1091</v>
      </c>
      <c r="C1092" s="9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7">
        <f t="shared" si="102"/>
        <v>3.8464497269020693E-4</v>
      </c>
      <c r="P1092" s="2">
        <f t="shared" si="103"/>
        <v>5</v>
      </c>
      <c r="Q1092" s="2" t="str">
        <f t="shared" si="104"/>
        <v>games</v>
      </c>
      <c r="R1092" s="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 s="2">
        <v>1091</v>
      </c>
      <c r="B1093" s="9" t="s">
        <v>1092</v>
      </c>
      <c r="C1093" s="9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7">
        <f t="shared" si="102"/>
        <v>0.125</v>
      </c>
      <c r="P1093" s="2">
        <f t="shared" si="103"/>
        <v>12.5</v>
      </c>
      <c r="Q1093" s="2" t="str">
        <f t="shared" si="104"/>
        <v>games</v>
      </c>
      <c r="R1093" s="2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7.6" x14ac:dyDescent="0.3">
      <c r="A1094" s="2">
        <v>1092</v>
      </c>
      <c r="B1094" s="9" t="s">
        <v>1093</v>
      </c>
      <c r="C1094" s="9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7">
        <f t="shared" si="102"/>
        <v>1.0500000000000001E-2</v>
      </c>
      <c r="P1094" s="2">
        <f t="shared" si="103"/>
        <v>3</v>
      </c>
      <c r="Q1094" s="2" t="str">
        <f t="shared" si="104"/>
        <v>games</v>
      </c>
      <c r="R1094" s="2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 s="2">
        <v>1093</v>
      </c>
      <c r="B1095" s="9" t="s">
        <v>1094</v>
      </c>
      <c r="C1095" s="9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7">
        <f t="shared" si="102"/>
        <v>0.14083333333333334</v>
      </c>
      <c r="P1095" s="2">
        <f t="shared" si="103"/>
        <v>10.5625</v>
      </c>
      <c r="Q1095" s="2" t="str">
        <f t="shared" si="104"/>
        <v>games</v>
      </c>
      <c r="R1095" s="2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 s="2">
        <v>1094</v>
      </c>
      <c r="B1096" s="9" t="s">
        <v>1095</v>
      </c>
      <c r="C1096" s="9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7">
        <f t="shared" si="102"/>
        <v>0.18300055555555556</v>
      </c>
      <c r="P1096" s="2">
        <f t="shared" si="103"/>
        <v>122.00037037037038</v>
      </c>
      <c r="Q1096" s="2" t="str">
        <f t="shared" si="104"/>
        <v>games</v>
      </c>
      <c r="R1096" s="2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3.2" x14ac:dyDescent="0.3">
      <c r="A1097" s="2">
        <v>1095</v>
      </c>
      <c r="B1097" s="9" t="s">
        <v>1096</v>
      </c>
      <c r="C1097" s="9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7">
        <f t="shared" si="102"/>
        <v>5.0347999999999997E-2</v>
      </c>
      <c r="P1097" s="2">
        <f t="shared" si="103"/>
        <v>267.80851063829789</v>
      </c>
      <c r="Q1097" s="2" t="str">
        <f t="shared" si="104"/>
        <v>games</v>
      </c>
      <c r="R1097" s="2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 s="2">
        <v>1096</v>
      </c>
      <c r="B1098" s="9" t="s">
        <v>1097</v>
      </c>
      <c r="C1098" s="9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7">
        <f t="shared" si="102"/>
        <v>0.17933333333333334</v>
      </c>
      <c r="P1098" s="2">
        <f t="shared" si="103"/>
        <v>74.206896551724142</v>
      </c>
      <c r="Q1098" s="2" t="str">
        <f t="shared" si="104"/>
        <v>games</v>
      </c>
      <c r="R1098" s="2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 s="2">
        <v>1097</v>
      </c>
      <c r="B1099" s="9" t="s">
        <v>1098</v>
      </c>
      <c r="C1099" s="9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7">
        <f t="shared" si="102"/>
        <v>4.6999999999999999E-4</v>
      </c>
      <c r="P1099" s="2">
        <f t="shared" si="103"/>
        <v>6.7142857142857144</v>
      </c>
      <c r="Q1099" s="2" t="str">
        <f t="shared" si="104"/>
        <v>games</v>
      </c>
      <c r="R1099" s="2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 s="2">
        <v>1098</v>
      </c>
      <c r="B1100" s="9" t="s">
        <v>1099</v>
      </c>
      <c r="C1100" s="9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7">
        <f t="shared" si="102"/>
        <v>7.2120000000000004E-2</v>
      </c>
      <c r="P1100" s="2">
        <f t="shared" si="103"/>
        <v>81.954545454545453</v>
      </c>
      <c r="Q1100" s="2" t="str">
        <f t="shared" si="104"/>
        <v>games</v>
      </c>
      <c r="R1100" s="2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 s="2">
        <v>1099</v>
      </c>
      <c r="B1101" s="9" t="s">
        <v>1100</v>
      </c>
      <c r="C1101" s="9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7">
        <f t="shared" si="102"/>
        <v>5.0000000000000001E-3</v>
      </c>
      <c r="P1101" s="2">
        <f t="shared" si="103"/>
        <v>25</v>
      </c>
      <c r="Q1101" s="2" t="str">
        <f t="shared" si="104"/>
        <v>games</v>
      </c>
      <c r="R1101" s="2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 s="2">
        <v>1100</v>
      </c>
      <c r="B1102" s="9" t="s">
        <v>1101</v>
      </c>
      <c r="C1102" s="9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7">
        <f t="shared" si="102"/>
        <v>2.5000000000000001E-2</v>
      </c>
      <c r="P1102" s="2">
        <f t="shared" si="103"/>
        <v>10</v>
      </c>
      <c r="Q1102" s="2" t="str">
        <f t="shared" si="104"/>
        <v>games</v>
      </c>
      <c r="R1102" s="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 s="2">
        <v>1101</v>
      </c>
      <c r="B1103" s="9" t="s">
        <v>1102</v>
      </c>
      <c r="C1103" s="9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7">
        <f t="shared" si="102"/>
        <v>4.0999999999999999E-4</v>
      </c>
      <c r="P1103" s="2">
        <f t="shared" si="103"/>
        <v>6.833333333333333</v>
      </c>
      <c r="Q1103" s="2" t="str">
        <f t="shared" si="104"/>
        <v>games</v>
      </c>
      <c r="R1103" s="2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 s="2">
        <v>1102</v>
      </c>
      <c r="B1104" s="9" t="s">
        <v>1103</v>
      </c>
      <c r="C1104" s="9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7">
        <f t="shared" si="102"/>
        <v>5.3124999999999999E-2</v>
      </c>
      <c r="P1104" s="2">
        <f t="shared" si="103"/>
        <v>17.708333333333332</v>
      </c>
      <c r="Q1104" s="2" t="str">
        <f t="shared" si="104"/>
        <v>games</v>
      </c>
      <c r="R1104" s="2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 s="2">
        <v>1103</v>
      </c>
      <c r="B1105" s="9" t="s">
        <v>1104</v>
      </c>
      <c r="C1105" s="9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7">
        <f t="shared" si="102"/>
        <v>1.6199999999999999E-2</v>
      </c>
      <c r="P1105" s="2">
        <f t="shared" si="103"/>
        <v>16.2</v>
      </c>
      <c r="Q1105" s="2" t="str">
        <f t="shared" si="104"/>
        <v>games</v>
      </c>
      <c r="R1105" s="2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 s="2">
        <v>1104</v>
      </c>
      <c r="B1106" s="9" t="s">
        <v>1105</v>
      </c>
      <c r="C1106" s="9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7">
        <f t="shared" si="102"/>
        <v>4.9516666666666667E-2</v>
      </c>
      <c r="P1106" s="2">
        <f t="shared" si="103"/>
        <v>80.297297297297291</v>
      </c>
      <c r="Q1106" s="2" t="str">
        <f t="shared" si="104"/>
        <v>games</v>
      </c>
      <c r="R1106" s="2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 s="2">
        <v>1105</v>
      </c>
      <c r="B1107" s="9" t="s">
        <v>1106</v>
      </c>
      <c r="C1107" s="9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7">
        <f t="shared" si="102"/>
        <v>1.5900000000000001E-3</v>
      </c>
      <c r="P1107" s="2">
        <f t="shared" si="103"/>
        <v>71.55</v>
      </c>
      <c r="Q1107" s="2" t="str">
        <f t="shared" si="104"/>
        <v>games</v>
      </c>
      <c r="R1107" s="2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 s="2">
        <v>1106</v>
      </c>
      <c r="B1108" s="9" t="s">
        <v>1107</v>
      </c>
      <c r="C1108" s="9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7">
        <f t="shared" si="102"/>
        <v>0.41249999999999998</v>
      </c>
      <c r="P1108" s="2">
        <f t="shared" si="103"/>
        <v>23.571428571428573</v>
      </c>
      <c r="Q1108" s="2" t="str">
        <f t="shared" si="104"/>
        <v>games</v>
      </c>
      <c r="R1108" s="2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 s="2">
        <v>1107</v>
      </c>
      <c r="B1109" s="9" t="s">
        <v>1108</v>
      </c>
      <c r="C1109" s="9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7">
        <f t="shared" si="102"/>
        <v>0</v>
      </c>
      <c r="P1109" s="2" t="e">
        <f t="shared" si="103"/>
        <v>#DIV/0!</v>
      </c>
      <c r="Q1109" s="2" t="str">
        <f t="shared" si="104"/>
        <v>games</v>
      </c>
      <c r="R1109" s="2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 s="2">
        <v>1108</v>
      </c>
      <c r="B1110" s="9" t="s">
        <v>1109</v>
      </c>
      <c r="C1110" s="9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7">
        <f t="shared" si="102"/>
        <v>2.93E-2</v>
      </c>
      <c r="P1110" s="2">
        <f t="shared" si="103"/>
        <v>34.88095238095238</v>
      </c>
      <c r="Q1110" s="2" t="str">
        <f t="shared" si="104"/>
        <v>games</v>
      </c>
      <c r="R1110" s="2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 s="2">
        <v>1109</v>
      </c>
      <c r="B1111" s="9" t="s">
        <v>1110</v>
      </c>
      <c r="C1111" s="9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7">
        <f t="shared" si="102"/>
        <v>4.4999999999999997E-3</v>
      </c>
      <c r="P1111" s="2">
        <f t="shared" si="103"/>
        <v>15</v>
      </c>
      <c r="Q1111" s="2" t="str">
        <f t="shared" si="104"/>
        <v>games</v>
      </c>
      <c r="R1111" s="2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 s="2">
        <v>1110</v>
      </c>
      <c r="B1112" s="9" t="s">
        <v>1111</v>
      </c>
      <c r="C1112" s="9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7">
        <f t="shared" si="102"/>
        <v>5.1000000000000004E-3</v>
      </c>
      <c r="P1112" s="2">
        <f t="shared" si="103"/>
        <v>23.181818181818183</v>
      </c>
      <c r="Q1112" s="2" t="str">
        <f t="shared" si="104"/>
        <v>games</v>
      </c>
      <c r="R1112" s="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 s="2">
        <v>1111</v>
      </c>
      <c r="B1113" s="9" t="s">
        <v>1112</v>
      </c>
      <c r="C1113" s="9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7">
        <f t="shared" si="102"/>
        <v>4.0000000000000002E-4</v>
      </c>
      <c r="P1113" s="2">
        <f t="shared" si="103"/>
        <v>1</v>
      </c>
      <c r="Q1113" s="2" t="str">
        <f t="shared" si="104"/>
        <v>games</v>
      </c>
      <c r="R1113" s="2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3.2" x14ac:dyDescent="0.3">
      <c r="A1114" s="2">
        <v>1112</v>
      </c>
      <c r="B1114" s="9" t="s">
        <v>1113</v>
      </c>
      <c r="C1114" s="9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7">
        <f t="shared" si="102"/>
        <v>0.35537409090909089</v>
      </c>
      <c r="P1114" s="2">
        <f t="shared" si="103"/>
        <v>100.23371794871794</v>
      </c>
      <c r="Q1114" s="2" t="str">
        <f t="shared" si="104"/>
        <v>games</v>
      </c>
      <c r="R1114" s="2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 s="2">
        <v>1113</v>
      </c>
      <c r="B1115" s="9" t="s">
        <v>1114</v>
      </c>
      <c r="C1115" s="9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7">
        <f t="shared" si="102"/>
        <v>5.0000000000000001E-3</v>
      </c>
      <c r="P1115" s="2">
        <f t="shared" si="103"/>
        <v>5</v>
      </c>
      <c r="Q1115" s="2" t="str">
        <f t="shared" si="104"/>
        <v>games</v>
      </c>
      <c r="R1115" s="2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 s="2">
        <v>1114</v>
      </c>
      <c r="B1116" s="9" t="s">
        <v>1115</v>
      </c>
      <c r="C1116" s="9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7">
        <f t="shared" si="102"/>
        <v>1.6666666666666668E-3</v>
      </c>
      <c r="P1116" s="2">
        <f t="shared" si="103"/>
        <v>3.3333333333333335</v>
      </c>
      <c r="Q1116" s="2" t="str">
        <f t="shared" si="104"/>
        <v>games</v>
      </c>
      <c r="R1116" s="2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 s="2">
        <v>1115</v>
      </c>
      <c r="B1117" s="9" t="s">
        <v>1116</v>
      </c>
      <c r="C1117" s="9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7">
        <f t="shared" si="102"/>
        <v>1.325E-3</v>
      </c>
      <c r="P1117" s="2">
        <f t="shared" si="103"/>
        <v>13.25</v>
      </c>
      <c r="Q1117" s="2" t="str">
        <f t="shared" si="104"/>
        <v>games</v>
      </c>
      <c r="R1117" s="2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 s="2">
        <v>1116</v>
      </c>
      <c r="B1118" s="9" t="s">
        <v>1117</v>
      </c>
      <c r="C1118" s="9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7">
        <f t="shared" si="102"/>
        <v>3.5704000000000004E-4</v>
      </c>
      <c r="P1118" s="2">
        <f t="shared" si="103"/>
        <v>17.852</v>
      </c>
      <c r="Q1118" s="2" t="str">
        <f t="shared" si="104"/>
        <v>games</v>
      </c>
      <c r="R1118" s="2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3.2" x14ac:dyDescent="0.3">
      <c r="A1119" s="2">
        <v>1117</v>
      </c>
      <c r="B1119" s="9" t="s">
        <v>1118</v>
      </c>
      <c r="C1119" s="9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7">
        <f t="shared" si="102"/>
        <v>8.3000000000000004E-2</v>
      </c>
      <c r="P1119" s="2">
        <f t="shared" si="103"/>
        <v>10.375</v>
      </c>
      <c r="Q1119" s="2" t="str">
        <f t="shared" si="104"/>
        <v>games</v>
      </c>
      <c r="R1119" s="2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 s="2">
        <v>1118</v>
      </c>
      <c r="B1120" s="9" t="s">
        <v>1119</v>
      </c>
      <c r="C1120" s="9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7">
        <f t="shared" si="102"/>
        <v>2.4222222222222221E-2</v>
      </c>
      <c r="P1120" s="2">
        <f t="shared" si="103"/>
        <v>36.333333333333336</v>
      </c>
      <c r="Q1120" s="2" t="str">
        <f t="shared" si="104"/>
        <v>games</v>
      </c>
      <c r="R1120" s="2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 s="2">
        <v>1119</v>
      </c>
      <c r="B1121" s="9" t="s">
        <v>1120</v>
      </c>
      <c r="C1121" s="9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7">
        <f t="shared" si="102"/>
        <v>2.3809523809523812E-3</v>
      </c>
      <c r="P1121" s="2">
        <f t="shared" si="103"/>
        <v>5</v>
      </c>
      <c r="Q1121" s="2" t="str">
        <f t="shared" si="104"/>
        <v>games</v>
      </c>
      <c r="R1121" s="2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 s="2">
        <v>1120</v>
      </c>
      <c r="B1122" s="9" t="s">
        <v>1121</v>
      </c>
      <c r="C1122" s="9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7">
        <f t="shared" si="102"/>
        <v>0</v>
      </c>
      <c r="P1122" s="2" t="e">
        <f t="shared" si="103"/>
        <v>#DIV/0!</v>
      </c>
      <c r="Q1122" s="2" t="str">
        <f t="shared" si="104"/>
        <v>games</v>
      </c>
      <c r="R1122" s="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 s="2">
        <v>1121</v>
      </c>
      <c r="B1123" s="9" t="s">
        <v>1122</v>
      </c>
      <c r="C1123" s="9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7">
        <f t="shared" si="102"/>
        <v>1.16E-4</v>
      </c>
      <c r="P1123" s="2">
        <f t="shared" si="103"/>
        <v>5.8</v>
      </c>
      <c r="Q1123" s="2" t="str">
        <f t="shared" si="104"/>
        <v>games</v>
      </c>
      <c r="R1123" s="2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 s="2">
        <v>1122</v>
      </c>
      <c r="B1124" s="9" t="s">
        <v>1123</v>
      </c>
      <c r="C1124" s="9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7">
        <f t="shared" si="102"/>
        <v>0</v>
      </c>
      <c r="P1124" s="2" t="e">
        <f t="shared" si="103"/>
        <v>#DIV/0!</v>
      </c>
      <c r="Q1124" s="2" t="str">
        <f t="shared" si="104"/>
        <v>games</v>
      </c>
      <c r="R1124" s="2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 s="2">
        <v>1123</v>
      </c>
      <c r="B1125" s="9" t="s">
        <v>1124</v>
      </c>
      <c r="C1125" s="9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7">
        <f t="shared" si="102"/>
        <v>2.2000000000000001E-3</v>
      </c>
      <c r="P1125" s="2">
        <f t="shared" si="103"/>
        <v>3.6666666666666665</v>
      </c>
      <c r="Q1125" s="2" t="str">
        <f t="shared" si="104"/>
        <v>games</v>
      </c>
      <c r="R1125" s="2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 s="2">
        <v>1124</v>
      </c>
      <c r="B1126" s="9" t="s">
        <v>1125</v>
      </c>
      <c r="C1126" s="9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7">
        <f t="shared" si="102"/>
        <v>4.7222222222222223E-3</v>
      </c>
      <c r="P1126" s="2">
        <f t="shared" si="103"/>
        <v>60.714285714285715</v>
      </c>
      <c r="Q1126" s="2" t="str">
        <f t="shared" si="104"/>
        <v>games</v>
      </c>
      <c r="R1126" s="2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 s="2">
        <v>1125</v>
      </c>
      <c r="B1127" s="9" t="s">
        <v>1126</v>
      </c>
      <c r="C1127" s="9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7">
        <f t="shared" si="102"/>
        <v>0</v>
      </c>
      <c r="P1127" s="2" t="e">
        <f t="shared" si="103"/>
        <v>#DIV/0!</v>
      </c>
      <c r="Q1127" s="2" t="str">
        <f t="shared" si="104"/>
        <v>games</v>
      </c>
      <c r="R1127" s="2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 s="2">
        <v>1126</v>
      </c>
      <c r="B1128" s="9" t="s">
        <v>1127</v>
      </c>
      <c r="C1128" s="9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7">
        <f t="shared" si="102"/>
        <v>5.0000000000000001E-3</v>
      </c>
      <c r="P1128" s="2">
        <f t="shared" si="103"/>
        <v>5</v>
      </c>
      <c r="Q1128" s="2" t="str">
        <f t="shared" si="104"/>
        <v>games</v>
      </c>
      <c r="R1128" s="2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57.6" x14ac:dyDescent="0.3">
      <c r="A1129" s="2">
        <v>1127</v>
      </c>
      <c r="B1129" s="9" t="s">
        <v>1128</v>
      </c>
      <c r="C1129" s="9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7">
        <f t="shared" si="102"/>
        <v>1.6714285714285713E-2</v>
      </c>
      <c r="P1129" s="2">
        <f t="shared" si="103"/>
        <v>25.434782608695652</v>
      </c>
      <c r="Q1129" s="2" t="str">
        <f t="shared" si="104"/>
        <v>games</v>
      </c>
      <c r="R1129" s="2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 s="2">
        <v>1128</v>
      </c>
      <c r="B1130" s="9" t="s">
        <v>1129</v>
      </c>
      <c r="C1130" s="9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7">
        <f t="shared" si="102"/>
        <v>1E-3</v>
      </c>
      <c r="P1130" s="2">
        <f t="shared" si="103"/>
        <v>1</v>
      </c>
      <c r="Q1130" s="2" t="str">
        <f t="shared" si="104"/>
        <v>games</v>
      </c>
      <c r="R1130" s="2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 s="2">
        <v>1129</v>
      </c>
      <c r="B1131" s="9" t="s">
        <v>1130</v>
      </c>
      <c r="C1131" s="9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7">
        <f t="shared" si="102"/>
        <v>1.0499999999999999E-3</v>
      </c>
      <c r="P1131" s="2">
        <f t="shared" si="103"/>
        <v>10.5</v>
      </c>
      <c r="Q1131" s="2" t="str">
        <f t="shared" si="104"/>
        <v>games</v>
      </c>
      <c r="R1131" s="2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 s="2">
        <v>1130</v>
      </c>
      <c r="B1132" s="9" t="s">
        <v>1131</v>
      </c>
      <c r="C1132" s="9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7">
        <f t="shared" si="102"/>
        <v>2.2000000000000001E-3</v>
      </c>
      <c r="P1132" s="2">
        <f t="shared" si="103"/>
        <v>3.6666666666666665</v>
      </c>
      <c r="Q1132" s="2" t="str">
        <f t="shared" si="104"/>
        <v>games</v>
      </c>
      <c r="R1132" s="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 s="2">
        <v>1131</v>
      </c>
      <c r="B1133" s="9" t="s">
        <v>1132</v>
      </c>
      <c r="C1133" s="9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7">
        <f t="shared" si="102"/>
        <v>0</v>
      </c>
      <c r="P1133" s="2" t="e">
        <f t="shared" si="103"/>
        <v>#DIV/0!</v>
      </c>
      <c r="Q1133" s="2" t="str">
        <f t="shared" si="104"/>
        <v>games</v>
      </c>
      <c r="R1133" s="2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 s="2">
        <v>1132</v>
      </c>
      <c r="B1134" s="9" t="s">
        <v>1133</v>
      </c>
      <c r="C1134" s="9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7">
        <f t="shared" si="102"/>
        <v>0.14380000000000001</v>
      </c>
      <c r="P1134" s="2">
        <f t="shared" si="103"/>
        <v>110.61538461538461</v>
      </c>
      <c r="Q1134" s="2" t="str">
        <f t="shared" si="104"/>
        <v>games</v>
      </c>
      <c r="R1134" s="2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 s="2">
        <v>1133</v>
      </c>
      <c r="B1135" s="9" t="s">
        <v>1134</v>
      </c>
      <c r="C1135" s="9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7">
        <f t="shared" si="102"/>
        <v>6.6666666666666671E-3</v>
      </c>
      <c r="P1135" s="2">
        <f t="shared" si="103"/>
        <v>20</v>
      </c>
      <c r="Q1135" s="2" t="str">
        <f t="shared" si="104"/>
        <v>games</v>
      </c>
      <c r="R1135" s="2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 s="2">
        <v>1134</v>
      </c>
      <c r="B1136" s="9" t="s">
        <v>1135</v>
      </c>
      <c r="C1136" s="9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7">
        <f t="shared" si="102"/>
        <v>4.0000000000000003E-5</v>
      </c>
      <c r="P1136" s="2">
        <f t="shared" si="103"/>
        <v>1</v>
      </c>
      <c r="Q1136" s="2" t="str">
        <f t="shared" si="104"/>
        <v>games</v>
      </c>
      <c r="R1136" s="2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 s="2">
        <v>1135</v>
      </c>
      <c r="B1137" s="9" t="s">
        <v>1136</v>
      </c>
      <c r="C1137" s="9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7">
        <f t="shared" si="102"/>
        <v>0.05</v>
      </c>
      <c r="P1137" s="2">
        <f t="shared" si="103"/>
        <v>50</v>
      </c>
      <c r="Q1137" s="2" t="str">
        <f t="shared" si="104"/>
        <v>games</v>
      </c>
      <c r="R1137" s="2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3.2" x14ac:dyDescent="0.3">
      <c r="A1138" s="2">
        <v>1136</v>
      </c>
      <c r="B1138" s="9" t="s">
        <v>1137</v>
      </c>
      <c r="C1138" s="9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7">
        <f t="shared" si="102"/>
        <v>6.4439140811455853E-2</v>
      </c>
      <c r="P1138" s="2">
        <f t="shared" si="103"/>
        <v>45</v>
      </c>
      <c r="Q1138" s="2" t="str">
        <f t="shared" si="104"/>
        <v>games</v>
      </c>
      <c r="R1138" s="2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3.2" x14ac:dyDescent="0.3">
      <c r="A1139" s="2">
        <v>1137</v>
      </c>
      <c r="B1139" s="9" t="s">
        <v>1138</v>
      </c>
      <c r="C1139" s="9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7">
        <f t="shared" si="102"/>
        <v>0.39500000000000002</v>
      </c>
      <c r="P1139" s="2">
        <f t="shared" si="103"/>
        <v>253.2051282051282</v>
      </c>
      <c r="Q1139" s="2" t="str">
        <f t="shared" si="104"/>
        <v>games</v>
      </c>
      <c r="R1139" s="2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 s="2">
        <v>1138</v>
      </c>
      <c r="B1140" s="9" t="s">
        <v>1139</v>
      </c>
      <c r="C1140" s="9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7">
        <f t="shared" si="102"/>
        <v>3.5714285714285713E-3</v>
      </c>
      <c r="P1140" s="2">
        <f t="shared" si="103"/>
        <v>31.25</v>
      </c>
      <c r="Q1140" s="2" t="str">
        <f t="shared" si="104"/>
        <v>games</v>
      </c>
      <c r="R1140" s="2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 s="2">
        <v>1139</v>
      </c>
      <c r="B1141" s="9" t="s">
        <v>1140</v>
      </c>
      <c r="C1141" s="9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7">
        <f t="shared" si="102"/>
        <v>6.2500000000000001E-4</v>
      </c>
      <c r="P1141" s="2">
        <f t="shared" si="103"/>
        <v>5</v>
      </c>
      <c r="Q1141" s="2" t="str">
        <f t="shared" si="104"/>
        <v>games</v>
      </c>
      <c r="R1141" s="2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3.2" x14ac:dyDescent="0.3">
      <c r="A1142" s="2">
        <v>1140</v>
      </c>
      <c r="B1142" s="9" t="s">
        <v>1141</v>
      </c>
      <c r="C1142" s="9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7">
        <f t="shared" si="102"/>
        <v>0</v>
      </c>
      <c r="P1142" s="2" t="e">
        <f t="shared" si="103"/>
        <v>#DIV/0!</v>
      </c>
      <c r="Q1142" s="2" t="str">
        <f t="shared" si="104"/>
        <v>games</v>
      </c>
      <c r="R1142" s="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 s="2">
        <v>1141</v>
      </c>
      <c r="B1143" s="9" t="s">
        <v>1142</v>
      </c>
      <c r="C1143" s="9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7">
        <f t="shared" si="102"/>
        <v>0</v>
      </c>
      <c r="P1143" s="2" t="e">
        <f t="shared" si="103"/>
        <v>#DIV/0!</v>
      </c>
      <c r="Q1143" s="2" t="str">
        <f t="shared" si="104"/>
        <v>games</v>
      </c>
      <c r="R1143" s="2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 s="2">
        <v>1142</v>
      </c>
      <c r="B1144" s="9" t="s">
        <v>1143</v>
      </c>
      <c r="C1144" s="9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7">
        <f t="shared" si="102"/>
        <v>0</v>
      </c>
      <c r="P1144" s="2" t="e">
        <f t="shared" si="103"/>
        <v>#DIV/0!</v>
      </c>
      <c r="Q1144" s="2" t="str">
        <f t="shared" si="104"/>
        <v>games</v>
      </c>
      <c r="R1144" s="2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3.2" x14ac:dyDescent="0.3">
      <c r="A1145" s="2">
        <v>1143</v>
      </c>
      <c r="B1145" s="9" t="s">
        <v>1144</v>
      </c>
      <c r="C1145" s="9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7">
        <f t="shared" si="102"/>
        <v>4.1333333333333335E-3</v>
      </c>
      <c r="P1145" s="2">
        <f t="shared" si="103"/>
        <v>23.25</v>
      </c>
      <c r="Q1145" s="2" t="str">
        <f t="shared" si="104"/>
        <v>games</v>
      </c>
      <c r="R1145" s="2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 s="2">
        <v>1144</v>
      </c>
      <c r="B1146" s="9" t="s">
        <v>1145</v>
      </c>
      <c r="C1146" s="9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7">
        <f t="shared" si="102"/>
        <v>0</v>
      </c>
      <c r="P1146" s="2" t="e">
        <f t="shared" si="103"/>
        <v>#DIV/0!</v>
      </c>
      <c r="Q1146" s="2" t="str">
        <f t="shared" si="104"/>
        <v>food</v>
      </c>
      <c r="R1146" s="2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 s="2">
        <v>1145</v>
      </c>
      <c r="B1147" s="9" t="s">
        <v>1146</v>
      </c>
      <c r="C1147" s="9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7">
        <f t="shared" si="102"/>
        <v>1.25E-3</v>
      </c>
      <c r="P1147" s="2">
        <f t="shared" si="103"/>
        <v>100</v>
      </c>
      <c r="Q1147" s="2" t="str">
        <f t="shared" si="104"/>
        <v>food</v>
      </c>
      <c r="R1147" s="2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3.2" x14ac:dyDescent="0.3">
      <c r="A1148" s="2">
        <v>1146</v>
      </c>
      <c r="B1148" s="9" t="s">
        <v>1147</v>
      </c>
      <c r="C1148" s="9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7">
        <f t="shared" si="102"/>
        <v>8.8333333333333333E-2</v>
      </c>
      <c r="P1148" s="2">
        <f t="shared" si="103"/>
        <v>44.166666666666664</v>
      </c>
      <c r="Q1148" s="2" t="str">
        <f t="shared" si="104"/>
        <v>food</v>
      </c>
      <c r="R1148" s="2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 s="2">
        <v>1147</v>
      </c>
      <c r="B1149" s="9" t="s">
        <v>1148</v>
      </c>
      <c r="C1149" s="9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7">
        <f t="shared" si="102"/>
        <v>0</v>
      </c>
      <c r="P1149" s="2" t="e">
        <f t="shared" si="103"/>
        <v>#DIV/0!</v>
      </c>
      <c r="Q1149" s="2" t="str">
        <f t="shared" si="104"/>
        <v>food</v>
      </c>
      <c r="R1149" s="2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 s="2">
        <v>1148</v>
      </c>
      <c r="B1150" s="9" t="s">
        <v>1149</v>
      </c>
      <c r="C1150" s="9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7">
        <f t="shared" si="102"/>
        <v>4.8666666666666667E-3</v>
      </c>
      <c r="P1150" s="2">
        <f t="shared" si="103"/>
        <v>24.333333333333332</v>
      </c>
      <c r="Q1150" s="2" t="str">
        <f t="shared" si="104"/>
        <v>food</v>
      </c>
      <c r="R1150" s="2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 s="2">
        <v>1149</v>
      </c>
      <c r="B1151" s="9" t="s">
        <v>1150</v>
      </c>
      <c r="C1151" s="9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7">
        <f t="shared" si="102"/>
        <v>1.5E-3</v>
      </c>
      <c r="P1151" s="2">
        <f t="shared" si="103"/>
        <v>37.5</v>
      </c>
      <c r="Q1151" s="2" t="str">
        <f t="shared" si="104"/>
        <v>food</v>
      </c>
      <c r="R1151" s="2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 s="2">
        <v>1150</v>
      </c>
      <c r="B1152" s="9" t="s">
        <v>1151</v>
      </c>
      <c r="C1152" s="9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7">
        <f t="shared" si="102"/>
        <v>0.1008</v>
      </c>
      <c r="P1152" s="2">
        <f t="shared" si="103"/>
        <v>42</v>
      </c>
      <c r="Q1152" s="2" t="str">
        <f t="shared" si="104"/>
        <v>food</v>
      </c>
      <c r="R1152" s="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 s="2">
        <v>1151</v>
      </c>
      <c r="B1153" s="9" t="s">
        <v>1152</v>
      </c>
      <c r="C1153" s="9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7">
        <f t="shared" si="102"/>
        <v>0</v>
      </c>
      <c r="P1153" s="2" t="e">
        <f t="shared" si="103"/>
        <v>#DIV/0!</v>
      </c>
      <c r="Q1153" s="2" t="str">
        <f t="shared" si="104"/>
        <v>food</v>
      </c>
      <c r="R1153" s="2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3">
      <c r="A1154" s="2">
        <v>1152</v>
      </c>
      <c r="B1154" s="9" t="s">
        <v>1153</v>
      </c>
      <c r="C1154" s="9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7">
        <f t="shared" si="102"/>
        <v>5.6937500000000002E-2</v>
      </c>
      <c r="P1154" s="2">
        <f t="shared" si="103"/>
        <v>60.733333333333334</v>
      </c>
      <c r="Q1154" s="2" t="str">
        <f t="shared" si="104"/>
        <v>food</v>
      </c>
      <c r="R1154" s="2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 s="2">
        <v>1153</v>
      </c>
      <c r="B1155" s="9" t="s">
        <v>1154</v>
      </c>
      <c r="C1155" s="9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7">
        <f t="shared" ref="O1155:O1218" si="108">E1155/D1155</f>
        <v>6.2500000000000003E-3</v>
      </c>
      <c r="P1155" s="2">
        <f t="shared" ref="P1155:P1218" si="109">E1155/L1155</f>
        <v>50</v>
      </c>
      <c r="Q1155" s="2" t="str">
        <f t="shared" ref="Q1155:Q1218" si="110">LEFT(N:N,(FIND("/",N1155))-1)</f>
        <v>food</v>
      </c>
      <c r="R1155" s="2" t="str">
        <f t="shared" ref="R1155:R1218" si="111">RIGHT(N:N,LEN(N:N)-(FIND("/",N1155)))</f>
        <v>food trucks</v>
      </c>
      <c r="S1155" s="10">
        <f t="shared" ref="S1155:S1218" si="112">(J1155/86400)+DATE(1970,1,1)</f>
        <v>42143.714178240742</v>
      </c>
      <c r="T1155" s="10">
        <f t="shared" ref="T1155:T1218" si="113">(I1155/86400)+DATE(1970,1,1)</f>
        <v>42173.714178240742</v>
      </c>
    </row>
    <row r="1156" spans="1:20" ht="43.2" x14ac:dyDescent="0.3">
      <c r="A1156" s="2">
        <v>1154</v>
      </c>
      <c r="B1156" s="9" t="s">
        <v>1155</v>
      </c>
      <c r="C1156" s="9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7">
        <f t="shared" si="108"/>
        <v>6.5000000000000002E-2</v>
      </c>
      <c r="P1156" s="2">
        <f t="shared" si="109"/>
        <v>108.33333333333333</v>
      </c>
      <c r="Q1156" s="2" t="str">
        <f t="shared" si="110"/>
        <v>food</v>
      </c>
      <c r="R1156" s="2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 s="2">
        <v>1155</v>
      </c>
      <c r="B1157" s="9" t="s">
        <v>1156</v>
      </c>
      <c r="C1157" s="9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7">
        <f t="shared" si="108"/>
        <v>7.5199999999999998E-3</v>
      </c>
      <c r="P1157" s="2">
        <f t="shared" si="109"/>
        <v>23.5</v>
      </c>
      <c r="Q1157" s="2" t="str">
        <f t="shared" si="110"/>
        <v>food</v>
      </c>
      <c r="R1157" s="2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 s="2">
        <v>1156</v>
      </c>
      <c r="B1158" s="9" t="s">
        <v>1157</v>
      </c>
      <c r="C1158" s="9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7">
        <f t="shared" si="108"/>
        <v>0</v>
      </c>
      <c r="P1158" s="2" t="e">
        <f t="shared" si="109"/>
        <v>#DIV/0!</v>
      </c>
      <c r="Q1158" s="2" t="str">
        <f t="shared" si="110"/>
        <v>food</v>
      </c>
      <c r="R1158" s="2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 s="2">
        <v>1157</v>
      </c>
      <c r="B1159" s="9" t="s">
        <v>1158</v>
      </c>
      <c r="C1159" s="9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7">
        <f t="shared" si="108"/>
        <v>1.5100000000000001E-2</v>
      </c>
      <c r="P1159" s="2">
        <f t="shared" si="109"/>
        <v>50.333333333333336</v>
      </c>
      <c r="Q1159" s="2" t="str">
        <f t="shared" si="110"/>
        <v>food</v>
      </c>
      <c r="R1159" s="2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.2" x14ac:dyDescent="0.3">
      <c r="A1160" s="2">
        <v>1158</v>
      </c>
      <c r="B1160" s="9" t="s">
        <v>1159</v>
      </c>
      <c r="C1160" s="9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7">
        <f t="shared" si="108"/>
        <v>4.6666666666666671E-3</v>
      </c>
      <c r="P1160" s="2">
        <f t="shared" si="109"/>
        <v>11.666666666666666</v>
      </c>
      <c r="Q1160" s="2" t="str">
        <f t="shared" si="110"/>
        <v>food</v>
      </c>
      <c r="R1160" s="2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 s="2">
        <v>1159</v>
      </c>
      <c r="B1161" s="9" t="s">
        <v>1160</v>
      </c>
      <c r="C1161" s="9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7">
        <f t="shared" si="108"/>
        <v>0</v>
      </c>
      <c r="P1161" s="2" t="e">
        <f t="shared" si="109"/>
        <v>#DIV/0!</v>
      </c>
      <c r="Q1161" s="2" t="str">
        <f t="shared" si="110"/>
        <v>food</v>
      </c>
      <c r="R1161" s="2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 s="2">
        <v>1160</v>
      </c>
      <c r="B1162" s="9" t="s">
        <v>1161</v>
      </c>
      <c r="C1162" s="9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7">
        <f t="shared" si="108"/>
        <v>3.85E-2</v>
      </c>
      <c r="P1162" s="2">
        <f t="shared" si="109"/>
        <v>60.789473684210527</v>
      </c>
      <c r="Q1162" s="2" t="str">
        <f t="shared" si="110"/>
        <v>food</v>
      </c>
      <c r="R1162" s="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.2" x14ac:dyDescent="0.3">
      <c r="A1163" s="2">
        <v>1161</v>
      </c>
      <c r="B1163" s="9" t="s">
        <v>1162</v>
      </c>
      <c r="C1163" s="9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7">
        <f t="shared" si="108"/>
        <v>0</v>
      </c>
      <c r="P1163" s="2" t="e">
        <f t="shared" si="109"/>
        <v>#DIV/0!</v>
      </c>
      <c r="Q1163" s="2" t="str">
        <f t="shared" si="110"/>
        <v>food</v>
      </c>
      <c r="R1163" s="2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 s="2">
        <v>1162</v>
      </c>
      <c r="B1164" s="9" t="s">
        <v>1163</v>
      </c>
      <c r="C1164" s="9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7">
        <f t="shared" si="108"/>
        <v>5.8333333333333338E-4</v>
      </c>
      <c r="P1164" s="2">
        <f t="shared" si="109"/>
        <v>17.5</v>
      </c>
      <c r="Q1164" s="2" t="str">
        <f t="shared" si="110"/>
        <v>food</v>
      </c>
      <c r="R1164" s="2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 s="2">
        <v>1163</v>
      </c>
      <c r="B1165" s="9" t="s">
        <v>1164</v>
      </c>
      <c r="C1165" s="9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7">
        <f t="shared" si="108"/>
        <v>0</v>
      </c>
      <c r="P1165" s="2" t="e">
        <f t="shared" si="109"/>
        <v>#DIV/0!</v>
      </c>
      <c r="Q1165" s="2" t="str">
        <f t="shared" si="110"/>
        <v>food</v>
      </c>
      <c r="R1165" s="2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 s="2">
        <v>1164</v>
      </c>
      <c r="B1166" s="9" t="s">
        <v>1165</v>
      </c>
      <c r="C1166" s="9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7">
        <f t="shared" si="108"/>
        <v>0</v>
      </c>
      <c r="P1166" s="2" t="e">
        <f t="shared" si="109"/>
        <v>#DIV/0!</v>
      </c>
      <c r="Q1166" s="2" t="str">
        <f t="shared" si="110"/>
        <v>food</v>
      </c>
      <c r="R1166" s="2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 s="2">
        <v>1165</v>
      </c>
      <c r="B1167" s="9" t="s">
        <v>1166</v>
      </c>
      <c r="C1167" s="9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7">
        <f t="shared" si="108"/>
        <v>0.20705000000000001</v>
      </c>
      <c r="P1167" s="2">
        <f t="shared" si="109"/>
        <v>82.82</v>
      </c>
      <c r="Q1167" s="2" t="str">
        <f t="shared" si="110"/>
        <v>food</v>
      </c>
      <c r="R1167" s="2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3.2" x14ac:dyDescent="0.3">
      <c r="A1168" s="2">
        <v>1166</v>
      </c>
      <c r="B1168" s="9" t="s">
        <v>1167</v>
      </c>
      <c r="C1168" s="9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7">
        <f t="shared" si="108"/>
        <v>0.19139999999999999</v>
      </c>
      <c r="P1168" s="2">
        <f t="shared" si="109"/>
        <v>358.875</v>
      </c>
      <c r="Q1168" s="2" t="str">
        <f t="shared" si="110"/>
        <v>food</v>
      </c>
      <c r="R1168" s="2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 s="2">
        <v>1167</v>
      </c>
      <c r="B1169" s="9" t="s">
        <v>1168</v>
      </c>
      <c r="C1169" s="9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7">
        <f t="shared" si="108"/>
        <v>1.6316666666666667E-2</v>
      </c>
      <c r="P1169" s="2">
        <f t="shared" si="109"/>
        <v>61.1875</v>
      </c>
      <c r="Q1169" s="2" t="str">
        <f t="shared" si="110"/>
        <v>food</v>
      </c>
      <c r="R1169" s="2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 s="2">
        <v>1168</v>
      </c>
      <c r="B1170" s="9" t="s">
        <v>1169</v>
      </c>
      <c r="C1170" s="9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7">
        <f t="shared" si="108"/>
        <v>5.6666666666666664E-2</v>
      </c>
      <c r="P1170" s="2">
        <f t="shared" si="109"/>
        <v>340</v>
      </c>
      <c r="Q1170" s="2" t="str">
        <f t="shared" si="110"/>
        <v>food</v>
      </c>
      <c r="R1170" s="2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 s="2">
        <v>1169</v>
      </c>
      <c r="B1171" s="9" t="s">
        <v>1170</v>
      </c>
      <c r="C1171" s="9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7">
        <f t="shared" si="108"/>
        <v>1.6999999999999999E-3</v>
      </c>
      <c r="P1171" s="2">
        <f t="shared" si="109"/>
        <v>5.666666666666667</v>
      </c>
      <c r="Q1171" s="2" t="str">
        <f t="shared" si="110"/>
        <v>food</v>
      </c>
      <c r="R1171" s="2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 s="2">
        <v>1170</v>
      </c>
      <c r="B1172" s="9" t="s">
        <v>1171</v>
      </c>
      <c r="C1172" s="9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7">
        <f t="shared" si="108"/>
        <v>4.0000000000000001E-3</v>
      </c>
      <c r="P1172" s="2">
        <f t="shared" si="109"/>
        <v>50</v>
      </c>
      <c r="Q1172" s="2" t="str">
        <f t="shared" si="110"/>
        <v>food</v>
      </c>
      <c r="R1172" s="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 s="2">
        <v>1171</v>
      </c>
      <c r="B1173" s="9" t="s">
        <v>1172</v>
      </c>
      <c r="C1173" s="9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7">
        <f t="shared" si="108"/>
        <v>1E-3</v>
      </c>
      <c r="P1173" s="2">
        <f t="shared" si="109"/>
        <v>25</v>
      </c>
      <c r="Q1173" s="2" t="str">
        <f t="shared" si="110"/>
        <v>food</v>
      </c>
      <c r="R1173" s="2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 s="2">
        <v>1172</v>
      </c>
      <c r="B1174" s="9" t="s">
        <v>1173</v>
      </c>
      <c r="C1174" s="9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7">
        <f t="shared" si="108"/>
        <v>0</v>
      </c>
      <c r="P1174" s="2" t="e">
        <f t="shared" si="109"/>
        <v>#DIV/0!</v>
      </c>
      <c r="Q1174" s="2" t="str">
        <f t="shared" si="110"/>
        <v>food</v>
      </c>
      <c r="R1174" s="2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3.2" x14ac:dyDescent="0.3">
      <c r="A1175" s="2">
        <v>1173</v>
      </c>
      <c r="B1175" s="9" t="s">
        <v>1174</v>
      </c>
      <c r="C1175" s="9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7">
        <f t="shared" si="108"/>
        <v>2.4000000000000001E-4</v>
      </c>
      <c r="P1175" s="2">
        <f t="shared" si="109"/>
        <v>30</v>
      </c>
      <c r="Q1175" s="2" t="str">
        <f t="shared" si="110"/>
        <v>food</v>
      </c>
      <c r="R1175" s="2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 s="2">
        <v>1174</v>
      </c>
      <c r="B1176" s="9" t="s">
        <v>1175</v>
      </c>
      <c r="C1176" s="9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7">
        <f t="shared" si="108"/>
        <v>5.906666666666667E-2</v>
      </c>
      <c r="P1176" s="2">
        <f t="shared" si="109"/>
        <v>46.631578947368418</v>
      </c>
      <c r="Q1176" s="2" t="str">
        <f t="shared" si="110"/>
        <v>food</v>
      </c>
      <c r="R1176" s="2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 s="2">
        <v>1175</v>
      </c>
      <c r="B1177" s="9" t="s">
        <v>1176</v>
      </c>
      <c r="C1177" s="9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7">
        <f t="shared" si="108"/>
        <v>2.9250000000000002E-2</v>
      </c>
      <c r="P1177" s="2">
        <f t="shared" si="109"/>
        <v>65</v>
      </c>
      <c r="Q1177" s="2" t="str">
        <f t="shared" si="110"/>
        <v>food</v>
      </c>
      <c r="R1177" s="2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 s="2">
        <v>1176</v>
      </c>
      <c r="B1178" s="9" t="s">
        <v>1177</v>
      </c>
      <c r="C1178" s="9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7">
        <f t="shared" si="108"/>
        <v>5.7142857142857142E-5</v>
      </c>
      <c r="P1178" s="2">
        <f t="shared" si="109"/>
        <v>10</v>
      </c>
      <c r="Q1178" s="2" t="str">
        <f t="shared" si="110"/>
        <v>food</v>
      </c>
      <c r="R1178" s="2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 s="2">
        <v>1177</v>
      </c>
      <c r="B1179" s="9" t="s">
        <v>1178</v>
      </c>
      <c r="C1179" s="9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7">
        <f t="shared" si="108"/>
        <v>0</v>
      </c>
      <c r="P1179" s="2" t="e">
        <f t="shared" si="109"/>
        <v>#DIV/0!</v>
      </c>
      <c r="Q1179" s="2" t="str">
        <f t="shared" si="110"/>
        <v>food</v>
      </c>
      <c r="R1179" s="2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 s="2">
        <v>1178</v>
      </c>
      <c r="B1180" s="9" t="s">
        <v>1179</v>
      </c>
      <c r="C1180" s="9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7">
        <f t="shared" si="108"/>
        <v>6.666666666666667E-5</v>
      </c>
      <c r="P1180" s="2">
        <f t="shared" si="109"/>
        <v>5</v>
      </c>
      <c r="Q1180" s="2" t="str">
        <f t="shared" si="110"/>
        <v>food</v>
      </c>
      <c r="R1180" s="2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 s="2">
        <v>1179</v>
      </c>
      <c r="B1181" s="9" t="s">
        <v>1180</v>
      </c>
      <c r="C1181" s="9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7">
        <f t="shared" si="108"/>
        <v>5.3333333333333337E-2</v>
      </c>
      <c r="P1181" s="2">
        <f t="shared" si="109"/>
        <v>640</v>
      </c>
      <c r="Q1181" s="2" t="str">
        <f t="shared" si="110"/>
        <v>food</v>
      </c>
      <c r="R1181" s="2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 s="2">
        <v>1180</v>
      </c>
      <c r="B1182" s="9" t="s">
        <v>1181</v>
      </c>
      <c r="C1182" s="9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7">
        <f t="shared" si="108"/>
        <v>0.11749999999999999</v>
      </c>
      <c r="P1182" s="2">
        <f t="shared" si="109"/>
        <v>69.117647058823536</v>
      </c>
      <c r="Q1182" s="2" t="str">
        <f t="shared" si="110"/>
        <v>food</v>
      </c>
      <c r="R1182" s="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 s="2">
        <v>1181</v>
      </c>
      <c r="B1183" s="9" t="s">
        <v>1182</v>
      </c>
      <c r="C1183" s="9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7">
        <f t="shared" si="108"/>
        <v>8.0000000000000007E-5</v>
      </c>
      <c r="P1183" s="2">
        <f t="shared" si="109"/>
        <v>1.3333333333333333</v>
      </c>
      <c r="Q1183" s="2" t="str">
        <f t="shared" si="110"/>
        <v>food</v>
      </c>
      <c r="R1183" s="2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 s="2">
        <v>1182</v>
      </c>
      <c r="B1184" s="9" t="s">
        <v>1183</v>
      </c>
      <c r="C1184" s="9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7">
        <f t="shared" si="108"/>
        <v>4.2000000000000003E-2</v>
      </c>
      <c r="P1184" s="2">
        <f t="shared" si="109"/>
        <v>10.5</v>
      </c>
      <c r="Q1184" s="2" t="str">
        <f t="shared" si="110"/>
        <v>food</v>
      </c>
      <c r="R1184" s="2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 s="2">
        <v>1183</v>
      </c>
      <c r="B1185" s="9" t="s">
        <v>1184</v>
      </c>
      <c r="C1185" s="9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7">
        <f t="shared" si="108"/>
        <v>0.04</v>
      </c>
      <c r="P1185" s="2">
        <f t="shared" si="109"/>
        <v>33.333333333333336</v>
      </c>
      <c r="Q1185" s="2" t="str">
        <f t="shared" si="110"/>
        <v>food</v>
      </c>
      <c r="R1185" s="2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 s="2">
        <v>1184</v>
      </c>
      <c r="B1186" s="9" t="s">
        <v>1185</v>
      </c>
      <c r="C1186" s="9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7">
        <f t="shared" si="108"/>
        <v>1.0493636363636363</v>
      </c>
      <c r="P1186" s="2">
        <f t="shared" si="109"/>
        <v>61.562666666666665</v>
      </c>
      <c r="Q1186" s="2" t="str">
        <f t="shared" si="110"/>
        <v>photography</v>
      </c>
      <c r="R1186" s="2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 s="2">
        <v>1185</v>
      </c>
      <c r="B1187" s="9" t="s">
        <v>1186</v>
      </c>
      <c r="C1187" s="9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7">
        <f t="shared" si="108"/>
        <v>1.0544</v>
      </c>
      <c r="P1187" s="2">
        <f t="shared" si="109"/>
        <v>118.73873873873873</v>
      </c>
      <c r="Q1187" s="2" t="str">
        <f t="shared" si="110"/>
        <v>photography</v>
      </c>
      <c r="R1187" s="2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 s="2">
        <v>1186</v>
      </c>
      <c r="B1188" s="9" t="s">
        <v>1187</v>
      </c>
      <c r="C1188" s="9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7">
        <f t="shared" si="108"/>
        <v>1.0673333333333332</v>
      </c>
      <c r="P1188" s="2">
        <f t="shared" si="109"/>
        <v>65.081300813008127</v>
      </c>
      <c r="Q1188" s="2" t="str">
        <f t="shared" si="110"/>
        <v>photography</v>
      </c>
      <c r="R1188" s="2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 s="2">
        <v>1187</v>
      </c>
      <c r="B1189" s="9" t="s">
        <v>1188</v>
      </c>
      <c r="C1189" s="9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7">
        <f t="shared" si="108"/>
        <v>1.0412571428571429</v>
      </c>
      <c r="P1189" s="2">
        <f t="shared" si="109"/>
        <v>130.15714285714284</v>
      </c>
      <c r="Q1189" s="2" t="str">
        <f t="shared" si="110"/>
        <v>photography</v>
      </c>
      <c r="R1189" s="2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 s="2">
        <v>1188</v>
      </c>
      <c r="B1190" s="9" t="s">
        <v>1189</v>
      </c>
      <c r="C1190" s="9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7">
        <f t="shared" si="108"/>
        <v>1.6054999999999999</v>
      </c>
      <c r="P1190" s="2">
        <f t="shared" si="109"/>
        <v>37.776470588235291</v>
      </c>
      <c r="Q1190" s="2" t="str">
        <f t="shared" si="110"/>
        <v>photography</v>
      </c>
      <c r="R1190" s="2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 s="2">
        <v>1189</v>
      </c>
      <c r="B1191" s="9" t="s">
        <v>1190</v>
      </c>
      <c r="C1191" s="9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7">
        <f t="shared" si="108"/>
        <v>1.0777777777777777</v>
      </c>
      <c r="P1191" s="2">
        <f t="shared" si="109"/>
        <v>112.79069767441861</v>
      </c>
      <c r="Q1191" s="2" t="str">
        <f t="shared" si="110"/>
        <v>photography</v>
      </c>
      <c r="R1191" s="2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 s="2">
        <v>1190</v>
      </c>
      <c r="B1192" s="9" t="s">
        <v>1191</v>
      </c>
      <c r="C1192" s="9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7">
        <f t="shared" si="108"/>
        <v>1.35</v>
      </c>
      <c r="P1192" s="2">
        <f t="shared" si="109"/>
        <v>51.92307692307692</v>
      </c>
      <c r="Q1192" s="2" t="str">
        <f t="shared" si="110"/>
        <v>photography</v>
      </c>
      <c r="R1192" s="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 s="2">
        <v>1191</v>
      </c>
      <c r="B1193" s="9" t="s">
        <v>1192</v>
      </c>
      <c r="C1193" s="9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7">
        <f t="shared" si="108"/>
        <v>1.0907407407407408</v>
      </c>
      <c r="P1193" s="2">
        <f t="shared" si="109"/>
        <v>89.242424242424249</v>
      </c>
      <c r="Q1193" s="2" t="str">
        <f t="shared" si="110"/>
        <v>photography</v>
      </c>
      <c r="R1193" s="2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8.8" x14ac:dyDescent="0.3">
      <c r="A1194" s="2">
        <v>1192</v>
      </c>
      <c r="B1194" s="9" t="s">
        <v>1193</v>
      </c>
      <c r="C1194" s="9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7">
        <f t="shared" si="108"/>
        <v>2.9</v>
      </c>
      <c r="P1194" s="2">
        <f t="shared" si="109"/>
        <v>19.333333333333332</v>
      </c>
      <c r="Q1194" s="2" t="str">
        <f t="shared" si="110"/>
        <v>photography</v>
      </c>
      <c r="R1194" s="2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 s="2">
        <v>1193</v>
      </c>
      <c r="B1195" s="9" t="s">
        <v>1194</v>
      </c>
      <c r="C1195" s="9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7">
        <f t="shared" si="108"/>
        <v>1.0395714285714286</v>
      </c>
      <c r="P1195" s="2">
        <f t="shared" si="109"/>
        <v>79.967032967032964</v>
      </c>
      <c r="Q1195" s="2" t="str">
        <f t="shared" si="110"/>
        <v>photography</v>
      </c>
      <c r="R1195" s="2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3.2" x14ac:dyDescent="0.3">
      <c r="A1196" s="2">
        <v>1194</v>
      </c>
      <c r="B1196" s="9" t="s">
        <v>1195</v>
      </c>
      <c r="C1196" s="9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7">
        <f t="shared" si="108"/>
        <v>3.2223999999999999</v>
      </c>
      <c r="P1196" s="2">
        <f t="shared" si="109"/>
        <v>56.414565826330531</v>
      </c>
      <c r="Q1196" s="2" t="str">
        <f t="shared" si="110"/>
        <v>photography</v>
      </c>
      <c r="R1196" s="2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 s="2">
        <v>1195</v>
      </c>
      <c r="B1197" s="9" t="s">
        <v>1196</v>
      </c>
      <c r="C1197" s="9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7">
        <f t="shared" si="108"/>
        <v>1.35</v>
      </c>
      <c r="P1197" s="2">
        <f t="shared" si="109"/>
        <v>79.411764705882348</v>
      </c>
      <c r="Q1197" s="2" t="str">
        <f t="shared" si="110"/>
        <v>photography</v>
      </c>
      <c r="R1197" s="2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 s="2">
        <v>1196</v>
      </c>
      <c r="B1198" s="9" t="s">
        <v>1197</v>
      </c>
      <c r="C1198" s="9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7">
        <f t="shared" si="108"/>
        <v>2.6991034482758622</v>
      </c>
      <c r="P1198" s="2">
        <f t="shared" si="109"/>
        <v>76.439453125</v>
      </c>
      <c r="Q1198" s="2" t="str">
        <f t="shared" si="110"/>
        <v>photography</v>
      </c>
      <c r="R1198" s="2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 s="2">
        <v>1197</v>
      </c>
      <c r="B1199" s="9" t="s">
        <v>1198</v>
      </c>
      <c r="C1199" s="9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7">
        <f t="shared" si="108"/>
        <v>2.5329333333333333</v>
      </c>
      <c r="P1199" s="2">
        <f t="shared" si="109"/>
        <v>121</v>
      </c>
      <c r="Q1199" s="2" t="str">
        <f t="shared" si="110"/>
        <v>photography</v>
      </c>
      <c r="R1199" s="2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 s="2">
        <v>1198</v>
      </c>
      <c r="B1200" s="9" t="s">
        <v>1199</v>
      </c>
      <c r="C1200" s="9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7">
        <f t="shared" si="108"/>
        <v>2.6059999999999999</v>
      </c>
      <c r="P1200" s="2">
        <f t="shared" si="109"/>
        <v>54.616766467065865</v>
      </c>
      <c r="Q1200" s="2" t="str">
        <f t="shared" si="110"/>
        <v>photography</v>
      </c>
      <c r="R1200" s="2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 s="2">
        <v>1199</v>
      </c>
      <c r="B1201" s="9" t="s">
        <v>1200</v>
      </c>
      <c r="C1201" s="9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7">
        <f t="shared" si="108"/>
        <v>1.0131677953348381</v>
      </c>
      <c r="P1201" s="2">
        <f t="shared" si="109"/>
        <v>299.22222222222223</v>
      </c>
      <c r="Q1201" s="2" t="str">
        <f t="shared" si="110"/>
        <v>photography</v>
      </c>
      <c r="R1201" s="2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 s="2">
        <v>1200</v>
      </c>
      <c r="B1202" s="9" t="s">
        <v>1201</v>
      </c>
      <c r="C1202" s="9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7">
        <f t="shared" si="108"/>
        <v>1.2560416666666667</v>
      </c>
      <c r="P1202" s="2">
        <f t="shared" si="109"/>
        <v>58.533980582524272</v>
      </c>
      <c r="Q1202" s="2" t="str">
        <f t="shared" si="110"/>
        <v>photography</v>
      </c>
      <c r="R1202" s="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 s="2">
        <v>1201</v>
      </c>
      <c r="B1203" s="9" t="s">
        <v>1202</v>
      </c>
      <c r="C1203" s="9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7">
        <f t="shared" si="108"/>
        <v>1.0243783333333334</v>
      </c>
      <c r="P1203" s="2">
        <f t="shared" si="109"/>
        <v>55.371801801801809</v>
      </c>
      <c r="Q1203" s="2" t="str">
        <f t="shared" si="110"/>
        <v>photography</v>
      </c>
      <c r="R1203" s="2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 s="2">
        <v>1202</v>
      </c>
      <c r="B1204" s="9" t="s">
        <v>1203</v>
      </c>
      <c r="C1204" s="9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7">
        <f t="shared" si="108"/>
        <v>1.99244</v>
      </c>
      <c r="P1204" s="2">
        <f t="shared" si="109"/>
        <v>183.80442804428046</v>
      </c>
      <c r="Q1204" s="2" t="str">
        <f t="shared" si="110"/>
        <v>photography</v>
      </c>
      <c r="R1204" s="2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3.2" x14ac:dyDescent="0.3">
      <c r="A1205" s="2">
        <v>1203</v>
      </c>
      <c r="B1205" s="9" t="s">
        <v>1204</v>
      </c>
      <c r="C1205" s="9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7">
        <f t="shared" si="108"/>
        <v>1.0245398773006136</v>
      </c>
      <c r="P1205" s="2">
        <f t="shared" si="109"/>
        <v>165.34653465346534</v>
      </c>
      <c r="Q1205" s="2" t="str">
        <f t="shared" si="110"/>
        <v>photography</v>
      </c>
      <c r="R1205" s="2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 s="2">
        <v>1204</v>
      </c>
      <c r="B1206" s="9" t="s">
        <v>1205</v>
      </c>
      <c r="C1206" s="9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7">
        <f t="shared" si="108"/>
        <v>1.0294615384615384</v>
      </c>
      <c r="P1206" s="2">
        <f t="shared" si="109"/>
        <v>234.78947368421052</v>
      </c>
      <c r="Q1206" s="2" t="str">
        <f t="shared" si="110"/>
        <v>photography</v>
      </c>
      <c r="R1206" s="2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 s="2">
        <v>1205</v>
      </c>
      <c r="B1207" s="9" t="s">
        <v>1206</v>
      </c>
      <c r="C1207" s="9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7">
        <f t="shared" si="108"/>
        <v>1.0086153846153847</v>
      </c>
      <c r="P1207" s="2">
        <f t="shared" si="109"/>
        <v>211.48387096774192</v>
      </c>
      <c r="Q1207" s="2" t="str">
        <f t="shared" si="110"/>
        <v>photography</v>
      </c>
      <c r="R1207" s="2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 s="2">
        <v>1206</v>
      </c>
      <c r="B1208" s="9" t="s">
        <v>1207</v>
      </c>
      <c r="C1208" s="9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7">
        <f t="shared" si="108"/>
        <v>1.1499999999999999</v>
      </c>
      <c r="P1208" s="2">
        <f t="shared" si="109"/>
        <v>32.34375</v>
      </c>
      <c r="Q1208" s="2" t="str">
        <f t="shared" si="110"/>
        <v>photography</v>
      </c>
      <c r="R1208" s="2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28.8" x14ac:dyDescent="0.3">
      <c r="A1209" s="2">
        <v>1207</v>
      </c>
      <c r="B1209" s="9" t="s">
        <v>1208</v>
      </c>
      <c r="C1209" s="9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7">
        <f t="shared" si="108"/>
        <v>1.0416766467065868</v>
      </c>
      <c r="P1209" s="2">
        <f t="shared" si="109"/>
        <v>123.37588652482269</v>
      </c>
      <c r="Q1209" s="2" t="str">
        <f t="shared" si="110"/>
        <v>photography</v>
      </c>
      <c r="R1209" s="2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 s="2">
        <v>1208</v>
      </c>
      <c r="B1210" s="9" t="s">
        <v>1209</v>
      </c>
      <c r="C1210" s="9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7">
        <f t="shared" si="108"/>
        <v>1.5529999999999999</v>
      </c>
      <c r="P1210" s="2">
        <f t="shared" si="109"/>
        <v>207.06666666666666</v>
      </c>
      <c r="Q1210" s="2" t="str">
        <f t="shared" si="110"/>
        <v>photography</v>
      </c>
      <c r="R1210" s="2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 s="2">
        <v>1209</v>
      </c>
      <c r="B1211" s="9" t="s">
        <v>1210</v>
      </c>
      <c r="C1211" s="9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7">
        <f t="shared" si="108"/>
        <v>1.06</v>
      </c>
      <c r="P1211" s="2">
        <f t="shared" si="109"/>
        <v>138.2608695652174</v>
      </c>
      <c r="Q1211" s="2" t="str">
        <f t="shared" si="110"/>
        <v>photography</v>
      </c>
      <c r="R1211" s="2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 s="2">
        <v>1210</v>
      </c>
      <c r="B1212" s="9" t="s">
        <v>1211</v>
      </c>
      <c r="C1212" s="9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7">
        <f t="shared" si="108"/>
        <v>2.5431499999999998</v>
      </c>
      <c r="P1212" s="2">
        <f t="shared" si="109"/>
        <v>493.81553398058253</v>
      </c>
      <c r="Q1212" s="2" t="str">
        <f t="shared" si="110"/>
        <v>photography</v>
      </c>
      <c r="R1212" s="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 s="2">
        <v>1211</v>
      </c>
      <c r="B1213" s="9" t="s">
        <v>1212</v>
      </c>
      <c r="C1213" s="9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7">
        <f t="shared" si="108"/>
        <v>1.0109999999999999</v>
      </c>
      <c r="P1213" s="2">
        <f t="shared" si="109"/>
        <v>168.5</v>
      </c>
      <c r="Q1213" s="2" t="str">
        <f t="shared" si="110"/>
        <v>photography</v>
      </c>
      <c r="R1213" s="2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 s="2">
        <v>1212</v>
      </c>
      <c r="B1214" s="9" t="s">
        <v>1213</v>
      </c>
      <c r="C1214" s="9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7">
        <f t="shared" si="108"/>
        <v>1.2904</v>
      </c>
      <c r="P1214" s="2">
        <f t="shared" si="109"/>
        <v>38.867469879518069</v>
      </c>
      <c r="Q1214" s="2" t="str">
        <f t="shared" si="110"/>
        <v>photography</v>
      </c>
      <c r="R1214" s="2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 s="2">
        <v>1213</v>
      </c>
      <c r="B1215" s="9" t="s">
        <v>1214</v>
      </c>
      <c r="C1215" s="9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7">
        <f t="shared" si="108"/>
        <v>1.0223076923076924</v>
      </c>
      <c r="P1215" s="2">
        <f t="shared" si="109"/>
        <v>61.527777777777779</v>
      </c>
      <c r="Q1215" s="2" t="str">
        <f t="shared" si="110"/>
        <v>photography</v>
      </c>
      <c r="R1215" s="2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 s="2">
        <v>1214</v>
      </c>
      <c r="B1216" s="9" t="s">
        <v>1215</v>
      </c>
      <c r="C1216" s="9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7">
        <f t="shared" si="108"/>
        <v>1.3180000000000001</v>
      </c>
      <c r="P1216" s="2">
        <f t="shared" si="109"/>
        <v>105.44</v>
      </c>
      <c r="Q1216" s="2" t="str">
        <f t="shared" si="110"/>
        <v>photography</v>
      </c>
      <c r="R1216" s="2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 s="2">
        <v>1215</v>
      </c>
      <c r="B1217" s="9" t="s">
        <v>1216</v>
      </c>
      <c r="C1217" s="9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7">
        <f t="shared" si="108"/>
        <v>7.8608020000000005</v>
      </c>
      <c r="P1217" s="2">
        <f t="shared" si="109"/>
        <v>71.592003642987251</v>
      </c>
      <c r="Q1217" s="2" t="str">
        <f t="shared" si="110"/>
        <v>photography</v>
      </c>
      <c r="R1217" s="2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 s="2">
        <v>1216</v>
      </c>
      <c r="B1218" s="9" t="s">
        <v>1217</v>
      </c>
      <c r="C1218" s="9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7">
        <f t="shared" si="108"/>
        <v>1.4570000000000001</v>
      </c>
      <c r="P1218" s="2">
        <f t="shared" si="109"/>
        <v>91.882882882882882</v>
      </c>
      <c r="Q1218" s="2" t="str">
        <f t="shared" si="110"/>
        <v>photography</v>
      </c>
      <c r="R1218" s="2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 s="2">
        <v>1217</v>
      </c>
      <c r="B1219" s="9" t="s">
        <v>1218</v>
      </c>
      <c r="C1219" s="9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7">
        <f t="shared" ref="O1219:O1282" si="114">E1219/D1219</f>
        <v>1.026</v>
      </c>
      <c r="P1219" s="2">
        <f t="shared" ref="P1219:P1282" si="115">E1219/L1219</f>
        <v>148.57377049180329</v>
      </c>
      <c r="Q1219" s="2" t="str">
        <f t="shared" ref="Q1219:Q1282" si="116">LEFT(N:N,(FIND("/",N1219))-1)</f>
        <v>photography</v>
      </c>
      <c r="R1219" s="2" t="str">
        <f t="shared" ref="R1219:R1282" si="117">RIGHT(N:N,LEN(N:N)-(FIND("/",N1219)))</f>
        <v>photobooks</v>
      </c>
      <c r="S1219" s="10">
        <f t="shared" ref="S1219:S1282" si="118">(J1219/86400)+DATE(1970,1,1)</f>
        <v>42535.809490740736</v>
      </c>
      <c r="T1219" s="10">
        <f t="shared" ref="T1219:T1282" si="119">(I1219/86400)+DATE(1970,1,1)</f>
        <v>42565.809490740736</v>
      </c>
    </row>
    <row r="1220" spans="1:20" ht="43.2" x14ac:dyDescent="0.3">
      <c r="A1220" s="2">
        <v>1218</v>
      </c>
      <c r="B1220" s="9" t="s">
        <v>1219</v>
      </c>
      <c r="C1220" s="9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7">
        <f t="shared" si="114"/>
        <v>1.7227777777777777</v>
      </c>
      <c r="P1220" s="2">
        <f t="shared" si="115"/>
        <v>174.2134831460674</v>
      </c>
      <c r="Q1220" s="2" t="str">
        <f t="shared" si="116"/>
        <v>photography</v>
      </c>
      <c r="R1220" s="2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 s="2">
        <v>1219</v>
      </c>
      <c r="B1221" s="9" t="s">
        <v>1220</v>
      </c>
      <c r="C1221" s="9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7">
        <f t="shared" si="114"/>
        <v>1.5916819571865444</v>
      </c>
      <c r="P1221" s="2">
        <f t="shared" si="115"/>
        <v>102.86166007905139</v>
      </c>
      <c r="Q1221" s="2" t="str">
        <f t="shared" si="116"/>
        <v>photography</v>
      </c>
      <c r="R1221" s="2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3.2" x14ac:dyDescent="0.3">
      <c r="A1222" s="2">
        <v>1220</v>
      </c>
      <c r="B1222" s="9" t="s">
        <v>1221</v>
      </c>
      <c r="C1222" s="9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7">
        <f t="shared" si="114"/>
        <v>1.0376666666666667</v>
      </c>
      <c r="P1222" s="2">
        <f t="shared" si="115"/>
        <v>111.17857142857143</v>
      </c>
      <c r="Q1222" s="2" t="str">
        <f t="shared" si="116"/>
        <v>photography</v>
      </c>
      <c r="R1222" s="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 s="2">
        <v>1221</v>
      </c>
      <c r="B1223" s="9" t="s">
        <v>1222</v>
      </c>
      <c r="C1223" s="9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7">
        <f t="shared" si="114"/>
        <v>1.1140954545454547</v>
      </c>
      <c r="P1223" s="2">
        <f t="shared" si="115"/>
        <v>23.796213592233013</v>
      </c>
      <c r="Q1223" s="2" t="str">
        <f t="shared" si="116"/>
        <v>photography</v>
      </c>
      <c r="R1223" s="2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 s="2">
        <v>1222</v>
      </c>
      <c r="B1224" s="9" t="s">
        <v>1223</v>
      </c>
      <c r="C1224" s="9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7">
        <f t="shared" si="114"/>
        <v>2.80375</v>
      </c>
      <c r="P1224" s="2">
        <f t="shared" si="115"/>
        <v>81.268115942028984</v>
      </c>
      <c r="Q1224" s="2" t="str">
        <f t="shared" si="116"/>
        <v>photography</v>
      </c>
      <c r="R1224" s="2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 s="2">
        <v>1223</v>
      </c>
      <c r="B1225" s="9" t="s">
        <v>1224</v>
      </c>
      <c r="C1225" s="9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7">
        <f t="shared" si="114"/>
        <v>1.1210606060606061</v>
      </c>
      <c r="P1225" s="2">
        <f t="shared" si="115"/>
        <v>116.21465968586388</v>
      </c>
      <c r="Q1225" s="2" t="str">
        <f t="shared" si="116"/>
        <v>photography</v>
      </c>
      <c r="R1225" s="2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 s="2">
        <v>1224</v>
      </c>
      <c r="B1226" s="9" t="s">
        <v>1225</v>
      </c>
      <c r="C1226" s="9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7">
        <f t="shared" si="114"/>
        <v>7.0666666666666669E-2</v>
      </c>
      <c r="P1226" s="2">
        <f t="shared" si="115"/>
        <v>58.888888888888886</v>
      </c>
      <c r="Q1226" s="2" t="str">
        <f t="shared" si="116"/>
        <v>music</v>
      </c>
      <c r="R1226" s="2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 s="2">
        <v>1225</v>
      </c>
      <c r="B1227" s="9" t="s">
        <v>1226</v>
      </c>
      <c r="C1227" s="9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7">
        <f t="shared" si="114"/>
        <v>4.3999999999999997E-2</v>
      </c>
      <c r="P1227" s="2">
        <f t="shared" si="115"/>
        <v>44</v>
      </c>
      <c r="Q1227" s="2" t="str">
        <f t="shared" si="116"/>
        <v>music</v>
      </c>
      <c r="R1227" s="2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 s="2">
        <v>1226</v>
      </c>
      <c r="B1228" s="9" t="s">
        <v>1227</v>
      </c>
      <c r="C1228" s="9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7">
        <f t="shared" si="114"/>
        <v>3.8739999999999997E-2</v>
      </c>
      <c r="P1228" s="2">
        <f t="shared" si="115"/>
        <v>48.424999999999997</v>
      </c>
      <c r="Q1228" s="2" t="str">
        <f t="shared" si="116"/>
        <v>music</v>
      </c>
      <c r="R1228" s="2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 s="2">
        <v>1227</v>
      </c>
      <c r="B1229" s="9" t="s">
        <v>1228</v>
      </c>
      <c r="C1229" s="9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7">
        <f t="shared" si="114"/>
        <v>0</v>
      </c>
      <c r="P1229" s="2" t="e">
        <f t="shared" si="115"/>
        <v>#DIV/0!</v>
      </c>
      <c r="Q1229" s="2" t="str">
        <f t="shared" si="116"/>
        <v>music</v>
      </c>
      <c r="R1229" s="2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 s="2">
        <v>1228</v>
      </c>
      <c r="B1230" s="9" t="s">
        <v>1229</v>
      </c>
      <c r="C1230" s="9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7">
        <f t="shared" si="114"/>
        <v>0.29299999999999998</v>
      </c>
      <c r="P1230" s="2">
        <f t="shared" si="115"/>
        <v>61.041666666666664</v>
      </c>
      <c r="Q1230" s="2" t="str">
        <f t="shared" si="116"/>
        <v>music</v>
      </c>
      <c r="R1230" s="2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 s="2">
        <v>1229</v>
      </c>
      <c r="B1231" s="9" t="s">
        <v>1230</v>
      </c>
      <c r="C1231" s="9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7">
        <f t="shared" si="114"/>
        <v>9.0909090909090905E-3</v>
      </c>
      <c r="P1231" s="2">
        <f t="shared" si="115"/>
        <v>25</v>
      </c>
      <c r="Q1231" s="2" t="str">
        <f t="shared" si="116"/>
        <v>music</v>
      </c>
      <c r="R1231" s="2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 s="2">
        <v>1230</v>
      </c>
      <c r="B1232" s="9" t="s">
        <v>1231</v>
      </c>
      <c r="C1232" s="9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7">
        <f t="shared" si="114"/>
        <v>0</v>
      </c>
      <c r="P1232" s="2" t="e">
        <f t="shared" si="115"/>
        <v>#DIV/0!</v>
      </c>
      <c r="Q1232" s="2" t="str">
        <f t="shared" si="116"/>
        <v>music</v>
      </c>
      <c r="R1232" s="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 s="2">
        <v>1231</v>
      </c>
      <c r="B1233" s="9" t="s">
        <v>1232</v>
      </c>
      <c r="C1233" s="9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7">
        <f t="shared" si="114"/>
        <v>0</v>
      </c>
      <c r="P1233" s="2" t="e">
        <f t="shared" si="115"/>
        <v>#DIV/0!</v>
      </c>
      <c r="Q1233" s="2" t="str">
        <f t="shared" si="116"/>
        <v>music</v>
      </c>
      <c r="R1233" s="2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 s="2">
        <v>1232</v>
      </c>
      <c r="B1234" s="9" t="s">
        <v>1233</v>
      </c>
      <c r="C1234" s="9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7">
        <f t="shared" si="114"/>
        <v>8.0000000000000002E-3</v>
      </c>
      <c r="P1234" s="2">
        <f t="shared" si="115"/>
        <v>40</v>
      </c>
      <c r="Q1234" s="2" t="str">
        <f t="shared" si="116"/>
        <v>music</v>
      </c>
      <c r="R1234" s="2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3.2" x14ac:dyDescent="0.3">
      <c r="A1235" s="2">
        <v>1233</v>
      </c>
      <c r="B1235" s="9" t="s">
        <v>1234</v>
      </c>
      <c r="C1235" s="9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7">
        <f t="shared" si="114"/>
        <v>0.11600000000000001</v>
      </c>
      <c r="P1235" s="2">
        <f t="shared" si="115"/>
        <v>19.333333333333332</v>
      </c>
      <c r="Q1235" s="2" t="str">
        <f t="shared" si="116"/>
        <v>music</v>
      </c>
      <c r="R1235" s="2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 s="2">
        <v>1234</v>
      </c>
      <c r="B1236" s="9" t="s">
        <v>1235</v>
      </c>
      <c r="C1236" s="9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7">
        <f t="shared" si="114"/>
        <v>0</v>
      </c>
      <c r="P1236" s="2" t="e">
        <f t="shared" si="115"/>
        <v>#DIV/0!</v>
      </c>
      <c r="Q1236" s="2" t="str">
        <f t="shared" si="116"/>
        <v>music</v>
      </c>
      <c r="R1236" s="2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 s="2">
        <v>1235</v>
      </c>
      <c r="B1237" s="9" t="s">
        <v>1236</v>
      </c>
      <c r="C1237" s="9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7">
        <f t="shared" si="114"/>
        <v>2.787363950092912E-2</v>
      </c>
      <c r="P1237" s="2">
        <f t="shared" si="115"/>
        <v>35</v>
      </c>
      <c r="Q1237" s="2" t="str">
        <f t="shared" si="116"/>
        <v>music</v>
      </c>
      <c r="R1237" s="2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 s="2">
        <v>1236</v>
      </c>
      <c r="B1238" s="9" t="s">
        <v>1237</v>
      </c>
      <c r="C1238" s="9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7">
        <f t="shared" si="114"/>
        <v>0</v>
      </c>
      <c r="P1238" s="2" t="e">
        <f t="shared" si="115"/>
        <v>#DIV/0!</v>
      </c>
      <c r="Q1238" s="2" t="str">
        <f t="shared" si="116"/>
        <v>music</v>
      </c>
      <c r="R1238" s="2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 s="2">
        <v>1237</v>
      </c>
      <c r="B1239" s="9" t="s">
        <v>1238</v>
      </c>
      <c r="C1239" s="9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7">
        <f t="shared" si="114"/>
        <v>0</v>
      </c>
      <c r="P1239" s="2" t="e">
        <f t="shared" si="115"/>
        <v>#DIV/0!</v>
      </c>
      <c r="Q1239" s="2" t="str">
        <f t="shared" si="116"/>
        <v>music</v>
      </c>
      <c r="R1239" s="2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 s="2">
        <v>1238</v>
      </c>
      <c r="B1240" s="9" t="s">
        <v>1239</v>
      </c>
      <c r="C1240" s="9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7">
        <f t="shared" si="114"/>
        <v>0.17799999999999999</v>
      </c>
      <c r="P1240" s="2">
        <f t="shared" si="115"/>
        <v>59.333333333333336</v>
      </c>
      <c r="Q1240" s="2" t="str">
        <f t="shared" si="116"/>
        <v>music</v>
      </c>
      <c r="R1240" s="2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 s="2">
        <v>1239</v>
      </c>
      <c r="B1241" s="9" t="s">
        <v>1240</v>
      </c>
      <c r="C1241" s="9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7">
        <f t="shared" si="114"/>
        <v>0</v>
      </c>
      <c r="P1241" s="2" t="e">
        <f t="shared" si="115"/>
        <v>#DIV/0!</v>
      </c>
      <c r="Q1241" s="2" t="str">
        <f t="shared" si="116"/>
        <v>music</v>
      </c>
      <c r="R1241" s="2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 s="2">
        <v>1240</v>
      </c>
      <c r="B1242" s="9" t="s">
        <v>1241</v>
      </c>
      <c r="C1242" s="9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7">
        <f t="shared" si="114"/>
        <v>3.0124999999999999E-2</v>
      </c>
      <c r="P1242" s="2">
        <f t="shared" si="115"/>
        <v>30.125</v>
      </c>
      <c r="Q1242" s="2" t="str">
        <f t="shared" si="116"/>
        <v>music</v>
      </c>
      <c r="R1242" s="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 s="2">
        <v>1241</v>
      </c>
      <c r="B1243" s="9" t="s">
        <v>1242</v>
      </c>
      <c r="C1243" s="9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7">
        <f t="shared" si="114"/>
        <v>0.50739999999999996</v>
      </c>
      <c r="P1243" s="2">
        <f t="shared" si="115"/>
        <v>74.617647058823536</v>
      </c>
      <c r="Q1243" s="2" t="str">
        <f t="shared" si="116"/>
        <v>music</v>
      </c>
      <c r="R1243" s="2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 s="2">
        <v>1242</v>
      </c>
      <c r="B1244" s="9" t="s">
        <v>1243</v>
      </c>
      <c r="C1244" s="9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7">
        <f t="shared" si="114"/>
        <v>5.4884742041712408E-3</v>
      </c>
      <c r="P1244" s="2">
        <f t="shared" si="115"/>
        <v>5</v>
      </c>
      <c r="Q1244" s="2" t="str">
        <f t="shared" si="116"/>
        <v>music</v>
      </c>
      <c r="R1244" s="2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 s="2">
        <v>1243</v>
      </c>
      <c r="B1245" s="9" t="s">
        <v>1244</v>
      </c>
      <c r="C1245" s="9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7">
        <f t="shared" si="114"/>
        <v>0.14091666666666666</v>
      </c>
      <c r="P1245" s="2">
        <f t="shared" si="115"/>
        <v>44.5</v>
      </c>
      <c r="Q1245" s="2" t="str">
        <f t="shared" si="116"/>
        <v>music</v>
      </c>
      <c r="R1245" s="2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 s="2">
        <v>1244</v>
      </c>
      <c r="B1246" s="9" t="s">
        <v>1245</v>
      </c>
      <c r="C1246" s="9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7">
        <f t="shared" si="114"/>
        <v>1.038</v>
      </c>
      <c r="P1246" s="2">
        <f t="shared" si="115"/>
        <v>46.133333333333333</v>
      </c>
      <c r="Q1246" s="2" t="str">
        <f t="shared" si="116"/>
        <v>music</v>
      </c>
      <c r="R1246" s="2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3.2" x14ac:dyDescent="0.3">
      <c r="A1247" s="2">
        <v>1245</v>
      </c>
      <c r="B1247" s="9" t="s">
        <v>1246</v>
      </c>
      <c r="C1247" s="9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7">
        <f t="shared" si="114"/>
        <v>1.2024999999999999</v>
      </c>
      <c r="P1247" s="2">
        <f t="shared" si="115"/>
        <v>141.47058823529412</v>
      </c>
      <c r="Q1247" s="2" t="str">
        <f t="shared" si="116"/>
        <v>music</v>
      </c>
      <c r="R1247" s="2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3.2" x14ac:dyDescent="0.3">
      <c r="A1248" s="2">
        <v>1246</v>
      </c>
      <c r="B1248" s="9" t="s">
        <v>1247</v>
      </c>
      <c r="C1248" s="9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7">
        <f t="shared" si="114"/>
        <v>1.17</v>
      </c>
      <c r="P1248" s="2">
        <f t="shared" si="115"/>
        <v>75.483870967741936</v>
      </c>
      <c r="Q1248" s="2" t="str">
        <f t="shared" si="116"/>
        <v>music</v>
      </c>
      <c r="R1248" s="2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 s="2">
        <v>1247</v>
      </c>
      <c r="B1249" s="9" t="s">
        <v>1248</v>
      </c>
      <c r="C1249" s="9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7">
        <f t="shared" si="114"/>
        <v>1.2214285714285715</v>
      </c>
      <c r="P1249" s="2">
        <f t="shared" si="115"/>
        <v>85.5</v>
      </c>
      <c r="Q1249" s="2" t="str">
        <f t="shared" si="116"/>
        <v>music</v>
      </c>
      <c r="R1249" s="2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 s="2">
        <v>1248</v>
      </c>
      <c r="B1250" s="9" t="s">
        <v>1249</v>
      </c>
      <c r="C1250" s="9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7">
        <f t="shared" si="114"/>
        <v>1.5164</v>
      </c>
      <c r="P1250" s="2">
        <f t="shared" si="115"/>
        <v>64.254237288135599</v>
      </c>
      <c r="Q1250" s="2" t="str">
        <f t="shared" si="116"/>
        <v>music</v>
      </c>
      <c r="R1250" s="2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 s="2">
        <v>1249</v>
      </c>
      <c r="B1251" s="9" t="s">
        <v>1250</v>
      </c>
      <c r="C1251" s="9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7">
        <f t="shared" si="114"/>
        <v>1.0444</v>
      </c>
      <c r="P1251" s="2">
        <f t="shared" si="115"/>
        <v>64.46913580246914</v>
      </c>
      <c r="Q1251" s="2" t="str">
        <f t="shared" si="116"/>
        <v>music</v>
      </c>
      <c r="R1251" s="2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57.6" x14ac:dyDescent="0.3">
      <c r="A1252" s="2">
        <v>1250</v>
      </c>
      <c r="B1252" s="9" t="s">
        <v>1251</v>
      </c>
      <c r="C1252" s="9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7">
        <f t="shared" si="114"/>
        <v>2.0015333333333332</v>
      </c>
      <c r="P1252" s="2">
        <f t="shared" si="115"/>
        <v>118.2007874015748</v>
      </c>
      <c r="Q1252" s="2" t="str">
        <f t="shared" si="116"/>
        <v>music</v>
      </c>
      <c r="R1252" s="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 s="2">
        <v>1251</v>
      </c>
      <c r="B1253" s="9" t="s">
        <v>1252</v>
      </c>
      <c r="C1253" s="9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7">
        <f t="shared" si="114"/>
        <v>1.018</v>
      </c>
      <c r="P1253" s="2">
        <f t="shared" si="115"/>
        <v>82.540540540540547</v>
      </c>
      <c r="Q1253" s="2" t="str">
        <f t="shared" si="116"/>
        <v>music</v>
      </c>
      <c r="R1253" s="2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 s="2">
        <v>1252</v>
      </c>
      <c r="B1254" s="9" t="s">
        <v>1253</v>
      </c>
      <c r="C1254" s="9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7">
        <f t="shared" si="114"/>
        <v>1.3765714285714286</v>
      </c>
      <c r="P1254" s="2">
        <f t="shared" si="115"/>
        <v>34.170212765957444</v>
      </c>
      <c r="Q1254" s="2" t="str">
        <f t="shared" si="116"/>
        <v>music</v>
      </c>
      <c r="R1254" s="2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 s="2">
        <v>1253</v>
      </c>
      <c r="B1255" s="9" t="s">
        <v>1254</v>
      </c>
      <c r="C1255" s="9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7">
        <f t="shared" si="114"/>
        <v>3038.3319999999999</v>
      </c>
      <c r="P1255" s="2">
        <f t="shared" si="115"/>
        <v>42.73322081575246</v>
      </c>
      <c r="Q1255" s="2" t="str">
        <f t="shared" si="116"/>
        <v>music</v>
      </c>
      <c r="R1255" s="2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 s="2">
        <v>1254</v>
      </c>
      <c r="B1256" s="9" t="s">
        <v>1255</v>
      </c>
      <c r="C1256" s="9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7">
        <f t="shared" si="114"/>
        <v>1.9885074626865671</v>
      </c>
      <c r="P1256" s="2">
        <f t="shared" si="115"/>
        <v>94.489361702127653</v>
      </c>
      <c r="Q1256" s="2" t="str">
        <f t="shared" si="116"/>
        <v>music</v>
      </c>
      <c r="R1256" s="2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 s="2">
        <v>1255</v>
      </c>
      <c r="B1257" s="9" t="s">
        <v>1256</v>
      </c>
      <c r="C1257" s="9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7">
        <f t="shared" si="114"/>
        <v>2.0236666666666667</v>
      </c>
      <c r="P1257" s="2">
        <f t="shared" si="115"/>
        <v>55.697247706422019</v>
      </c>
      <c r="Q1257" s="2" t="str">
        <f t="shared" si="116"/>
        <v>music</v>
      </c>
      <c r="R1257" s="2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 s="2">
        <v>1256</v>
      </c>
      <c r="B1258" s="9" t="s">
        <v>1257</v>
      </c>
      <c r="C1258" s="9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7">
        <f t="shared" si="114"/>
        <v>1.1796376666666666</v>
      </c>
      <c r="P1258" s="2">
        <f t="shared" si="115"/>
        <v>98.030831024930734</v>
      </c>
      <c r="Q1258" s="2" t="str">
        <f t="shared" si="116"/>
        <v>music</v>
      </c>
      <c r="R1258" s="2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3.2" x14ac:dyDescent="0.3">
      <c r="A1259" s="2">
        <v>1257</v>
      </c>
      <c r="B1259" s="9" t="s">
        <v>1258</v>
      </c>
      <c r="C1259" s="9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7">
        <f t="shared" si="114"/>
        <v>2.9472727272727273</v>
      </c>
      <c r="P1259" s="2">
        <f t="shared" si="115"/>
        <v>92.102272727272734</v>
      </c>
      <c r="Q1259" s="2" t="str">
        <f t="shared" si="116"/>
        <v>music</v>
      </c>
      <c r="R1259" s="2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 s="2">
        <v>1258</v>
      </c>
      <c r="B1260" s="9" t="s">
        <v>1259</v>
      </c>
      <c r="C1260" s="9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7">
        <f t="shared" si="114"/>
        <v>2.1314633333333335</v>
      </c>
      <c r="P1260" s="2">
        <f t="shared" si="115"/>
        <v>38.175462686567165</v>
      </c>
      <c r="Q1260" s="2" t="str">
        <f t="shared" si="116"/>
        <v>music</v>
      </c>
      <c r="R1260" s="2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 s="2">
        <v>1259</v>
      </c>
      <c r="B1261" s="9" t="s">
        <v>1260</v>
      </c>
      <c r="C1261" s="9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7">
        <f t="shared" si="114"/>
        <v>1.0424</v>
      </c>
      <c r="P1261" s="2">
        <f t="shared" si="115"/>
        <v>27.145833333333332</v>
      </c>
      <c r="Q1261" s="2" t="str">
        <f t="shared" si="116"/>
        <v>music</v>
      </c>
      <c r="R1261" s="2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 s="2">
        <v>1260</v>
      </c>
      <c r="B1262" s="9" t="s">
        <v>1261</v>
      </c>
      <c r="C1262" s="9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7">
        <f t="shared" si="114"/>
        <v>1.1366666666666667</v>
      </c>
      <c r="P1262" s="2">
        <f t="shared" si="115"/>
        <v>50.689189189189186</v>
      </c>
      <c r="Q1262" s="2" t="str">
        <f t="shared" si="116"/>
        <v>music</v>
      </c>
      <c r="R1262" s="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 s="2">
        <v>1261</v>
      </c>
      <c r="B1263" s="9" t="s">
        <v>1262</v>
      </c>
      <c r="C1263" s="9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7">
        <f t="shared" si="114"/>
        <v>1.0125</v>
      </c>
      <c r="P1263" s="2">
        <f t="shared" si="115"/>
        <v>38.942307692307693</v>
      </c>
      <c r="Q1263" s="2" t="str">
        <f t="shared" si="116"/>
        <v>music</v>
      </c>
      <c r="R1263" s="2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 s="2">
        <v>1262</v>
      </c>
      <c r="B1264" s="9" t="s">
        <v>1263</v>
      </c>
      <c r="C1264" s="9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7">
        <f t="shared" si="114"/>
        <v>1.2541538461538462</v>
      </c>
      <c r="P1264" s="2">
        <f t="shared" si="115"/>
        <v>77.638095238095232</v>
      </c>
      <c r="Q1264" s="2" t="str">
        <f t="shared" si="116"/>
        <v>music</v>
      </c>
      <c r="R1264" s="2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 s="2">
        <v>1263</v>
      </c>
      <c r="B1265" s="9" t="s">
        <v>1264</v>
      </c>
      <c r="C1265" s="9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7">
        <f t="shared" si="114"/>
        <v>1.19</v>
      </c>
      <c r="P1265" s="2">
        <f t="shared" si="115"/>
        <v>43.536585365853661</v>
      </c>
      <c r="Q1265" s="2" t="str">
        <f t="shared" si="116"/>
        <v>music</v>
      </c>
      <c r="R1265" s="2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 s="2">
        <v>1264</v>
      </c>
      <c r="B1266" s="9" t="s">
        <v>1265</v>
      </c>
      <c r="C1266" s="9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7">
        <f t="shared" si="114"/>
        <v>1.6646153846153846</v>
      </c>
      <c r="P1266" s="2">
        <f t="shared" si="115"/>
        <v>31.823529411764707</v>
      </c>
      <c r="Q1266" s="2" t="str">
        <f t="shared" si="116"/>
        <v>music</v>
      </c>
      <c r="R1266" s="2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 s="2">
        <v>1265</v>
      </c>
      <c r="B1267" s="9" t="s">
        <v>1266</v>
      </c>
      <c r="C1267" s="9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7">
        <f t="shared" si="114"/>
        <v>1.1914771428571429</v>
      </c>
      <c r="P1267" s="2">
        <f t="shared" si="115"/>
        <v>63.184393939393942</v>
      </c>
      <c r="Q1267" s="2" t="str">
        <f t="shared" si="116"/>
        <v>music</v>
      </c>
      <c r="R1267" s="2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 s="2">
        <v>1266</v>
      </c>
      <c r="B1268" s="9" t="s">
        <v>1267</v>
      </c>
      <c r="C1268" s="9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7">
        <f t="shared" si="114"/>
        <v>1.0047368421052632</v>
      </c>
      <c r="P1268" s="2">
        <f t="shared" si="115"/>
        <v>190.9</v>
      </c>
      <c r="Q1268" s="2" t="str">
        <f t="shared" si="116"/>
        <v>music</v>
      </c>
      <c r="R1268" s="2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 s="2">
        <v>1267</v>
      </c>
      <c r="B1269" s="9" t="s">
        <v>1268</v>
      </c>
      <c r="C1269" s="9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7">
        <f t="shared" si="114"/>
        <v>1.018</v>
      </c>
      <c r="P1269" s="2">
        <f t="shared" si="115"/>
        <v>140.85534591194968</v>
      </c>
      <c r="Q1269" s="2" t="str">
        <f t="shared" si="116"/>
        <v>music</v>
      </c>
      <c r="R1269" s="2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 s="2">
        <v>1268</v>
      </c>
      <c r="B1270" s="9" t="s">
        <v>1269</v>
      </c>
      <c r="C1270" s="9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7">
        <f t="shared" si="114"/>
        <v>1.1666666666666667</v>
      </c>
      <c r="P1270" s="2">
        <f t="shared" si="115"/>
        <v>76.92307692307692</v>
      </c>
      <c r="Q1270" s="2" t="str">
        <f t="shared" si="116"/>
        <v>music</v>
      </c>
      <c r="R1270" s="2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 s="2">
        <v>1269</v>
      </c>
      <c r="B1271" s="9" t="s">
        <v>1270</v>
      </c>
      <c r="C1271" s="9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7">
        <f t="shared" si="114"/>
        <v>1.0864893617021276</v>
      </c>
      <c r="P1271" s="2">
        <f t="shared" si="115"/>
        <v>99.15533980582525</v>
      </c>
      <c r="Q1271" s="2" t="str">
        <f t="shared" si="116"/>
        <v>music</v>
      </c>
      <c r="R1271" s="2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28.8" x14ac:dyDescent="0.3">
      <c r="A1272" s="2">
        <v>1270</v>
      </c>
      <c r="B1272" s="9" t="s">
        <v>1271</v>
      </c>
      <c r="C1272" s="9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7">
        <f t="shared" si="114"/>
        <v>1.1472</v>
      </c>
      <c r="P1272" s="2">
        <f t="shared" si="115"/>
        <v>67.881656804733723</v>
      </c>
      <c r="Q1272" s="2" t="str">
        <f t="shared" si="116"/>
        <v>music</v>
      </c>
      <c r="R1272" s="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3.2" x14ac:dyDescent="0.3">
      <c r="A1273" s="2">
        <v>1271</v>
      </c>
      <c r="B1273" s="9" t="s">
        <v>1272</v>
      </c>
      <c r="C1273" s="9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7">
        <f t="shared" si="114"/>
        <v>1.018</v>
      </c>
      <c r="P1273" s="2">
        <f t="shared" si="115"/>
        <v>246.29032258064515</v>
      </c>
      <c r="Q1273" s="2" t="str">
        <f t="shared" si="116"/>
        <v>music</v>
      </c>
      <c r="R1273" s="2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 s="2">
        <v>1272</v>
      </c>
      <c r="B1274" s="9" t="s">
        <v>1273</v>
      </c>
      <c r="C1274" s="9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7">
        <f t="shared" si="114"/>
        <v>1.06</v>
      </c>
      <c r="P1274" s="2">
        <f t="shared" si="115"/>
        <v>189.28571428571428</v>
      </c>
      <c r="Q1274" s="2" t="str">
        <f t="shared" si="116"/>
        <v>music</v>
      </c>
      <c r="R1274" s="2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 s="2">
        <v>1273</v>
      </c>
      <c r="B1275" s="9" t="s">
        <v>1274</v>
      </c>
      <c r="C1275" s="9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7">
        <f t="shared" si="114"/>
        <v>1.0349999999999999</v>
      </c>
      <c r="P1275" s="2">
        <f t="shared" si="115"/>
        <v>76.666666666666671</v>
      </c>
      <c r="Q1275" s="2" t="str">
        <f t="shared" si="116"/>
        <v>music</v>
      </c>
      <c r="R1275" s="2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 s="2">
        <v>1274</v>
      </c>
      <c r="B1276" s="9" t="s">
        <v>1275</v>
      </c>
      <c r="C1276" s="9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7">
        <f t="shared" si="114"/>
        <v>1.5497535999999998</v>
      </c>
      <c r="P1276" s="2">
        <f t="shared" si="115"/>
        <v>82.963254817987149</v>
      </c>
      <c r="Q1276" s="2" t="str">
        <f t="shared" si="116"/>
        <v>music</v>
      </c>
      <c r="R1276" s="2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 s="2">
        <v>1275</v>
      </c>
      <c r="B1277" s="9" t="s">
        <v>1276</v>
      </c>
      <c r="C1277" s="9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7">
        <f t="shared" si="114"/>
        <v>1.6214066666666667</v>
      </c>
      <c r="P1277" s="2">
        <f t="shared" si="115"/>
        <v>62.522107969151669</v>
      </c>
      <c r="Q1277" s="2" t="str">
        <f t="shared" si="116"/>
        <v>music</v>
      </c>
      <c r="R1277" s="2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 s="2">
        <v>1276</v>
      </c>
      <c r="B1278" s="9" t="s">
        <v>1277</v>
      </c>
      <c r="C1278" s="9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7">
        <f t="shared" si="114"/>
        <v>1.0442100000000001</v>
      </c>
      <c r="P1278" s="2">
        <f t="shared" si="115"/>
        <v>46.06808823529412</v>
      </c>
      <c r="Q1278" s="2" t="str">
        <f t="shared" si="116"/>
        <v>music</v>
      </c>
      <c r="R1278" s="2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 s="2">
        <v>1277</v>
      </c>
      <c r="B1279" s="9" t="s">
        <v>1278</v>
      </c>
      <c r="C1279" s="9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7">
        <f t="shared" si="114"/>
        <v>1.0612433333333333</v>
      </c>
      <c r="P1279" s="2">
        <f t="shared" si="115"/>
        <v>38.543946731234868</v>
      </c>
      <c r="Q1279" s="2" t="str">
        <f t="shared" si="116"/>
        <v>music</v>
      </c>
      <c r="R1279" s="2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 s="2">
        <v>1278</v>
      </c>
      <c r="B1280" s="9" t="s">
        <v>1279</v>
      </c>
      <c r="C1280" s="9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7">
        <f t="shared" si="114"/>
        <v>1.5493846153846154</v>
      </c>
      <c r="P1280" s="2">
        <f t="shared" si="115"/>
        <v>53.005263157894738</v>
      </c>
      <c r="Q1280" s="2" t="str">
        <f t="shared" si="116"/>
        <v>music</v>
      </c>
      <c r="R1280" s="2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 s="2">
        <v>1279</v>
      </c>
      <c r="B1281" s="9" t="s">
        <v>1280</v>
      </c>
      <c r="C1281" s="9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7">
        <f t="shared" si="114"/>
        <v>1.1077157238734421</v>
      </c>
      <c r="P1281" s="2">
        <f t="shared" si="115"/>
        <v>73.355396825396824</v>
      </c>
      <c r="Q1281" s="2" t="str">
        <f t="shared" si="116"/>
        <v>music</v>
      </c>
      <c r="R1281" s="2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 s="2">
        <v>1280</v>
      </c>
      <c r="B1282" s="9" t="s">
        <v>1281</v>
      </c>
      <c r="C1282" s="9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7">
        <f t="shared" si="114"/>
        <v>1.1091186666666666</v>
      </c>
      <c r="P1282" s="2">
        <f t="shared" si="115"/>
        <v>127.97523076923076</v>
      </c>
      <c r="Q1282" s="2" t="str">
        <f t="shared" si="116"/>
        <v>music</v>
      </c>
      <c r="R1282" s="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 s="2">
        <v>1281</v>
      </c>
      <c r="B1283" s="9" t="s">
        <v>1282</v>
      </c>
      <c r="C1283" s="9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7">
        <f t="shared" ref="O1283:O1346" si="120">E1283/D1283</f>
        <v>1.1071428571428572</v>
      </c>
      <c r="P1283" s="2">
        <f t="shared" ref="P1283:P1346" si="121">E1283/L1283</f>
        <v>104.72972972972973</v>
      </c>
      <c r="Q1283" s="2" t="str">
        <f t="shared" ref="Q1283:Q1346" si="122">LEFT(N:N,(FIND("/",N1283))-1)</f>
        <v>music</v>
      </c>
      <c r="R1283" s="2" t="str">
        <f t="shared" ref="R1283:R1346" si="123">RIGHT(N:N,LEN(N:N)-(FIND("/",N1283)))</f>
        <v>rock</v>
      </c>
      <c r="S1283" s="10">
        <f t="shared" ref="S1283:S1346" si="124">(J1283/86400)+DATE(1970,1,1)</f>
        <v>41463.743472222224</v>
      </c>
      <c r="T1283" s="10">
        <f t="shared" ref="T1283:T1346" si="125">(I1283/86400)+DATE(1970,1,1)</f>
        <v>41483.743472222224</v>
      </c>
    </row>
    <row r="1284" spans="1:20" ht="43.2" x14ac:dyDescent="0.3">
      <c r="A1284" s="2">
        <v>1282</v>
      </c>
      <c r="B1284" s="9" t="s">
        <v>1283</v>
      </c>
      <c r="C1284" s="9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7">
        <f t="shared" si="120"/>
        <v>1.2361333333333333</v>
      </c>
      <c r="P1284" s="2">
        <f t="shared" si="121"/>
        <v>67.671532846715323</v>
      </c>
      <c r="Q1284" s="2" t="str">
        <f t="shared" si="122"/>
        <v>music</v>
      </c>
      <c r="R1284" s="2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3.2" x14ac:dyDescent="0.3">
      <c r="A1285" s="2">
        <v>1283</v>
      </c>
      <c r="B1285" s="9" t="s">
        <v>1284</v>
      </c>
      <c r="C1285" s="9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7">
        <f t="shared" si="120"/>
        <v>2.1105</v>
      </c>
      <c r="P1285" s="2">
        <f t="shared" si="121"/>
        <v>95.931818181818187</v>
      </c>
      <c r="Q1285" s="2" t="str">
        <f t="shared" si="122"/>
        <v>music</v>
      </c>
      <c r="R1285" s="2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 s="2">
        <v>1284</v>
      </c>
      <c r="B1286" s="9" t="s">
        <v>1285</v>
      </c>
      <c r="C1286" s="9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7">
        <f t="shared" si="120"/>
        <v>1.01</v>
      </c>
      <c r="P1286" s="2">
        <f t="shared" si="121"/>
        <v>65.161290322580641</v>
      </c>
      <c r="Q1286" s="2" t="str">
        <f t="shared" si="122"/>
        <v>theater</v>
      </c>
      <c r="R1286" s="2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 s="2">
        <v>1285</v>
      </c>
      <c r="B1287" s="9" t="s">
        <v>1286</v>
      </c>
      <c r="C1287" s="9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7">
        <f t="shared" si="120"/>
        <v>1.0165</v>
      </c>
      <c r="P1287" s="2">
        <f t="shared" si="121"/>
        <v>32.269841269841272</v>
      </c>
      <c r="Q1287" s="2" t="str">
        <f t="shared" si="122"/>
        <v>theater</v>
      </c>
      <c r="R1287" s="2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 s="2">
        <v>1286</v>
      </c>
      <c r="B1288" s="9" t="s">
        <v>1287</v>
      </c>
      <c r="C1288" s="9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7">
        <f t="shared" si="120"/>
        <v>1.0833333333333333</v>
      </c>
      <c r="P1288" s="2">
        <f t="shared" si="121"/>
        <v>81.25</v>
      </c>
      <c r="Q1288" s="2" t="str">
        <f t="shared" si="122"/>
        <v>theater</v>
      </c>
      <c r="R1288" s="2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 s="2">
        <v>1287</v>
      </c>
      <c r="B1289" s="9" t="s">
        <v>1288</v>
      </c>
      <c r="C1289" s="9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7">
        <f t="shared" si="120"/>
        <v>2.42</v>
      </c>
      <c r="P1289" s="2">
        <f t="shared" si="121"/>
        <v>24.2</v>
      </c>
      <c r="Q1289" s="2" t="str">
        <f t="shared" si="122"/>
        <v>theater</v>
      </c>
      <c r="R1289" s="2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 s="2">
        <v>1288</v>
      </c>
      <c r="B1290" s="9" t="s">
        <v>1289</v>
      </c>
      <c r="C1290" s="9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7">
        <f t="shared" si="120"/>
        <v>1.0044999999999999</v>
      </c>
      <c r="P1290" s="2">
        <f t="shared" si="121"/>
        <v>65.868852459016395</v>
      </c>
      <c r="Q1290" s="2" t="str">
        <f t="shared" si="122"/>
        <v>theater</v>
      </c>
      <c r="R1290" s="2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 s="2">
        <v>1289</v>
      </c>
      <c r="B1291" s="9" t="s">
        <v>1290</v>
      </c>
      <c r="C1291" s="9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7">
        <f t="shared" si="120"/>
        <v>1.2506666666666666</v>
      </c>
      <c r="P1291" s="2">
        <f t="shared" si="121"/>
        <v>36.07692307692308</v>
      </c>
      <c r="Q1291" s="2" t="str">
        <f t="shared" si="122"/>
        <v>theater</v>
      </c>
      <c r="R1291" s="2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28.8" x14ac:dyDescent="0.3">
      <c r="A1292" s="2">
        <v>1290</v>
      </c>
      <c r="B1292" s="9" t="s">
        <v>1291</v>
      </c>
      <c r="C1292" s="9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7">
        <f t="shared" si="120"/>
        <v>1.0857142857142856</v>
      </c>
      <c r="P1292" s="2">
        <f t="shared" si="121"/>
        <v>44.186046511627907</v>
      </c>
      <c r="Q1292" s="2" t="str">
        <f t="shared" si="122"/>
        <v>theater</v>
      </c>
      <c r="R1292" s="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 s="2">
        <v>1291</v>
      </c>
      <c r="B1293" s="9" t="s">
        <v>1292</v>
      </c>
      <c r="C1293" s="9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7">
        <f t="shared" si="120"/>
        <v>1.4570000000000001</v>
      </c>
      <c r="P1293" s="2">
        <f t="shared" si="121"/>
        <v>104.07142857142857</v>
      </c>
      <c r="Q1293" s="2" t="str">
        <f t="shared" si="122"/>
        <v>theater</v>
      </c>
      <c r="R1293" s="2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 s="2">
        <v>1292</v>
      </c>
      <c r="B1294" s="9" t="s">
        <v>1293</v>
      </c>
      <c r="C1294" s="9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7">
        <f t="shared" si="120"/>
        <v>1.1000000000000001</v>
      </c>
      <c r="P1294" s="2">
        <f t="shared" si="121"/>
        <v>35.96153846153846</v>
      </c>
      <c r="Q1294" s="2" t="str">
        <f t="shared" si="122"/>
        <v>theater</v>
      </c>
      <c r="R1294" s="2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 s="2">
        <v>1293</v>
      </c>
      <c r="B1295" s="9" t="s">
        <v>1294</v>
      </c>
      <c r="C1295" s="9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7">
        <f t="shared" si="120"/>
        <v>1.0223333333333333</v>
      </c>
      <c r="P1295" s="2">
        <f t="shared" si="121"/>
        <v>127.79166666666667</v>
      </c>
      <c r="Q1295" s="2" t="str">
        <f t="shared" si="122"/>
        <v>theater</v>
      </c>
      <c r="R1295" s="2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.2" x14ac:dyDescent="0.3">
      <c r="A1296" s="2">
        <v>1294</v>
      </c>
      <c r="B1296" s="9" t="s">
        <v>1295</v>
      </c>
      <c r="C1296" s="9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7">
        <f t="shared" si="120"/>
        <v>1.22</v>
      </c>
      <c r="P1296" s="2">
        <f t="shared" si="121"/>
        <v>27.727272727272727</v>
      </c>
      <c r="Q1296" s="2" t="str">
        <f t="shared" si="122"/>
        <v>theater</v>
      </c>
      <c r="R1296" s="2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 s="2">
        <v>1295</v>
      </c>
      <c r="B1297" s="9" t="s">
        <v>1296</v>
      </c>
      <c r="C1297" s="9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7">
        <f t="shared" si="120"/>
        <v>1.0196000000000001</v>
      </c>
      <c r="P1297" s="2">
        <f t="shared" si="121"/>
        <v>39.828125</v>
      </c>
      <c r="Q1297" s="2" t="str">
        <f t="shared" si="122"/>
        <v>theater</v>
      </c>
      <c r="R1297" s="2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 s="2">
        <v>1296</v>
      </c>
      <c r="B1298" s="9" t="s">
        <v>1297</v>
      </c>
      <c r="C1298" s="9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7">
        <f t="shared" si="120"/>
        <v>1.411764705882353</v>
      </c>
      <c r="P1298" s="2">
        <f t="shared" si="121"/>
        <v>52.173913043478258</v>
      </c>
      <c r="Q1298" s="2" t="str">
        <f t="shared" si="122"/>
        <v>theater</v>
      </c>
      <c r="R1298" s="2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 s="2">
        <v>1297</v>
      </c>
      <c r="B1299" s="9" t="s">
        <v>1298</v>
      </c>
      <c r="C1299" s="9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7">
        <f t="shared" si="120"/>
        <v>1.0952500000000001</v>
      </c>
      <c r="P1299" s="2">
        <f t="shared" si="121"/>
        <v>92.037815126050418</v>
      </c>
      <c r="Q1299" s="2" t="str">
        <f t="shared" si="122"/>
        <v>theater</v>
      </c>
      <c r="R1299" s="2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 s="2">
        <v>1298</v>
      </c>
      <c r="B1300" s="9" t="s">
        <v>1299</v>
      </c>
      <c r="C1300" s="9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7">
        <f t="shared" si="120"/>
        <v>1.0465</v>
      </c>
      <c r="P1300" s="2">
        <f t="shared" si="121"/>
        <v>63.424242424242422</v>
      </c>
      <c r="Q1300" s="2" t="str">
        <f t="shared" si="122"/>
        <v>theater</v>
      </c>
      <c r="R1300" s="2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3.2" x14ac:dyDescent="0.3">
      <c r="A1301" s="2">
        <v>1299</v>
      </c>
      <c r="B1301" s="9" t="s">
        <v>1300</v>
      </c>
      <c r="C1301" s="9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7">
        <f t="shared" si="120"/>
        <v>1.24</v>
      </c>
      <c r="P1301" s="2">
        <f t="shared" si="121"/>
        <v>135.625</v>
      </c>
      <c r="Q1301" s="2" t="str">
        <f t="shared" si="122"/>
        <v>theater</v>
      </c>
      <c r="R1301" s="2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 s="2">
        <v>1300</v>
      </c>
      <c r="B1302" s="9" t="s">
        <v>1301</v>
      </c>
      <c r="C1302" s="9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7">
        <f t="shared" si="120"/>
        <v>1.35</v>
      </c>
      <c r="P1302" s="2">
        <f t="shared" si="121"/>
        <v>168.75</v>
      </c>
      <c r="Q1302" s="2" t="str">
        <f t="shared" si="122"/>
        <v>theater</v>
      </c>
      <c r="R1302" s="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 s="2">
        <v>1301</v>
      </c>
      <c r="B1303" s="9" t="s">
        <v>1302</v>
      </c>
      <c r="C1303" s="9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7">
        <f t="shared" si="120"/>
        <v>1.0275000000000001</v>
      </c>
      <c r="P1303" s="2">
        <f t="shared" si="121"/>
        <v>70.862068965517238</v>
      </c>
      <c r="Q1303" s="2" t="str">
        <f t="shared" si="122"/>
        <v>theater</v>
      </c>
      <c r="R1303" s="2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 s="2">
        <v>1302</v>
      </c>
      <c r="B1304" s="9" t="s">
        <v>1303</v>
      </c>
      <c r="C1304" s="9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7">
        <f t="shared" si="120"/>
        <v>1</v>
      </c>
      <c r="P1304" s="2">
        <f t="shared" si="121"/>
        <v>50</v>
      </c>
      <c r="Q1304" s="2" t="str">
        <f t="shared" si="122"/>
        <v>theater</v>
      </c>
      <c r="R1304" s="2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 s="2">
        <v>1303</v>
      </c>
      <c r="B1305" s="9" t="s">
        <v>1304</v>
      </c>
      <c r="C1305" s="9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7">
        <f t="shared" si="120"/>
        <v>1.3026085714285716</v>
      </c>
      <c r="P1305" s="2">
        <f t="shared" si="121"/>
        <v>42.214166666666671</v>
      </c>
      <c r="Q1305" s="2" t="str">
        <f t="shared" si="122"/>
        <v>theater</v>
      </c>
      <c r="R1305" s="2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 s="2">
        <v>1304</v>
      </c>
      <c r="B1306" s="9" t="s">
        <v>1305</v>
      </c>
      <c r="C1306" s="9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7">
        <f t="shared" si="120"/>
        <v>0.39627499999999999</v>
      </c>
      <c r="P1306" s="2">
        <f t="shared" si="121"/>
        <v>152.41346153846155</v>
      </c>
      <c r="Q1306" s="2" t="str">
        <f t="shared" si="122"/>
        <v>technology</v>
      </c>
      <c r="R1306" s="2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 s="2">
        <v>1305</v>
      </c>
      <c r="B1307" s="9" t="s">
        <v>1306</v>
      </c>
      <c r="C1307" s="9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7">
        <f t="shared" si="120"/>
        <v>0.25976666666666665</v>
      </c>
      <c r="P1307" s="2">
        <f t="shared" si="121"/>
        <v>90.616279069767444</v>
      </c>
      <c r="Q1307" s="2" t="str">
        <f t="shared" si="122"/>
        <v>technology</v>
      </c>
      <c r="R1307" s="2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 s="2">
        <v>1306</v>
      </c>
      <c r="B1308" s="9" t="s">
        <v>1307</v>
      </c>
      <c r="C1308" s="9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7">
        <f t="shared" si="120"/>
        <v>0.65246363636363636</v>
      </c>
      <c r="P1308" s="2">
        <f t="shared" si="121"/>
        <v>201.60393258426967</v>
      </c>
      <c r="Q1308" s="2" t="str">
        <f t="shared" si="122"/>
        <v>technology</v>
      </c>
      <c r="R1308" s="2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 s="2">
        <v>1307</v>
      </c>
      <c r="B1309" s="9" t="s">
        <v>1308</v>
      </c>
      <c r="C1309" s="9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7">
        <f t="shared" si="120"/>
        <v>0.11514000000000001</v>
      </c>
      <c r="P1309" s="2">
        <f t="shared" si="121"/>
        <v>127.93333333333334</v>
      </c>
      <c r="Q1309" s="2" t="str">
        <f t="shared" si="122"/>
        <v>technology</v>
      </c>
      <c r="R1309" s="2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28.8" x14ac:dyDescent="0.3">
      <c r="A1310" s="2">
        <v>1308</v>
      </c>
      <c r="B1310" s="9" t="s">
        <v>1309</v>
      </c>
      <c r="C1310" s="9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7">
        <f t="shared" si="120"/>
        <v>0.11360000000000001</v>
      </c>
      <c r="P1310" s="2">
        <f t="shared" si="121"/>
        <v>29.894736842105264</v>
      </c>
      <c r="Q1310" s="2" t="str">
        <f t="shared" si="122"/>
        <v>technology</v>
      </c>
      <c r="R1310" s="2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 s="2">
        <v>1309</v>
      </c>
      <c r="B1311" s="9" t="s">
        <v>1310</v>
      </c>
      <c r="C1311" s="9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7">
        <f t="shared" si="120"/>
        <v>1.1199130434782609</v>
      </c>
      <c r="P1311" s="2">
        <f t="shared" si="121"/>
        <v>367.97142857142859</v>
      </c>
      <c r="Q1311" s="2" t="str">
        <f t="shared" si="122"/>
        <v>technology</v>
      </c>
      <c r="R1311" s="2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 s="2">
        <v>1310</v>
      </c>
      <c r="B1312" s="9" t="s">
        <v>1311</v>
      </c>
      <c r="C1312" s="9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7">
        <f t="shared" si="120"/>
        <v>0.155</v>
      </c>
      <c r="P1312" s="2">
        <f t="shared" si="121"/>
        <v>129.16666666666666</v>
      </c>
      <c r="Q1312" s="2" t="str">
        <f t="shared" si="122"/>
        <v>technology</v>
      </c>
      <c r="R1312" s="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 s="2">
        <v>1311</v>
      </c>
      <c r="B1313" s="9" t="s">
        <v>1312</v>
      </c>
      <c r="C1313" s="9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7">
        <f t="shared" si="120"/>
        <v>0.32028000000000001</v>
      </c>
      <c r="P1313" s="2">
        <f t="shared" si="121"/>
        <v>800.7</v>
      </c>
      <c r="Q1313" s="2" t="str">
        <f t="shared" si="122"/>
        <v>technology</v>
      </c>
      <c r="R1313" s="2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 s="2">
        <v>1312</v>
      </c>
      <c r="B1314" s="9" t="s">
        <v>1313</v>
      </c>
      <c r="C1314" s="9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7">
        <f t="shared" si="120"/>
        <v>6.0869565217391303E-3</v>
      </c>
      <c r="P1314" s="2">
        <f t="shared" si="121"/>
        <v>28</v>
      </c>
      <c r="Q1314" s="2" t="str">
        <f t="shared" si="122"/>
        <v>technology</v>
      </c>
      <c r="R1314" s="2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 s="2">
        <v>1313</v>
      </c>
      <c r="B1315" s="9" t="s">
        <v>1314</v>
      </c>
      <c r="C1315" s="9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7">
        <f t="shared" si="120"/>
        <v>0.31114999999999998</v>
      </c>
      <c r="P1315" s="2">
        <f t="shared" si="121"/>
        <v>102.01639344262296</v>
      </c>
      <c r="Q1315" s="2" t="str">
        <f t="shared" si="122"/>
        <v>technology</v>
      </c>
      <c r="R1315" s="2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 s="2">
        <v>1314</v>
      </c>
      <c r="B1316" s="9" t="s">
        <v>1315</v>
      </c>
      <c r="C1316" s="9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7">
        <f t="shared" si="120"/>
        <v>1.1266666666666666E-2</v>
      </c>
      <c r="P1316" s="2">
        <f t="shared" si="121"/>
        <v>184.36363636363637</v>
      </c>
      <c r="Q1316" s="2" t="str">
        <f t="shared" si="122"/>
        <v>technology</v>
      </c>
      <c r="R1316" s="2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 s="2">
        <v>1315</v>
      </c>
      <c r="B1317" s="9" t="s">
        <v>1316</v>
      </c>
      <c r="C1317" s="9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7">
        <f t="shared" si="120"/>
        <v>0.40404000000000001</v>
      </c>
      <c r="P1317" s="2">
        <f t="shared" si="121"/>
        <v>162.91935483870967</v>
      </c>
      <c r="Q1317" s="2" t="str">
        <f t="shared" si="122"/>
        <v>technology</v>
      </c>
      <c r="R1317" s="2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 s="2">
        <v>1316</v>
      </c>
      <c r="B1318" s="9" t="s">
        <v>1317</v>
      </c>
      <c r="C1318" s="9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7">
        <f t="shared" si="120"/>
        <v>1.3333333333333333E-5</v>
      </c>
      <c r="P1318" s="2">
        <f t="shared" si="121"/>
        <v>1</v>
      </c>
      <c r="Q1318" s="2" t="str">
        <f t="shared" si="122"/>
        <v>technology</v>
      </c>
      <c r="R1318" s="2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57.6" x14ac:dyDescent="0.3">
      <c r="A1319" s="2">
        <v>1317</v>
      </c>
      <c r="B1319" s="9" t="s">
        <v>1318</v>
      </c>
      <c r="C1319" s="9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7">
        <f t="shared" si="120"/>
        <v>5.7334999999999997E-2</v>
      </c>
      <c r="P1319" s="2">
        <f t="shared" si="121"/>
        <v>603.52631578947364</v>
      </c>
      <c r="Q1319" s="2" t="str">
        <f t="shared" si="122"/>
        <v>technology</v>
      </c>
      <c r="R1319" s="2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 s="2">
        <v>1318</v>
      </c>
      <c r="B1320" s="9" t="s">
        <v>1319</v>
      </c>
      <c r="C1320" s="9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7">
        <f t="shared" si="120"/>
        <v>0.15325</v>
      </c>
      <c r="P1320" s="2">
        <f t="shared" si="121"/>
        <v>45.407407407407405</v>
      </c>
      <c r="Q1320" s="2" t="str">
        <f t="shared" si="122"/>
        <v>technology</v>
      </c>
      <c r="R1320" s="2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 s="2">
        <v>1319</v>
      </c>
      <c r="B1321" s="9" t="s">
        <v>1320</v>
      </c>
      <c r="C1321" s="9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7">
        <f t="shared" si="120"/>
        <v>0.15103448275862069</v>
      </c>
      <c r="P1321" s="2">
        <f t="shared" si="121"/>
        <v>97.333333333333329</v>
      </c>
      <c r="Q1321" s="2" t="str">
        <f t="shared" si="122"/>
        <v>technology</v>
      </c>
      <c r="R1321" s="2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 s="2">
        <v>1320</v>
      </c>
      <c r="B1322" s="9" t="s">
        <v>1321</v>
      </c>
      <c r="C1322" s="9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7">
        <f t="shared" si="120"/>
        <v>5.0299999999999997E-3</v>
      </c>
      <c r="P1322" s="2">
        <f t="shared" si="121"/>
        <v>167.66666666666666</v>
      </c>
      <c r="Q1322" s="2" t="str">
        <f t="shared" si="122"/>
        <v>technology</v>
      </c>
      <c r="R1322" s="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 s="2">
        <v>1321</v>
      </c>
      <c r="B1323" s="9" t="s">
        <v>1322</v>
      </c>
      <c r="C1323" s="9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7">
        <f t="shared" si="120"/>
        <v>1.3028138528138528E-2</v>
      </c>
      <c r="P1323" s="2">
        <f t="shared" si="121"/>
        <v>859.85714285714289</v>
      </c>
      <c r="Q1323" s="2" t="str">
        <f t="shared" si="122"/>
        <v>technology</v>
      </c>
      <c r="R1323" s="2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 s="2">
        <v>1322</v>
      </c>
      <c r="B1324" s="9" t="s">
        <v>1323</v>
      </c>
      <c r="C1324" s="9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7">
        <f t="shared" si="120"/>
        <v>3.0285714285714286E-3</v>
      </c>
      <c r="P1324" s="2">
        <f t="shared" si="121"/>
        <v>26.5</v>
      </c>
      <c r="Q1324" s="2" t="str">
        <f t="shared" si="122"/>
        <v>technology</v>
      </c>
      <c r="R1324" s="2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 s="2">
        <v>1323</v>
      </c>
      <c r="B1325" s="9" t="s">
        <v>1324</v>
      </c>
      <c r="C1325" s="9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7">
        <f t="shared" si="120"/>
        <v>8.8800000000000004E-2</v>
      </c>
      <c r="P1325" s="2">
        <f t="shared" si="121"/>
        <v>30.272727272727273</v>
      </c>
      <c r="Q1325" s="2" t="str">
        <f t="shared" si="122"/>
        <v>technology</v>
      </c>
      <c r="R1325" s="2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 s="2">
        <v>1324</v>
      </c>
      <c r="B1326" s="9" t="s">
        <v>1325</v>
      </c>
      <c r="C1326" s="9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7">
        <f t="shared" si="120"/>
        <v>9.8400000000000001E-2</v>
      </c>
      <c r="P1326" s="2">
        <f t="shared" si="121"/>
        <v>54.666666666666664</v>
      </c>
      <c r="Q1326" s="2" t="str">
        <f t="shared" si="122"/>
        <v>technology</v>
      </c>
      <c r="R1326" s="2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 s="2">
        <v>1325</v>
      </c>
      <c r="B1327" s="9" t="s">
        <v>1326</v>
      </c>
      <c r="C1327" s="9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7">
        <f t="shared" si="120"/>
        <v>2.4299999999999999E-2</v>
      </c>
      <c r="P1327" s="2">
        <f t="shared" si="121"/>
        <v>60.75</v>
      </c>
      <c r="Q1327" s="2" t="str">
        <f t="shared" si="122"/>
        <v>technology</v>
      </c>
      <c r="R1327" s="2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 s="2">
        <v>1326</v>
      </c>
      <c r="B1328" s="9" t="s">
        <v>1327</v>
      </c>
      <c r="C1328" s="9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7">
        <f t="shared" si="120"/>
        <v>1.1299999999999999E-2</v>
      </c>
      <c r="P1328" s="2">
        <f t="shared" si="121"/>
        <v>102.72727272727273</v>
      </c>
      <c r="Q1328" s="2" t="str">
        <f t="shared" si="122"/>
        <v>technology</v>
      </c>
      <c r="R1328" s="2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3.2" x14ac:dyDescent="0.3">
      <c r="A1329" s="2">
        <v>1327</v>
      </c>
      <c r="B1329" s="9" t="s">
        <v>1328</v>
      </c>
      <c r="C1329" s="9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7">
        <f t="shared" si="120"/>
        <v>3.5520833333333335E-2</v>
      </c>
      <c r="P1329" s="2">
        <f t="shared" si="121"/>
        <v>41.585365853658537</v>
      </c>
      <c r="Q1329" s="2" t="str">
        <f t="shared" si="122"/>
        <v>technology</v>
      </c>
      <c r="R1329" s="2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 s="2">
        <v>1328</v>
      </c>
      <c r="B1330" s="9" t="s">
        <v>1329</v>
      </c>
      <c r="C1330" s="9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7">
        <f t="shared" si="120"/>
        <v>2.3306666666666667E-2</v>
      </c>
      <c r="P1330" s="2">
        <f t="shared" si="121"/>
        <v>116.53333333333333</v>
      </c>
      <c r="Q1330" s="2" t="str">
        <f t="shared" si="122"/>
        <v>technology</v>
      </c>
      <c r="R1330" s="2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 s="2">
        <v>1329</v>
      </c>
      <c r="B1331" s="9" t="s">
        <v>1330</v>
      </c>
      <c r="C1331" s="9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7">
        <f t="shared" si="120"/>
        <v>8.1600000000000006E-3</v>
      </c>
      <c r="P1331" s="2">
        <f t="shared" si="121"/>
        <v>45.333333333333336</v>
      </c>
      <c r="Q1331" s="2" t="str">
        <f t="shared" si="122"/>
        <v>technology</v>
      </c>
      <c r="R1331" s="2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 s="2">
        <v>1330</v>
      </c>
      <c r="B1332" s="9" t="s">
        <v>1331</v>
      </c>
      <c r="C1332" s="9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7">
        <f t="shared" si="120"/>
        <v>0.22494285714285714</v>
      </c>
      <c r="P1332" s="2">
        <f t="shared" si="121"/>
        <v>157.46</v>
      </c>
      <c r="Q1332" s="2" t="str">
        <f t="shared" si="122"/>
        <v>technology</v>
      </c>
      <c r="R1332" s="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 s="2">
        <v>1331</v>
      </c>
      <c r="B1333" s="9" t="s">
        <v>1332</v>
      </c>
      <c r="C1333" s="9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7">
        <f t="shared" si="120"/>
        <v>1.3668E-2</v>
      </c>
      <c r="P1333" s="2">
        <f t="shared" si="121"/>
        <v>100.5</v>
      </c>
      <c r="Q1333" s="2" t="str">
        <f t="shared" si="122"/>
        <v>technology</v>
      </c>
      <c r="R1333" s="2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 s="2">
        <v>1332</v>
      </c>
      <c r="B1334" s="9" t="s">
        <v>1333</v>
      </c>
      <c r="C1334" s="9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7">
        <f t="shared" si="120"/>
        <v>0</v>
      </c>
      <c r="P1334" s="2" t="e">
        <f t="shared" si="121"/>
        <v>#DIV/0!</v>
      </c>
      <c r="Q1334" s="2" t="str">
        <f t="shared" si="122"/>
        <v>technology</v>
      </c>
      <c r="R1334" s="2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 s="2">
        <v>1333</v>
      </c>
      <c r="B1335" s="9" t="s">
        <v>1334</v>
      </c>
      <c r="C1335" s="9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7">
        <f t="shared" si="120"/>
        <v>0</v>
      </c>
      <c r="P1335" s="2" t="e">
        <f t="shared" si="121"/>
        <v>#DIV/0!</v>
      </c>
      <c r="Q1335" s="2" t="str">
        <f t="shared" si="122"/>
        <v>technology</v>
      </c>
      <c r="R1335" s="2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 s="2">
        <v>1334</v>
      </c>
      <c r="B1336" s="9" t="s">
        <v>1335</v>
      </c>
      <c r="C1336" s="9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7">
        <f t="shared" si="120"/>
        <v>0.10754135338345865</v>
      </c>
      <c r="P1336" s="2">
        <f t="shared" si="121"/>
        <v>51.822463768115945</v>
      </c>
      <c r="Q1336" s="2" t="str">
        <f t="shared" si="122"/>
        <v>technology</v>
      </c>
      <c r="R1336" s="2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 s="2">
        <v>1335</v>
      </c>
      <c r="B1337" s="9" t="s">
        <v>1336</v>
      </c>
      <c r="C1337" s="9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7">
        <f t="shared" si="120"/>
        <v>0.1976</v>
      </c>
      <c r="P1337" s="2">
        <f t="shared" si="121"/>
        <v>308.75</v>
      </c>
      <c r="Q1337" s="2" t="str">
        <f t="shared" si="122"/>
        <v>technology</v>
      </c>
      <c r="R1337" s="2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 s="2">
        <v>1336</v>
      </c>
      <c r="B1338" s="9" t="s">
        <v>1337</v>
      </c>
      <c r="C1338" s="9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7">
        <f t="shared" si="120"/>
        <v>0.84946999999999995</v>
      </c>
      <c r="P1338" s="2">
        <f t="shared" si="121"/>
        <v>379.22767857142856</v>
      </c>
      <c r="Q1338" s="2" t="str">
        <f t="shared" si="122"/>
        <v>technology</v>
      </c>
      <c r="R1338" s="2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 s="2">
        <v>1337</v>
      </c>
      <c r="B1339" s="9" t="s">
        <v>1338</v>
      </c>
      <c r="C1339" s="9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7">
        <f t="shared" si="120"/>
        <v>0.49381999999999998</v>
      </c>
      <c r="P1339" s="2">
        <f t="shared" si="121"/>
        <v>176.36428571428573</v>
      </c>
      <c r="Q1339" s="2" t="str">
        <f t="shared" si="122"/>
        <v>technology</v>
      </c>
      <c r="R1339" s="2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 s="2">
        <v>1338</v>
      </c>
      <c r="B1340" s="9" t="s">
        <v>1339</v>
      </c>
      <c r="C1340" s="9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7">
        <f t="shared" si="120"/>
        <v>3.3033333333333331E-2</v>
      </c>
      <c r="P1340" s="2">
        <f t="shared" si="121"/>
        <v>66.066666666666663</v>
      </c>
      <c r="Q1340" s="2" t="str">
        <f t="shared" si="122"/>
        <v>technology</v>
      </c>
      <c r="R1340" s="2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 s="2">
        <v>1339</v>
      </c>
      <c r="B1341" s="9" t="s">
        <v>1340</v>
      </c>
      <c r="C1341" s="9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7">
        <f t="shared" si="120"/>
        <v>6.6339999999999996E-2</v>
      </c>
      <c r="P1341" s="2">
        <f t="shared" si="121"/>
        <v>89.648648648648646</v>
      </c>
      <c r="Q1341" s="2" t="str">
        <f t="shared" si="122"/>
        <v>technology</v>
      </c>
      <c r="R1341" s="2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 s="2">
        <v>1340</v>
      </c>
      <c r="B1342" s="9" t="s">
        <v>1341</v>
      </c>
      <c r="C1342" s="9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7">
        <f t="shared" si="120"/>
        <v>0</v>
      </c>
      <c r="P1342" s="2" t="e">
        <f t="shared" si="121"/>
        <v>#DIV/0!</v>
      </c>
      <c r="Q1342" s="2" t="str">
        <f t="shared" si="122"/>
        <v>technology</v>
      </c>
      <c r="R1342" s="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 s="2">
        <v>1341</v>
      </c>
      <c r="B1343" s="9" t="s">
        <v>1342</v>
      </c>
      <c r="C1343" s="9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7">
        <f t="shared" si="120"/>
        <v>0.7036</v>
      </c>
      <c r="P1343" s="2">
        <f t="shared" si="121"/>
        <v>382.39130434782606</v>
      </c>
      <c r="Q1343" s="2" t="str">
        <f t="shared" si="122"/>
        <v>technology</v>
      </c>
      <c r="R1343" s="2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 s="2">
        <v>1342</v>
      </c>
      <c r="B1344" s="9" t="s">
        <v>1343</v>
      </c>
      <c r="C1344" s="9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7">
        <f t="shared" si="120"/>
        <v>2E-3</v>
      </c>
      <c r="P1344" s="2">
        <f t="shared" si="121"/>
        <v>100</v>
      </c>
      <c r="Q1344" s="2" t="str">
        <f t="shared" si="122"/>
        <v>technology</v>
      </c>
      <c r="R1344" s="2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43.2" x14ac:dyDescent="0.3">
      <c r="A1345" s="2">
        <v>1343</v>
      </c>
      <c r="B1345" s="9" t="s">
        <v>1344</v>
      </c>
      <c r="C1345" s="9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7">
        <f t="shared" si="120"/>
        <v>1.02298</v>
      </c>
      <c r="P1345" s="2">
        <f t="shared" si="121"/>
        <v>158.35603715170279</v>
      </c>
      <c r="Q1345" s="2" t="str">
        <f t="shared" si="122"/>
        <v>technology</v>
      </c>
      <c r="R1345" s="2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 s="2">
        <v>1344</v>
      </c>
      <c r="B1346" s="9" t="s">
        <v>1345</v>
      </c>
      <c r="C1346" s="9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7">
        <f t="shared" si="120"/>
        <v>3.7773333333333334</v>
      </c>
      <c r="P1346" s="2">
        <f t="shared" si="121"/>
        <v>40.762589928057551</v>
      </c>
      <c r="Q1346" s="2" t="str">
        <f t="shared" si="122"/>
        <v>publishing</v>
      </c>
      <c r="R1346" s="2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 s="2">
        <v>1345</v>
      </c>
      <c r="B1347" s="9" t="s">
        <v>1346</v>
      </c>
      <c r="C1347" s="9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7">
        <f t="shared" ref="O1347:O1410" si="126">E1347/D1347</f>
        <v>1.25</v>
      </c>
      <c r="P1347" s="2">
        <f t="shared" ref="P1347:P1410" si="127">E1347/L1347</f>
        <v>53.571428571428569</v>
      </c>
      <c r="Q1347" s="2" t="str">
        <f t="shared" ref="Q1347:Q1410" si="128">LEFT(N:N,(FIND("/",N1347))-1)</f>
        <v>publishing</v>
      </c>
      <c r="R1347" s="2" t="str">
        <f t="shared" ref="R1347:R1410" si="129">RIGHT(N:N,LEN(N:N)-(FIND("/",N1347)))</f>
        <v>nonfiction</v>
      </c>
      <c r="S1347" s="10">
        <f t="shared" ref="S1347:S1410" si="130">(J1347/86400)+DATE(1970,1,1)</f>
        <v>41799.814340277779</v>
      </c>
      <c r="T1347" s="10">
        <f t="shared" ref="T1347:T1410" si="131">(I1347/86400)+DATE(1970,1,1)</f>
        <v>41834.814340277779</v>
      </c>
    </row>
    <row r="1348" spans="1:20" ht="43.2" x14ac:dyDescent="0.3">
      <c r="A1348" s="2">
        <v>1346</v>
      </c>
      <c r="B1348" s="9" t="s">
        <v>1347</v>
      </c>
      <c r="C1348" s="9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7">
        <f t="shared" si="126"/>
        <v>1.473265306122449</v>
      </c>
      <c r="P1348" s="2">
        <f t="shared" si="127"/>
        <v>48.449664429530202</v>
      </c>
      <c r="Q1348" s="2" t="str">
        <f t="shared" si="128"/>
        <v>publishing</v>
      </c>
      <c r="R1348" s="2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 s="2">
        <v>1347</v>
      </c>
      <c r="B1349" s="9" t="s">
        <v>1348</v>
      </c>
      <c r="C1349" s="9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7">
        <f t="shared" si="126"/>
        <v>1.022</v>
      </c>
      <c r="P1349" s="2">
        <f t="shared" si="127"/>
        <v>82.41935483870968</v>
      </c>
      <c r="Q1349" s="2" t="str">
        <f t="shared" si="128"/>
        <v>publishing</v>
      </c>
      <c r="R1349" s="2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 s="2">
        <v>1348</v>
      </c>
      <c r="B1350" s="9" t="s">
        <v>1349</v>
      </c>
      <c r="C1350" s="9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7">
        <f t="shared" si="126"/>
        <v>1.018723404255319</v>
      </c>
      <c r="P1350" s="2">
        <f t="shared" si="127"/>
        <v>230.19230769230768</v>
      </c>
      <c r="Q1350" s="2" t="str">
        <f t="shared" si="128"/>
        <v>publishing</v>
      </c>
      <c r="R1350" s="2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3.2" x14ac:dyDescent="0.3">
      <c r="A1351" s="2">
        <v>1349</v>
      </c>
      <c r="B1351" s="9" t="s">
        <v>1350</v>
      </c>
      <c r="C1351" s="9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7">
        <f t="shared" si="126"/>
        <v>2.0419999999999998</v>
      </c>
      <c r="P1351" s="2">
        <f t="shared" si="127"/>
        <v>59.360465116279073</v>
      </c>
      <c r="Q1351" s="2" t="str">
        <f t="shared" si="128"/>
        <v>publishing</v>
      </c>
      <c r="R1351" s="2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 s="2">
        <v>1350</v>
      </c>
      <c r="B1352" s="9" t="s">
        <v>1351</v>
      </c>
      <c r="C1352" s="9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7">
        <f t="shared" si="126"/>
        <v>1.0405</v>
      </c>
      <c r="P1352" s="2">
        <f t="shared" si="127"/>
        <v>66.698717948717942</v>
      </c>
      <c r="Q1352" s="2" t="str">
        <f t="shared" si="128"/>
        <v>publishing</v>
      </c>
      <c r="R1352" s="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 s="2">
        <v>1351</v>
      </c>
      <c r="B1353" s="9" t="s">
        <v>1352</v>
      </c>
      <c r="C1353" s="9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7">
        <f t="shared" si="126"/>
        <v>1.0126500000000001</v>
      </c>
      <c r="P1353" s="2">
        <f t="shared" si="127"/>
        <v>168.77500000000001</v>
      </c>
      <c r="Q1353" s="2" t="str">
        <f t="shared" si="128"/>
        <v>publishing</v>
      </c>
      <c r="R1353" s="2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 s="2">
        <v>1352</v>
      </c>
      <c r="B1354" s="9" t="s">
        <v>1353</v>
      </c>
      <c r="C1354" s="9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7">
        <f t="shared" si="126"/>
        <v>1.3613999999999999</v>
      </c>
      <c r="P1354" s="2">
        <f t="shared" si="127"/>
        <v>59.973568281938327</v>
      </c>
      <c r="Q1354" s="2" t="str">
        <f t="shared" si="128"/>
        <v>publishing</v>
      </c>
      <c r="R1354" s="2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 s="2">
        <v>1353</v>
      </c>
      <c r="B1355" s="9" t="s">
        <v>1354</v>
      </c>
      <c r="C1355" s="9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7">
        <f t="shared" si="126"/>
        <v>1.3360000000000001</v>
      </c>
      <c r="P1355" s="2">
        <f t="shared" si="127"/>
        <v>31.80952380952381</v>
      </c>
      <c r="Q1355" s="2" t="str">
        <f t="shared" si="128"/>
        <v>publishing</v>
      </c>
      <c r="R1355" s="2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 s="2">
        <v>1354</v>
      </c>
      <c r="B1356" s="9" t="s">
        <v>1355</v>
      </c>
      <c r="C1356" s="9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7">
        <f t="shared" si="126"/>
        <v>1.3025</v>
      </c>
      <c r="P1356" s="2">
        <f t="shared" si="127"/>
        <v>24.421875</v>
      </c>
      <c r="Q1356" s="2" t="str">
        <f t="shared" si="128"/>
        <v>publishing</v>
      </c>
      <c r="R1356" s="2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 s="2">
        <v>1355</v>
      </c>
      <c r="B1357" s="9" t="s">
        <v>1356</v>
      </c>
      <c r="C1357" s="9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7">
        <f t="shared" si="126"/>
        <v>1.2267999999999999</v>
      </c>
      <c r="P1357" s="2">
        <f t="shared" si="127"/>
        <v>25.347107438016529</v>
      </c>
      <c r="Q1357" s="2" t="str">
        <f t="shared" si="128"/>
        <v>publishing</v>
      </c>
      <c r="R1357" s="2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 s="2">
        <v>1356</v>
      </c>
      <c r="B1358" s="9" t="s">
        <v>1357</v>
      </c>
      <c r="C1358" s="9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7">
        <f t="shared" si="126"/>
        <v>1.8281058823529412</v>
      </c>
      <c r="P1358" s="2">
        <f t="shared" si="127"/>
        <v>71.443218390804603</v>
      </c>
      <c r="Q1358" s="2" t="str">
        <f t="shared" si="128"/>
        <v>publishing</v>
      </c>
      <c r="R1358" s="2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3.2" x14ac:dyDescent="0.3">
      <c r="A1359" s="2">
        <v>1357</v>
      </c>
      <c r="B1359" s="9" t="s">
        <v>1358</v>
      </c>
      <c r="C1359" s="9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7">
        <f t="shared" si="126"/>
        <v>1.2529999999999999</v>
      </c>
      <c r="P1359" s="2">
        <f t="shared" si="127"/>
        <v>38.553846153846152</v>
      </c>
      <c r="Q1359" s="2" t="str">
        <f t="shared" si="128"/>
        <v>publishing</v>
      </c>
      <c r="R1359" s="2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 s="2">
        <v>1358</v>
      </c>
      <c r="B1360" s="9" t="s">
        <v>1359</v>
      </c>
      <c r="C1360" s="9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7">
        <f t="shared" si="126"/>
        <v>1.1166666666666667</v>
      </c>
      <c r="P1360" s="2">
        <f t="shared" si="127"/>
        <v>68.367346938775512</v>
      </c>
      <c r="Q1360" s="2" t="str">
        <f t="shared" si="128"/>
        <v>publishing</v>
      </c>
      <c r="R1360" s="2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 s="2">
        <v>1359</v>
      </c>
      <c r="B1361" s="9" t="s">
        <v>1360</v>
      </c>
      <c r="C1361" s="9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7">
        <f t="shared" si="126"/>
        <v>1.1575757575757575</v>
      </c>
      <c r="P1361" s="2">
        <f t="shared" si="127"/>
        <v>40.210526315789473</v>
      </c>
      <c r="Q1361" s="2" t="str">
        <f t="shared" si="128"/>
        <v>publishing</v>
      </c>
      <c r="R1361" s="2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 s="2">
        <v>1360</v>
      </c>
      <c r="B1362" s="9" t="s">
        <v>1361</v>
      </c>
      <c r="C1362" s="9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7">
        <f t="shared" si="126"/>
        <v>1.732</v>
      </c>
      <c r="P1362" s="2">
        <f t="shared" si="127"/>
        <v>32.074074074074076</v>
      </c>
      <c r="Q1362" s="2" t="str">
        <f t="shared" si="128"/>
        <v>publishing</v>
      </c>
      <c r="R1362" s="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 s="2">
        <v>1361</v>
      </c>
      <c r="B1363" s="9" t="s">
        <v>1362</v>
      </c>
      <c r="C1363" s="9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7">
        <f t="shared" si="126"/>
        <v>1.2598333333333334</v>
      </c>
      <c r="P1363" s="2">
        <f t="shared" si="127"/>
        <v>28.632575757575758</v>
      </c>
      <c r="Q1363" s="2" t="str">
        <f t="shared" si="128"/>
        <v>publishing</v>
      </c>
      <c r="R1363" s="2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 s="2">
        <v>1362</v>
      </c>
      <c r="B1364" s="9" t="s">
        <v>1363</v>
      </c>
      <c r="C1364" s="9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7">
        <f t="shared" si="126"/>
        <v>1.091</v>
      </c>
      <c r="P1364" s="2">
        <f t="shared" si="127"/>
        <v>43.64</v>
      </c>
      <c r="Q1364" s="2" t="str">
        <f t="shared" si="128"/>
        <v>publishing</v>
      </c>
      <c r="R1364" s="2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 s="2">
        <v>1363</v>
      </c>
      <c r="B1365" s="9" t="s">
        <v>1364</v>
      </c>
      <c r="C1365" s="9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7">
        <f t="shared" si="126"/>
        <v>1</v>
      </c>
      <c r="P1365" s="2">
        <f t="shared" si="127"/>
        <v>40</v>
      </c>
      <c r="Q1365" s="2" t="str">
        <f t="shared" si="128"/>
        <v>publishing</v>
      </c>
      <c r="R1365" s="2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 s="2">
        <v>1364</v>
      </c>
      <c r="B1366" s="9" t="s">
        <v>1365</v>
      </c>
      <c r="C1366" s="9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7">
        <f t="shared" si="126"/>
        <v>1.1864285714285714</v>
      </c>
      <c r="P1366" s="2">
        <f t="shared" si="127"/>
        <v>346.04166666666669</v>
      </c>
      <c r="Q1366" s="2" t="str">
        <f t="shared" si="128"/>
        <v>music</v>
      </c>
      <c r="R1366" s="2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3.2" x14ac:dyDescent="0.3">
      <c r="A1367" s="2">
        <v>1365</v>
      </c>
      <c r="B1367" s="9" t="s">
        <v>1366</v>
      </c>
      <c r="C1367" s="9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7">
        <f t="shared" si="126"/>
        <v>1.0026666666666666</v>
      </c>
      <c r="P1367" s="2">
        <f t="shared" si="127"/>
        <v>81.739130434782609</v>
      </c>
      <c r="Q1367" s="2" t="str">
        <f t="shared" si="128"/>
        <v>music</v>
      </c>
      <c r="R1367" s="2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 s="2">
        <v>1366</v>
      </c>
      <c r="B1368" s="9" t="s">
        <v>1367</v>
      </c>
      <c r="C1368" s="9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7">
        <f t="shared" si="126"/>
        <v>1.2648920000000001</v>
      </c>
      <c r="P1368" s="2">
        <f t="shared" si="127"/>
        <v>64.535306122448986</v>
      </c>
      <c r="Q1368" s="2" t="str">
        <f t="shared" si="128"/>
        <v>music</v>
      </c>
      <c r="R1368" s="2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 s="2">
        <v>1367</v>
      </c>
      <c r="B1369" s="9" t="s">
        <v>1368</v>
      </c>
      <c r="C1369" s="9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7">
        <f t="shared" si="126"/>
        <v>1.1426000000000001</v>
      </c>
      <c r="P1369" s="2">
        <f t="shared" si="127"/>
        <v>63.477777777777774</v>
      </c>
      <c r="Q1369" s="2" t="str">
        <f t="shared" si="128"/>
        <v>music</v>
      </c>
      <c r="R1369" s="2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 s="2">
        <v>1368</v>
      </c>
      <c r="B1370" s="9" t="s">
        <v>1369</v>
      </c>
      <c r="C1370" s="9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7">
        <f t="shared" si="126"/>
        <v>1.107</v>
      </c>
      <c r="P1370" s="2">
        <f t="shared" si="127"/>
        <v>63.620689655172413</v>
      </c>
      <c r="Q1370" s="2" t="str">
        <f t="shared" si="128"/>
        <v>music</v>
      </c>
      <c r="R1370" s="2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 s="2">
        <v>1369</v>
      </c>
      <c r="B1371" s="9" t="s">
        <v>1370</v>
      </c>
      <c r="C1371" s="9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7">
        <f t="shared" si="126"/>
        <v>1.0534805315203954</v>
      </c>
      <c r="P1371" s="2">
        <f t="shared" si="127"/>
        <v>83.967068965517228</v>
      </c>
      <c r="Q1371" s="2" t="str">
        <f t="shared" si="128"/>
        <v>music</v>
      </c>
      <c r="R1371" s="2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 s="2">
        <v>1370</v>
      </c>
      <c r="B1372" s="9" t="s">
        <v>1371</v>
      </c>
      <c r="C1372" s="9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7">
        <f t="shared" si="126"/>
        <v>1.0366666666666666</v>
      </c>
      <c r="P1372" s="2">
        <f t="shared" si="127"/>
        <v>77.75</v>
      </c>
      <c r="Q1372" s="2" t="str">
        <f t="shared" si="128"/>
        <v>music</v>
      </c>
      <c r="R1372" s="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 s="2">
        <v>1371</v>
      </c>
      <c r="B1373" s="9" t="s">
        <v>1372</v>
      </c>
      <c r="C1373" s="9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7">
        <f t="shared" si="126"/>
        <v>1.0708672667523933</v>
      </c>
      <c r="P1373" s="2">
        <f t="shared" si="127"/>
        <v>107.07142857142857</v>
      </c>
      <c r="Q1373" s="2" t="str">
        <f t="shared" si="128"/>
        <v>music</v>
      </c>
      <c r="R1373" s="2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 s="2">
        <v>1372</v>
      </c>
      <c r="B1374" s="9" t="s">
        <v>1373</v>
      </c>
      <c r="C1374" s="9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7">
        <f t="shared" si="126"/>
        <v>1.24</v>
      </c>
      <c r="P1374" s="2">
        <f t="shared" si="127"/>
        <v>38.75</v>
      </c>
      <c r="Q1374" s="2" t="str">
        <f t="shared" si="128"/>
        <v>music</v>
      </c>
      <c r="R1374" s="2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 s="2">
        <v>1373</v>
      </c>
      <c r="B1375" s="9" t="s">
        <v>1374</v>
      </c>
      <c r="C1375" s="9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7">
        <f t="shared" si="126"/>
        <v>1.0501</v>
      </c>
      <c r="P1375" s="2">
        <f t="shared" si="127"/>
        <v>201.94230769230768</v>
      </c>
      <c r="Q1375" s="2" t="str">
        <f t="shared" si="128"/>
        <v>music</v>
      </c>
      <c r="R1375" s="2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 s="2">
        <v>1374</v>
      </c>
      <c r="B1376" s="9" t="s">
        <v>1375</v>
      </c>
      <c r="C1376" s="9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7">
        <f t="shared" si="126"/>
        <v>1.8946666666666667</v>
      </c>
      <c r="P1376" s="2">
        <f t="shared" si="127"/>
        <v>43.060606060606062</v>
      </c>
      <c r="Q1376" s="2" t="str">
        <f t="shared" si="128"/>
        <v>music</v>
      </c>
      <c r="R1376" s="2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 s="2">
        <v>1375</v>
      </c>
      <c r="B1377" s="9" t="s">
        <v>1376</v>
      </c>
      <c r="C1377" s="9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7">
        <f t="shared" si="126"/>
        <v>1.7132499999999999</v>
      </c>
      <c r="P1377" s="2">
        <f t="shared" si="127"/>
        <v>62.871559633027523</v>
      </c>
      <c r="Q1377" s="2" t="str">
        <f t="shared" si="128"/>
        <v>music</v>
      </c>
      <c r="R1377" s="2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 s="2">
        <v>1376</v>
      </c>
      <c r="B1378" s="9" t="s">
        <v>1377</v>
      </c>
      <c r="C1378" s="9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7">
        <f t="shared" si="126"/>
        <v>2.5248648648648651</v>
      </c>
      <c r="P1378" s="2">
        <f t="shared" si="127"/>
        <v>55.607142857142854</v>
      </c>
      <c r="Q1378" s="2" t="str">
        <f t="shared" si="128"/>
        <v>music</v>
      </c>
      <c r="R1378" s="2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 s="2">
        <v>1377</v>
      </c>
      <c r="B1379" s="9" t="s">
        <v>1378</v>
      </c>
      <c r="C1379" s="9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7">
        <f t="shared" si="126"/>
        <v>1.1615384615384616</v>
      </c>
      <c r="P1379" s="2">
        <f t="shared" si="127"/>
        <v>48.70967741935484</v>
      </c>
      <c r="Q1379" s="2" t="str">
        <f t="shared" si="128"/>
        <v>music</v>
      </c>
      <c r="R1379" s="2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 s="2">
        <v>1378</v>
      </c>
      <c r="B1380" s="9" t="s">
        <v>1379</v>
      </c>
      <c r="C1380" s="9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7">
        <f t="shared" si="126"/>
        <v>2.0335000000000001</v>
      </c>
      <c r="P1380" s="2">
        <f t="shared" si="127"/>
        <v>30.578947368421051</v>
      </c>
      <c r="Q1380" s="2" t="str">
        <f t="shared" si="128"/>
        <v>music</v>
      </c>
      <c r="R1380" s="2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28.8" x14ac:dyDescent="0.3">
      <c r="A1381" s="2">
        <v>1379</v>
      </c>
      <c r="B1381" s="9" t="s">
        <v>1380</v>
      </c>
      <c r="C1381" s="9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7">
        <f t="shared" si="126"/>
        <v>1.1160000000000001</v>
      </c>
      <c r="P1381" s="2">
        <f t="shared" si="127"/>
        <v>73.907284768211923</v>
      </c>
      <c r="Q1381" s="2" t="str">
        <f t="shared" si="128"/>
        <v>music</v>
      </c>
      <c r="R1381" s="2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3.2" x14ac:dyDescent="0.3">
      <c r="A1382" s="2">
        <v>1380</v>
      </c>
      <c r="B1382" s="9" t="s">
        <v>1381</v>
      </c>
      <c r="C1382" s="9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7">
        <f t="shared" si="126"/>
        <v>4.24</v>
      </c>
      <c r="P1382" s="2">
        <f t="shared" si="127"/>
        <v>21.2</v>
      </c>
      <c r="Q1382" s="2" t="str">
        <f t="shared" si="128"/>
        <v>music</v>
      </c>
      <c r="R1382" s="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 s="2">
        <v>1381</v>
      </c>
      <c r="B1383" s="9" t="s">
        <v>1382</v>
      </c>
      <c r="C1383" s="9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7">
        <f t="shared" si="126"/>
        <v>1.071</v>
      </c>
      <c r="P1383" s="2">
        <f t="shared" si="127"/>
        <v>73.356164383561648</v>
      </c>
      <c r="Q1383" s="2" t="str">
        <f t="shared" si="128"/>
        <v>music</v>
      </c>
      <c r="R1383" s="2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 s="2">
        <v>1382</v>
      </c>
      <c r="B1384" s="9" t="s">
        <v>1383</v>
      </c>
      <c r="C1384" s="9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7">
        <f t="shared" si="126"/>
        <v>1.043625</v>
      </c>
      <c r="P1384" s="2">
        <f t="shared" si="127"/>
        <v>56.412162162162161</v>
      </c>
      <c r="Q1384" s="2" t="str">
        <f t="shared" si="128"/>
        <v>music</v>
      </c>
      <c r="R1384" s="2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 s="2">
        <v>1383</v>
      </c>
      <c r="B1385" s="9" t="s">
        <v>1384</v>
      </c>
      <c r="C1385" s="9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7">
        <f t="shared" si="126"/>
        <v>2.124090909090909</v>
      </c>
      <c r="P1385" s="2">
        <f t="shared" si="127"/>
        <v>50.247311827956992</v>
      </c>
      <c r="Q1385" s="2" t="str">
        <f t="shared" si="128"/>
        <v>music</v>
      </c>
      <c r="R1385" s="2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 s="2">
        <v>1384</v>
      </c>
      <c r="B1386" s="9" t="s">
        <v>1385</v>
      </c>
      <c r="C1386" s="9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7">
        <f t="shared" si="126"/>
        <v>1.2408571428571429</v>
      </c>
      <c r="P1386" s="2">
        <f t="shared" si="127"/>
        <v>68.936507936507937</v>
      </c>
      <c r="Q1386" s="2" t="str">
        <f t="shared" si="128"/>
        <v>music</v>
      </c>
      <c r="R1386" s="2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 s="2">
        <v>1385</v>
      </c>
      <c r="B1387" s="9" t="s">
        <v>1386</v>
      </c>
      <c r="C1387" s="9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7">
        <f t="shared" si="126"/>
        <v>1.10406125</v>
      </c>
      <c r="P1387" s="2">
        <f t="shared" si="127"/>
        <v>65.914104477611943</v>
      </c>
      <c r="Q1387" s="2" t="str">
        <f t="shared" si="128"/>
        <v>music</v>
      </c>
      <c r="R1387" s="2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 s="2">
        <v>1386</v>
      </c>
      <c r="B1388" s="9" t="s">
        <v>1387</v>
      </c>
      <c r="C1388" s="9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7">
        <f t="shared" si="126"/>
        <v>2.1875</v>
      </c>
      <c r="P1388" s="2">
        <f t="shared" si="127"/>
        <v>62.5</v>
      </c>
      <c r="Q1388" s="2" t="str">
        <f t="shared" si="128"/>
        <v>music</v>
      </c>
      <c r="R1388" s="2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 s="2">
        <v>1387</v>
      </c>
      <c r="B1389" s="9" t="s">
        <v>1388</v>
      </c>
      <c r="C1389" s="9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7">
        <f t="shared" si="126"/>
        <v>1.36625</v>
      </c>
      <c r="P1389" s="2">
        <f t="shared" si="127"/>
        <v>70.064102564102569</v>
      </c>
      <c r="Q1389" s="2" t="str">
        <f t="shared" si="128"/>
        <v>music</v>
      </c>
      <c r="R1389" s="2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 s="2">
        <v>1388</v>
      </c>
      <c r="B1390" s="9" t="s">
        <v>1389</v>
      </c>
      <c r="C1390" s="9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7">
        <f t="shared" si="126"/>
        <v>1.348074</v>
      </c>
      <c r="P1390" s="2">
        <f t="shared" si="127"/>
        <v>60.181874999999998</v>
      </c>
      <c r="Q1390" s="2" t="str">
        <f t="shared" si="128"/>
        <v>music</v>
      </c>
      <c r="R1390" s="2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 s="2">
        <v>1389</v>
      </c>
      <c r="B1391" s="9" t="s">
        <v>1390</v>
      </c>
      <c r="C1391" s="9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7">
        <f t="shared" si="126"/>
        <v>1.454</v>
      </c>
      <c r="P1391" s="2">
        <f t="shared" si="127"/>
        <v>21.382352941176471</v>
      </c>
      <c r="Q1391" s="2" t="str">
        <f t="shared" si="128"/>
        <v>music</v>
      </c>
      <c r="R1391" s="2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 s="2">
        <v>1390</v>
      </c>
      <c r="B1392" s="9" t="s">
        <v>1391</v>
      </c>
      <c r="C1392" s="9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7">
        <f t="shared" si="126"/>
        <v>1.0910714285714285</v>
      </c>
      <c r="P1392" s="2">
        <f t="shared" si="127"/>
        <v>160.78947368421052</v>
      </c>
      <c r="Q1392" s="2" t="str">
        <f t="shared" si="128"/>
        <v>music</v>
      </c>
      <c r="R1392" s="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3.2" x14ac:dyDescent="0.3">
      <c r="A1393" s="2">
        <v>1391</v>
      </c>
      <c r="B1393" s="9" t="s">
        <v>1392</v>
      </c>
      <c r="C1393" s="9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7">
        <f t="shared" si="126"/>
        <v>1.1020000000000001</v>
      </c>
      <c r="P1393" s="2">
        <f t="shared" si="127"/>
        <v>42.384615384615387</v>
      </c>
      <c r="Q1393" s="2" t="str">
        <f t="shared" si="128"/>
        <v>music</v>
      </c>
      <c r="R1393" s="2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 s="2">
        <v>1392</v>
      </c>
      <c r="B1394" s="9" t="s">
        <v>1393</v>
      </c>
      <c r="C1394" s="9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7">
        <f t="shared" si="126"/>
        <v>1.1364000000000001</v>
      </c>
      <c r="P1394" s="2">
        <f t="shared" si="127"/>
        <v>27.317307692307693</v>
      </c>
      <c r="Q1394" s="2" t="str">
        <f t="shared" si="128"/>
        <v>music</v>
      </c>
      <c r="R1394" s="2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 s="2">
        <v>1393</v>
      </c>
      <c r="B1395" s="9" t="s">
        <v>1394</v>
      </c>
      <c r="C1395" s="9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7">
        <f t="shared" si="126"/>
        <v>1.0235000000000001</v>
      </c>
      <c r="P1395" s="2">
        <f t="shared" si="127"/>
        <v>196.82692307692307</v>
      </c>
      <c r="Q1395" s="2" t="str">
        <f t="shared" si="128"/>
        <v>music</v>
      </c>
      <c r="R1395" s="2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 s="2">
        <v>1394</v>
      </c>
      <c r="B1396" s="9" t="s">
        <v>1395</v>
      </c>
      <c r="C1396" s="9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7">
        <f t="shared" si="126"/>
        <v>1.2213333333333334</v>
      </c>
      <c r="P1396" s="2">
        <f t="shared" si="127"/>
        <v>53.882352941176471</v>
      </c>
      <c r="Q1396" s="2" t="str">
        <f t="shared" si="128"/>
        <v>music</v>
      </c>
      <c r="R1396" s="2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 s="2">
        <v>1395</v>
      </c>
      <c r="B1397" s="9" t="s">
        <v>1396</v>
      </c>
      <c r="C1397" s="9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7">
        <f t="shared" si="126"/>
        <v>1.1188571428571428</v>
      </c>
      <c r="P1397" s="2">
        <f t="shared" si="127"/>
        <v>47.756097560975611</v>
      </c>
      <c r="Q1397" s="2" t="str">
        <f t="shared" si="128"/>
        <v>music</v>
      </c>
      <c r="R1397" s="2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 s="2">
        <v>1396</v>
      </c>
      <c r="B1398" s="9" t="s">
        <v>1397</v>
      </c>
      <c r="C1398" s="9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7">
        <f t="shared" si="126"/>
        <v>1.073</v>
      </c>
      <c r="P1398" s="2">
        <f t="shared" si="127"/>
        <v>88.191780821917803</v>
      </c>
      <c r="Q1398" s="2" t="str">
        <f t="shared" si="128"/>
        <v>music</v>
      </c>
      <c r="R1398" s="2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 s="2">
        <v>1397</v>
      </c>
      <c r="B1399" s="9" t="s">
        <v>1398</v>
      </c>
      <c r="C1399" s="9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7">
        <f t="shared" si="126"/>
        <v>1.1385000000000001</v>
      </c>
      <c r="P1399" s="2">
        <f t="shared" si="127"/>
        <v>72.056962025316452</v>
      </c>
      <c r="Q1399" s="2" t="str">
        <f t="shared" si="128"/>
        <v>music</v>
      </c>
      <c r="R1399" s="2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 s="2">
        <v>1398</v>
      </c>
      <c r="B1400" s="9" t="s">
        <v>1399</v>
      </c>
      <c r="C1400" s="9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7">
        <f t="shared" si="126"/>
        <v>1.0968181818181819</v>
      </c>
      <c r="P1400" s="2">
        <f t="shared" si="127"/>
        <v>74.246153846153845</v>
      </c>
      <c r="Q1400" s="2" t="str">
        <f t="shared" si="128"/>
        <v>music</v>
      </c>
      <c r="R1400" s="2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 s="2">
        <v>1399</v>
      </c>
      <c r="B1401" s="9" t="s">
        <v>1400</v>
      </c>
      <c r="C1401" s="9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7">
        <f t="shared" si="126"/>
        <v>1.2614444444444444</v>
      </c>
      <c r="P1401" s="2">
        <f t="shared" si="127"/>
        <v>61.701086956521742</v>
      </c>
      <c r="Q1401" s="2" t="str">
        <f t="shared" si="128"/>
        <v>music</v>
      </c>
      <c r="R1401" s="2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 s="2">
        <v>1400</v>
      </c>
      <c r="B1402" s="9" t="s">
        <v>1401</v>
      </c>
      <c r="C1402" s="9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7">
        <f t="shared" si="126"/>
        <v>1.6742857142857144</v>
      </c>
      <c r="P1402" s="2">
        <f t="shared" si="127"/>
        <v>17.235294117647058</v>
      </c>
      <c r="Q1402" s="2" t="str">
        <f t="shared" si="128"/>
        <v>music</v>
      </c>
      <c r="R1402" s="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 s="2">
        <v>1401</v>
      </c>
      <c r="B1403" s="9" t="s">
        <v>1402</v>
      </c>
      <c r="C1403" s="9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7">
        <f t="shared" si="126"/>
        <v>4.9652000000000003</v>
      </c>
      <c r="P1403" s="2">
        <f t="shared" si="127"/>
        <v>51.720833333333331</v>
      </c>
      <c r="Q1403" s="2" t="str">
        <f t="shared" si="128"/>
        <v>music</v>
      </c>
      <c r="R1403" s="2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 s="2">
        <v>1402</v>
      </c>
      <c r="B1404" s="9" t="s">
        <v>1403</v>
      </c>
      <c r="C1404" s="9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7">
        <f t="shared" si="126"/>
        <v>1.0915999999999999</v>
      </c>
      <c r="P1404" s="2">
        <f t="shared" si="127"/>
        <v>24.150442477876105</v>
      </c>
      <c r="Q1404" s="2" t="str">
        <f t="shared" si="128"/>
        <v>music</v>
      </c>
      <c r="R1404" s="2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.2" x14ac:dyDescent="0.3">
      <c r="A1405" s="2">
        <v>1403</v>
      </c>
      <c r="B1405" s="9" t="s">
        <v>1404</v>
      </c>
      <c r="C1405" s="9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7">
        <f t="shared" si="126"/>
        <v>1.0257499999999999</v>
      </c>
      <c r="P1405" s="2">
        <f t="shared" si="127"/>
        <v>62.166666666666664</v>
      </c>
      <c r="Q1405" s="2" t="str">
        <f t="shared" si="128"/>
        <v>music</v>
      </c>
      <c r="R1405" s="2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 s="2">
        <v>1404</v>
      </c>
      <c r="B1406" s="9" t="s">
        <v>1405</v>
      </c>
      <c r="C1406" s="9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7">
        <f t="shared" si="126"/>
        <v>1.6620689655172414E-2</v>
      </c>
      <c r="P1406" s="2">
        <f t="shared" si="127"/>
        <v>48.2</v>
      </c>
      <c r="Q1406" s="2" t="str">
        <f t="shared" si="128"/>
        <v>publishing</v>
      </c>
      <c r="R1406" s="2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 s="2">
        <v>1405</v>
      </c>
      <c r="B1407" s="9" t="s">
        <v>1406</v>
      </c>
      <c r="C1407" s="9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7">
        <f t="shared" si="126"/>
        <v>4.1999999999999997E-3</v>
      </c>
      <c r="P1407" s="2">
        <f t="shared" si="127"/>
        <v>6.1764705882352944</v>
      </c>
      <c r="Q1407" s="2" t="str">
        <f t="shared" si="128"/>
        <v>publishing</v>
      </c>
      <c r="R1407" s="2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 s="2">
        <v>1406</v>
      </c>
      <c r="B1408" s="9" t="s">
        <v>1407</v>
      </c>
      <c r="C1408" s="9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7">
        <f t="shared" si="126"/>
        <v>1.25E-3</v>
      </c>
      <c r="P1408" s="2">
        <f t="shared" si="127"/>
        <v>5</v>
      </c>
      <c r="Q1408" s="2" t="str">
        <f t="shared" si="128"/>
        <v>publishing</v>
      </c>
      <c r="R1408" s="2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 s="2">
        <v>1407</v>
      </c>
      <c r="B1409" s="9" t="s">
        <v>1408</v>
      </c>
      <c r="C1409" s="9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7">
        <f t="shared" si="126"/>
        <v>5.0000000000000001E-3</v>
      </c>
      <c r="P1409" s="2">
        <f t="shared" si="127"/>
        <v>7.5</v>
      </c>
      <c r="Q1409" s="2" t="str">
        <f t="shared" si="128"/>
        <v>publishing</v>
      </c>
      <c r="R1409" s="2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 s="2">
        <v>1408</v>
      </c>
      <c r="B1410" s="9" t="s">
        <v>1409</v>
      </c>
      <c r="C1410" s="9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7">
        <f t="shared" si="126"/>
        <v>7.1999999999999995E-2</v>
      </c>
      <c r="P1410" s="2">
        <f t="shared" si="127"/>
        <v>12</v>
      </c>
      <c r="Q1410" s="2" t="str">
        <f t="shared" si="128"/>
        <v>publishing</v>
      </c>
      <c r="R1410" s="2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 s="2">
        <v>1409</v>
      </c>
      <c r="B1411" s="9" t="s">
        <v>1410</v>
      </c>
      <c r="C1411" s="9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7">
        <f t="shared" ref="O1411:O1474" si="132">E1411/D1411</f>
        <v>0</v>
      </c>
      <c r="P1411" s="2" t="e">
        <f t="shared" ref="P1411:P1474" si="133">E1411/L1411</f>
        <v>#DIV/0!</v>
      </c>
      <c r="Q1411" s="2" t="str">
        <f t="shared" ref="Q1411:Q1474" si="134">LEFT(N:N,(FIND("/",N1411))-1)</f>
        <v>publishing</v>
      </c>
      <c r="R1411" s="2" t="str">
        <f t="shared" ref="R1411:R1474" si="135">RIGHT(N:N,LEN(N:N)-(FIND("/",N1411)))</f>
        <v>translations</v>
      </c>
      <c r="S1411" s="10">
        <f t="shared" ref="S1411:S1474" si="136">(J1411/86400)+DATE(1970,1,1)</f>
        <v>41945.133506944447</v>
      </c>
      <c r="T1411" s="10">
        <f t="shared" ref="T1411:T1474" si="137">(I1411/86400)+DATE(1970,1,1)</f>
        <v>42005.175173611111</v>
      </c>
    </row>
    <row r="1412" spans="1:20" ht="43.2" x14ac:dyDescent="0.3">
      <c r="A1412" s="2">
        <v>1410</v>
      </c>
      <c r="B1412" s="9" t="s">
        <v>1411</v>
      </c>
      <c r="C1412" s="9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7">
        <f t="shared" si="132"/>
        <v>1.6666666666666666E-4</v>
      </c>
      <c r="P1412" s="2">
        <f t="shared" si="133"/>
        <v>1</v>
      </c>
      <c r="Q1412" s="2" t="str">
        <f t="shared" si="134"/>
        <v>publishing</v>
      </c>
      <c r="R1412" s="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 s="2">
        <v>1411</v>
      </c>
      <c r="B1413" s="9" t="s">
        <v>1412</v>
      </c>
      <c r="C1413" s="9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7">
        <f t="shared" si="132"/>
        <v>2.3333333333333335E-3</v>
      </c>
      <c r="P1413" s="2">
        <f t="shared" si="133"/>
        <v>2.3333333333333335</v>
      </c>
      <c r="Q1413" s="2" t="str">
        <f t="shared" si="134"/>
        <v>publishing</v>
      </c>
      <c r="R1413" s="2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 s="2">
        <v>1412</v>
      </c>
      <c r="B1414" s="9" t="s">
        <v>1413</v>
      </c>
      <c r="C1414" s="9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7">
        <f t="shared" si="132"/>
        <v>4.5714285714285714E-2</v>
      </c>
      <c r="P1414" s="2">
        <f t="shared" si="133"/>
        <v>24.615384615384617</v>
      </c>
      <c r="Q1414" s="2" t="str">
        <f t="shared" si="134"/>
        <v>publishing</v>
      </c>
      <c r="R1414" s="2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 s="2">
        <v>1413</v>
      </c>
      <c r="B1415" s="9" t="s">
        <v>1414</v>
      </c>
      <c r="C1415" s="9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7">
        <f t="shared" si="132"/>
        <v>0.05</v>
      </c>
      <c r="P1415" s="2">
        <f t="shared" si="133"/>
        <v>100</v>
      </c>
      <c r="Q1415" s="2" t="str">
        <f t="shared" si="134"/>
        <v>publishing</v>
      </c>
      <c r="R1415" s="2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 s="2">
        <v>1414</v>
      </c>
      <c r="B1416" s="9" t="s">
        <v>1415</v>
      </c>
      <c r="C1416" s="9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7">
        <f t="shared" si="132"/>
        <v>2E-3</v>
      </c>
      <c r="P1416" s="2">
        <f t="shared" si="133"/>
        <v>1</v>
      </c>
      <c r="Q1416" s="2" t="str">
        <f t="shared" si="134"/>
        <v>publishing</v>
      </c>
      <c r="R1416" s="2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 s="2">
        <v>1415</v>
      </c>
      <c r="B1417" s="9" t="s">
        <v>1416</v>
      </c>
      <c r="C1417" s="9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7">
        <f t="shared" si="132"/>
        <v>0.18181818181818182</v>
      </c>
      <c r="P1417" s="2">
        <f t="shared" si="133"/>
        <v>88.888888888888886</v>
      </c>
      <c r="Q1417" s="2" t="str">
        <f t="shared" si="134"/>
        <v>publishing</v>
      </c>
      <c r="R1417" s="2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 s="2">
        <v>1416</v>
      </c>
      <c r="B1418" s="9" t="s">
        <v>1417</v>
      </c>
      <c r="C1418" s="9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7">
        <f t="shared" si="132"/>
        <v>0</v>
      </c>
      <c r="P1418" s="2" t="e">
        <f t="shared" si="133"/>
        <v>#DIV/0!</v>
      </c>
      <c r="Q1418" s="2" t="str">
        <f t="shared" si="134"/>
        <v>publishing</v>
      </c>
      <c r="R1418" s="2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 s="2">
        <v>1417</v>
      </c>
      <c r="B1419" s="9" t="s">
        <v>1418</v>
      </c>
      <c r="C1419" s="9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7">
        <f t="shared" si="132"/>
        <v>1.2222222222222223E-2</v>
      </c>
      <c r="P1419" s="2">
        <f t="shared" si="133"/>
        <v>27.5</v>
      </c>
      <c r="Q1419" s="2" t="str">
        <f t="shared" si="134"/>
        <v>publishing</v>
      </c>
      <c r="R1419" s="2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7.6" x14ac:dyDescent="0.3">
      <c r="A1420" s="2">
        <v>1418</v>
      </c>
      <c r="B1420" s="9" t="s">
        <v>1419</v>
      </c>
      <c r="C1420" s="9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7">
        <f t="shared" si="132"/>
        <v>2E-3</v>
      </c>
      <c r="P1420" s="2">
        <f t="shared" si="133"/>
        <v>6</v>
      </c>
      <c r="Q1420" s="2" t="str">
        <f t="shared" si="134"/>
        <v>publishing</v>
      </c>
      <c r="R1420" s="2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 s="2">
        <v>1419</v>
      </c>
      <c r="B1421" s="9" t="s">
        <v>1420</v>
      </c>
      <c r="C1421" s="9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7">
        <f t="shared" si="132"/>
        <v>7.0634920634920634E-2</v>
      </c>
      <c r="P1421" s="2">
        <f t="shared" si="133"/>
        <v>44.5</v>
      </c>
      <c r="Q1421" s="2" t="str">
        <f t="shared" si="134"/>
        <v>publishing</v>
      </c>
      <c r="R1421" s="2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 s="2">
        <v>1420</v>
      </c>
      <c r="B1422" s="9" t="s">
        <v>1421</v>
      </c>
      <c r="C1422" s="9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7">
        <f t="shared" si="132"/>
        <v>2.7272727272727271E-2</v>
      </c>
      <c r="P1422" s="2">
        <f t="shared" si="133"/>
        <v>1</v>
      </c>
      <c r="Q1422" s="2" t="str">
        <f t="shared" si="134"/>
        <v>publishing</v>
      </c>
      <c r="R1422" s="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 s="2">
        <v>1421</v>
      </c>
      <c r="B1423" s="9" t="s">
        <v>1422</v>
      </c>
      <c r="C1423" s="9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7">
        <f t="shared" si="132"/>
        <v>1E-3</v>
      </c>
      <c r="P1423" s="2">
        <f t="shared" si="133"/>
        <v>100</v>
      </c>
      <c r="Q1423" s="2" t="str">
        <f t="shared" si="134"/>
        <v>publishing</v>
      </c>
      <c r="R1423" s="2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 s="2">
        <v>1422</v>
      </c>
      <c r="B1424" s="9" t="s">
        <v>1423</v>
      </c>
      <c r="C1424" s="9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7">
        <f t="shared" si="132"/>
        <v>1.0399999999999999E-3</v>
      </c>
      <c r="P1424" s="2">
        <f t="shared" si="133"/>
        <v>13</v>
      </c>
      <c r="Q1424" s="2" t="str">
        <f t="shared" si="134"/>
        <v>publishing</v>
      </c>
      <c r="R1424" s="2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 s="2">
        <v>1423</v>
      </c>
      <c r="B1425" s="9" t="s">
        <v>1424</v>
      </c>
      <c r="C1425" s="9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7">
        <f t="shared" si="132"/>
        <v>3.3333333333333335E-3</v>
      </c>
      <c r="P1425" s="2">
        <f t="shared" si="133"/>
        <v>100</v>
      </c>
      <c r="Q1425" s="2" t="str">
        <f t="shared" si="134"/>
        <v>publishing</v>
      </c>
      <c r="R1425" s="2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 s="2">
        <v>1424</v>
      </c>
      <c r="B1426" s="9" t="s">
        <v>1425</v>
      </c>
      <c r="C1426" s="9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7">
        <f t="shared" si="132"/>
        <v>0.2036</v>
      </c>
      <c r="P1426" s="2">
        <f t="shared" si="133"/>
        <v>109.07142857142857</v>
      </c>
      <c r="Q1426" s="2" t="str">
        <f t="shared" si="134"/>
        <v>publishing</v>
      </c>
      <c r="R1426" s="2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 s="2">
        <v>1425</v>
      </c>
      <c r="B1427" s="9" t="s">
        <v>1426</v>
      </c>
      <c r="C1427" s="9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7">
        <f t="shared" si="132"/>
        <v>0</v>
      </c>
      <c r="P1427" s="2" t="e">
        <f t="shared" si="133"/>
        <v>#DIV/0!</v>
      </c>
      <c r="Q1427" s="2" t="str">
        <f t="shared" si="134"/>
        <v>publishing</v>
      </c>
      <c r="R1427" s="2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 s="2">
        <v>1426</v>
      </c>
      <c r="B1428" s="9" t="s">
        <v>1427</v>
      </c>
      <c r="C1428" s="9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7">
        <f t="shared" si="132"/>
        <v>0</v>
      </c>
      <c r="P1428" s="2" t="e">
        <f t="shared" si="133"/>
        <v>#DIV/0!</v>
      </c>
      <c r="Q1428" s="2" t="str">
        <f t="shared" si="134"/>
        <v>publishing</v>
      </c>
      <c r="R1428" s="2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 s="2">
        <v>1427</v>
      </c>
      <c r="B1429" s="9" t="s">
        <v>1428</v>
      </c>
      <c r="C1429" s="9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7">
        <f t="shared" si="132"/>
        <v>8.3799999999999999E-2</v>
      </c>
      <c r="P1429" s="2">
        <f t="shared" si="133"/>
        <v>104.75</v>
      </c>
      <c r="Q1429" s="2" t="str">
        <f t="shared" si="134"/>
        <v>publishing</v>
      </c>
      <c r="R1429" s="2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 s="2">
        <v>1428</v>
      </c>
      <c r="B1430" s="9" t="s">
        <v>1429</v>
      </c>
      <c r="C1430" s="9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7">
        <f t="shared" si="132"/>
        <v>4.4999999999999998E-2</v>
      </c>
      <c r="P1430" s="2">
        <f t="shared" si="133"/>
        <v>15</v>
      </c>
      <c r="Q1430" s="2" t="str">
        <f t="shared" si="134"/>
        <v>publishing</v>
      </c>
      <c r="R1430" s="2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 s="2">
        <v>1429</v>
      </c>
      <c r="B1431" s="9" t="s">
        <v>1430</v>
      </c>
      <c r="C1431" s="9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7">
        <f t="shared" si="132"/>
        <v>0</v>
      </c>
      <c r="P1431" s="2" t="e">
        <f t="shared" si="133"/>
        <v>#DIV/0!</v>
      </c>
      <c r="Q1431" s="2" t="str">
        <f t="shared" si="134"/>
        <v>publishing</v>
      </c>
      <c r="R1431" s="2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3.2" x14ac:dyDescent="0.3">
      <c r="A1432" s="2">
        <v>1430</v>
      </c>
      <c r="B1432" s="9" t="s">
        <v>1431</v>
      </c>
      <c r="C1432" s="9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7">
        <f t="shared" si="132"/>
        <v>8.0600000000000005E-2</v>
      </c>
      <c r="P1432" s="2">
        <f t="shared" si="133"/>
        <v>80.599999999999994</v>
      </c>
      <c r="Q1432" s="2" t="str">
        <f t="shared" si="134"/>
        <v>publishing</v>
      </c>
      <c r="R1432" s="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43.2" x14ac:dyDescent="0.3">
      <c r="A1433" s="2">
        <v>1431</v>
      </c>
      <c r="B1433" s="9" t="s">
        <v>1432</v>
      </c>
      <c r="C1433" s="9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7">
        <f t="shared" si="132"/>
        <v>0.31947058823529412</v>
      </c>
      <c r="P1433" s="2">
        <f t="shared" si="133"/>
        <v>115.55319148936171</v>
      </c>
      <c r="Q1433" s="2" t="str">
        <f t="shared" si="134"/>
        <v>publishing</v>
      </c>
      <c r="R1433" s="2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 s="2">
        <v>1432</v>
      </c>
      <c r="B1434" s="9" t="s">
        <v>1433</v>
      </c>
      <c r="C1434" s="9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7">
        <f t="shared" si="132"/>
        <v>0</v>
      </c>
      <c r="P1434" s="2" t="e">
        <f t="shared" si="133"/>
        <v>#DIV/0!</v>
      </c>
      <c r="Q1434" s="2" t="str">
        <f t="shared" si="134"/>
        <v>publishing</v>
      </c>
      <c r="R1434" s="2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 s="2">
        <v>1433</v>
      </c>
      <c r="B1435" s="9" t="s">
        <v>1434</v>
      </c>
      <c r="C1435" s="9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7">
        <f t="shared" si="132"/>
        <v>6.7083333333333328E-2</v>
      </c>
      <c r="P1435" s="2">
        <f t="shared" si="133"/>
        <v>80.5</v>
      </c>
      <c r="Q1435" s="2" t="str">
        <f t="shared" si="134"/>
        <v>publishing</v>
      </c>
      <c r="R1435" s="2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 s="2">
        <v>1434</v>
      </c>
      <c r="B1436" s="9" t="s">
        <v>1435</v>
      </c>
      <c r="C1436" s="9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7">
        <f t="shared" si="132"/>
        <v>9.987804878048781E-2</v>
      </c>
      <c r="P1436" s="2">
        <f t="shared" si="133"/>
        <v>744.5454545454545</v>
      </c>
      <c r="Q1436" s="2" t="str">
        <f t="shared" si="134"/>
        <v>publishing</v>
      </c>
      <c r="R1436" s="2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 s="2">
        <v>1435</v>
      </c>
      <c r="B1437" s="9" t="s">
        <v>1436</v>
      </c>
      <c r="C1437" s="9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7">
        <f t="shared" si="132"/>
        <v>1E-3</v>
      </c>
      <c r="P1437" s="2">
        <f t="shared" si="133"/>
        <v>7.5</v>
      </c>
      <c r="Q1437" s="2" t="str">
        <f t="shared" si="134"/>
        <v>publishing</v>
      </c>
      <c r="R1437" s="2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 s="2">
        <v>1436</v>
      </c>
      <c r="B1438" s="9" t="s">
        <v>1437</v>
      </c>
      <c r="C1438" s="9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7">
        <f t="shared" si="132"/>
        <v>7.7000000000000002E-3</v>
      </c>
      <c r="P1438" s="2">
        <f t="shared" si="133"/>
        <v>38.5</v>
      </c>
      <c r="Q1438" s="2" t="str">
        <f t="shared" si="134"/>
        <v>publishing</v>
      </c>
      <c r="R1438" s="2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 s="2">
        <v>1437</v>
      </c>
      <c r="B1439" s="9" t="s">
        <v>1438</v>
      </c>
      <c r="C1439" s="9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7">
        <f t="shared" si="132"/>
        <v>0.26900000000000002</v>
      </c>
      <c r="P1439" s="2">
        <f t="shared" si="133"/>
        <v>36.68181818181818</v>
      </c>
      <c r="Q1439" s="2" t="str">
        <f t="shared" si="134"/>
        <v>publishing</v>
      </c>
      <c r="R1439" s="2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 s="2">
        <v>1438</v>
      </c>
      <c r="B1440" s="9" t="s">
        <v>1439</v>
      </c>
      <c r="C1440" s="9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7">
        <f t="shared" si="132"/>
        <v>0.03</v>
      </c>
      <c r="P1440" s="2">
        <f t="shared" si="133"/>
        <v>75</v>
      </c>
      <c r="Q1440" s="2" t="str">
        <f t="shared" si="134"/>
        <v>publishing</v>
      </c>
      <c r="R1440" s="2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 s="2">
        <v>1439</v>
      </c>
      <c r="B1441" s="9" t="s">
        <v>1440</v>
      </c>
      <c r="C1441" s="9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7">
        <f t="shared" si="132"/>
        <v>6.6055045871559637E-2</v>
      </c>
      <c r="P1441" s="2">
        <f t="shared" si="133"/>
        <v>30</v>
      </c>
      <c r="Q1441" s="2" t="str">
        <f t="shared" si="134"/>
        <v>publishing</v>
      </c>
      <c r="R1441" s="2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3.2" x14ac:dyDescent="0.3">
      <c r="A1442" s="2">
        <v>1440</v>
      </c>
      <c r="B1442" s="9" t="s">
        <v>1441</v>
      </c>
      <c r="C1442" s="9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7">
        <f t="shared" si="132"/>
        <v>7.6923076923076926E-5</v>
      </c>
      <c r="P1442" s="2">
        <f t="shared" si="133"/>
        <v>1</v>
      </c>
      <c r="Q1442" s="2" t="str">
        <f t="shared" si="134"/>
        <v>publishing</v>
      </c>
      <c r="R1442" s="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 s="2">
        <v>1441</v>
      </c>
      <c r="B1443" s="9" t="s">
        <v>1442</v>
      </c>
      <c r="C1443" s="9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7">
        <f t="shared" si="132"/>
        <v>1.1222222222222222E-2</v>
      </c>
      <c r="P1443" s="2">
        <f t="shared" si="133"/>
        <v>673.33333333333337</v>
      </c>
      <c r="Q1443" s="2" t="str">
        <f t="shared" si="134"/>
        <v>publishing</v>
      </c>
      <c r="R1443" s="2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 s="2">
        <v>1442</v>
      </c>
      <c r="B1444" s="9" t="s">
        <v>1443</v>
      </c>
      <c r="C1444" s="9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7">
        <f t="shared" si="132"/>
        <v>0</v>
      </c>
      <c r="P1444" s="2" t="e">
        <f t="shared" si="133"/>
        <v>#DIV/0!</v>
      </c>
      <c r="Q1444" s="2" t="str">
        <f t="shared" si="134"/>
        <v>publishing</v>
      </c>
      <c r="R1444" s="2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 s="2">
        <v>1443</v>
      </c>
      <c r="B1445" s="9" t="s">
        <v>1444</v>
      </c>
      <c r="C1445" s="9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7">
        <f t="shared" si="132"/>
        <v>0</v>
      </c>
      <c r="P1445" s="2" t="e">
        <f t="shared" si="133"/>
        <v>#DIV/0!</v>
      </c>
      <c r="Q1445" s="2" t="str">
        <f t="shared" si="134"/>
        <v>publishing</v>
      </c>
      <c r="R1445" s="2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 s="2">
        <v>1444</v>
      </c>
      <c r="B1446" s="9" t="s">
        <v>1445</v>
      </c>
      <c r="C1446" s="9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7">
        <f t="shared" si="132"/>
        <v>0</v>
      </c>
      <c r="P1446" s="2" t="e">
        <f t="shared" si="133"/>
        <v>#DIV/0!</v>
      </c>
      <c r="Q1446" s="2" t="str">
        <f t="shared" si="134"/>
        <v>publishing</v>
      </c>
      <c r="R1446" s="2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 s="2">
        <v>1445</v>
      </c>
      <c r="B1447" s="9" t="s">
        <v>1446</v>
      </c>
      <c r="C1447" s="9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7">
        <f t="shared" si="132"/>
        <v>0</v>
      </c>
      <c r="P1447" s="2" t="e">
        <f t="shared" si="133"/>
        <v>#DIV/0!</v>
      </c>
      <c r="Q1447" s="2" t="str">
        <f t="shared" si="134"/>
        <v>publishing</v>
      </c>
      <c r="R1447" s="2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 s="2">
        <v>1446</v>
      </c>
      <c r="B1448" s="9" t="s">
        <v>1447</v>
      </c>
      <c r="C1448" s="9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7">
        <f t="shared" si="132"/>
        <v>0</v>
      </c>
      <c r="P1448" s="2" t="e">
        <f t="shared" si="133"/>
        <v>#DIV/0!</v>
      </c>
      <c r="Q1448" s="2" t="str">
        <f t="shared" si="134"/>
        <v>publishing</v>
      </c>
      <c r="R1448" s="2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 s="2">
        <v>1447</v>
      </c>
      <c r="B1449" s="9" t="s">
        <v>1448</v>
      </c>
      <c r="C1449" s="9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7">
        <f t="shared" si="132"/>
        <v>1.4999999999999999E-4</v>
      </c>
      <c r="P1449" s="2">
        <f t="shared" si="133"/>
        <v>25</v>
      </c>
      <c r="Q1449" s="2" t="str">
        <f t="shared" si="134"/>
        <v>publishing</v>
      </c>
      <c r="R1449" s="2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 s="2">
        <v>1448</v>
      </c>
      <c r="B1450" s="9" t="s">
        <v>1449</v>
      </c>
      <c r="C1450" s="9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7">
        <f t="shared" si="132"/>
        <v>0</v>
      </c>
      <c r="P1450" s="2" t="e">
        <f t="shared" si="133"/>
        <v>#DIV/0!</v>
      </c>
      <c r="Q1450" s="2" t="str">
        <f t="shared" si="134"/>
        <v>publishing</v>
      </c>
      <c r="R1450" s="2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 s="2">
        <v>1449</v>
      </c>
      <c r="B1451" s="9" t="s">
        <v>1450</v>
      </c>
      <c r="C1451" s="9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7">
        <f t="shared" si="132"/>
        <v>0</v>
      </c>
      <c r="P1451" s="2" t="e">
        <f t="shared" si="133"/>
        <v>#DIV/0!</v>
      </c>
      <c r="Q1451" s="2" t="str">
        <f t="shared" si="134"/>
        <v>publishing</v>
      </c>
      <c r="R1451" s="2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 s="2">
        <v>1450</v>
      </c>
      <c r="B1452" s="9" t="s">
        <v>1451</v>
      </c>
      <c r="C1452" s="9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7">
        <f t="shared" si="132"/>
        <v>1.0000000000000001E-5</v>
      </c>
      <c r="P1452" s="2">
        <f t="shared" si="133"/>
        <v>1</v>
      </c>
      <c r="Q1452" s="2" t="str">
        <f t="shared" si="134"/>
        <v>publishing</v>
      </c>
      <c r="R1452" s="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 s="2">
        <v>1451</v>
      </c>
      <c r="B1453" s="9" t="s">
        <v>1452</v>
      </c>
      <c r="C1453" s="9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7">
        <f t="shared" si="132"/>
        <v>1.0554089709762533E-4</v>
      </c>
      <c r="P1453" s="2">
        <f t="shared" si="133"/>
        <v>1</v>
      </c>
      <c r="Q1453" s="2" t="str">
        <f t="shared" si="134"/>
        <v>publishing</v>
      </c>
      <c r="R1453" s="2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 s="2">
        <v>1452</v>
      </c>
      <c r="B1454" s="9" t="s">
        <v>1453</v>
      </c>
      <c r="C1454" s="9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7">
        <f t="shared" si="132"/>
        <v>0</v>
      </c>
      <c r="P1454" s="2" t="e">
        <f t="shared" si="133"/>
        <v>#DIV/0!</v>
      </c>
      <c r="Q1454" s="2" t="str">
        <f t="shared" si="134"/>
        <v>publishing</v>
      </c>
      <c r="R1454" s="2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 s="2">
        <v>1453</v>
      </c>
      <c r="B1455" s="9" t="s">
        <v>1454</v>
      </c>
      <c r="C1455" s="9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7">
        <f t="shared" si="132"/>
        <v>0</v>
      </c>
      <c r="P1455" s="2" t="e">
        <f t="shared" si="133"/>
        <v>#DIV/0!</v>
      </c>
      <c r="Q1455" s="2" t="str">
        <f t="shared" si="134"/>
        <v>publishing</v>
      </c>
      <c r="R1455" s="2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 s="2">
        <v>1454</v>
      </c>
      <c r="B1456" s="9" t="s">
        <v>1455</v>
      </c>
      <c r="C1456" s="9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7">
        <f t="shared" si="132"/>
        <v>8.5714285714285719E-3</v>
      </c>
      <c r="P1456" s="2">
        <f t="shared" si="133"/>
        <v>15</v>
      </c>
      <c r="Q1456" s="2" t="str">
        <f t="shared" si="134"/>
        <v>publishing</v>
      </c>
      <c r="R1456" s="2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 s="2">
        <v>1455</v>
      </c>
      <c r="B1457" s="9" t="s">
        <v>1456</v>
      </c>
      <c r="C1457" s="9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7">
        <f t="shared" si="132"/>
        <v>0.105</v>
      </c>
      <c r="P1457" s="2">
        <f t="shared" si="133"/>
        <v>225</v>
      </c>
      <c r="Q1457" s="2" t="str">
        <f t="shared" si="134"/>
        <v>publishing</v>
      </c>
      <c r="R1457" s="2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 s="2">
        <v>1456</v>
      </c>
      <c r="B1458" s="9" t="s">
        <v>1457</v>
      </c>
      <c r="C1458" s="9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7">
        <f t="shared" si="132"/>
        <v>2.9000000000000001E-2</v>
      </c>
      <c r="P1458" s="2">
        <f t="shared" si="133"/>
        <v>48.333333333333336</v>
      </c>
      <c r="Q1458" s="2" t="str">
        <f t="shared" si="134"/>
        <v>publishing</v>
      </c>
      <c r="R1458" s="2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 s="2">
        <v>1457</v>
      </c>
      <c r="B1459" s="9" t="s">
        <v>1458</v>
      </c>
      <c r="C1459" s="9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7">
        <f t="shared" si="132"/>
        <v>0</v>
      </c>
      <c r="P1459" s="2" t="e">
        <f t="shared" si="133"/>
        <v>#DIV/0!</v>
      </c>
      <c r="Q1459" s="2" t="str">
        <f t="shared" si="134"/>
        <v>publishing</v>
      </c>
      <c r="R1459" s="2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 s="2">
        <v>1458</v>
      </c>
      <c r="B1460" s="9" t="s">
        <v>1459</v>
      </c>
      <c r="C1460" s="9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7">
        <f t="shared" si="132"/>
        <v>0</v>
      </c>
      <c r="P1460" s="2" t="e">
        <f t="shared" si="133"/>
        <v>#DIV/0!</v>
      </c>
      <c r="Q1460" s="2" t="str">
        <f t="shared" si="134"/>
        <v>publishing</v>
      </c>
      <c r="R1460" s="2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 s="2">
        <v>1459</v>
      </c>
      <c r="B1461" s="9" t="s">
        <v>1460</v>
      </c>
      <c r="C1461" s="9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7">
        <f t="shared" si="132"/>
        <v>0</v>
      </c>
      <c r="P1461" s="2" t="e">
        <f t="shared" si="133"/>
        <v>#DIV/0!</v>
      </c>
      <c r="Q1461" s="2" t="str">
        <f t="shared" si="134"/>
        <v>publishing</v>
      </c>
      <c r="R1461" s="2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 s="2">
        <v>1460</v>
      </c>
      <c r="B1462" s="9" t="s">
        <v>1461</v>
      </c>
      <c r="C1462" s="9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7">
        <f t="shared" si="132"/>
        <v>0</v>
      </c>
      <c r="P1462" s="2" t="e">
        <f t="shared" si="133"/>
        <v>#DIV/0!</v>
      </c>
      <c r="Q1462" s="2" t="str">
        <f t="shared" si="134"/>
        <v>publishing</v>
      </c>
      <c r="R1462" s="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 s="2">
        <v>1461</v>
      </c>
      <c r="B1463" s="9" t="s">
        <v>1462</v>
      </c>
      <c r="C1463" s="9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7">
        <f t="shared" si="132"/>
        <v>1.012446</v>
      </c>
      <c r="P1463" s="2">
        <f t="shared" si="133"/>
        <v>44.66673529411765</v>
      </c>
      <c r="Q1463" s="2" t="str">
        <f t="shared" si="134"/>
        <v>publishing</v>
      </c>
      <c r="R1463" s="2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 s="2">
        <v>1462</v>
      </c>
      <c r="B1464" s="9" t="s">
        <v>1463</v>
      </c>
      <c r="C1464" s="9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7">
        <f t="shared" si="132"/>
        <v>1.085175</v>
      </c>
      <c r="P1464" s="2">
        <f t="shared" si="133"/>
        <v>28.937999999999999</v>
      </c>
      <c r="Q1464" s="2" t="str">
        <f t="shared" si="134"/>
        <v>publishing</v>
      </c>
      <c r="R1464" s="2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 s="2">
        <v>1463</v>
      </c>
      <c r="B1465" s="9" t="s">
        <v>1464</v>
      </c>
      <c r="C1465" s="9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7">
        <f t="shared" si="132"/>
        <v>1.4766666666666666</v>
      </c>
      <c r="P1465" s="2">
        <f t="shared" si="133"/>
        <v>35.44</v>
      </c>
      <c r="Q1465" s="2" t="str">
        <f t="shared" si="134"/>
        <v>publishing</v>
      </c>
      <c r="R1465" s="2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 s="2">
        <v>1464</v>
      </c>
      <c r="B1466" s="9" t="s">
        <v>1465</v>
      </c>
      <c r="C1466" s="9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7">
        <f t="shared" si="132"/>
        <v>1.6319999999999999</v>
      </c>
      <c r="P1466" s="2">
        <f t="shared" si="133"/>
        <v>34.871794871794869</v>
      </c>
      <c r="Q1466" s="2" t="str">
        <f t="shared" si="134"/>
        <v>publishing</v>
      </c>
      <c r="R1466" s="2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 s="2">
        <v>1465</v>
      </c>
      <c r="B1467" s="9" t="s">
        <v>1466</v>
      </c>
      <c r="C1467" s="9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7">
        <f t="shared" si="132"/>
        <v>4.5641449999999999</v>
      </c>
      <c r="P1467" s="2">
        <f t="shared" si="133"/>
        <v>52.622732513451197</v>
      </c>
      <c r="Q1467" s="2" t="str">
        <f t="shared" si="134"/>
        <v>publishing</v>
      </c>
      <c r="R1467" s="2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 s="2">
        <v>1466</v>
      </c>
      <c r="B1468" s="9" t="s">
        <v>1467</v>
      </c>
      <c r="C1468" s="9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7">
        <f t="shared" si="132"/>
        <v>1.0787731249999999</v>
      </c>
      <c r="P1468" s="2">
        <f t="shared" si="133"/>
        <v>69.598266129032254</v>
      </c>
      <c r="Q1468" s="2" t="str">
        <f t="shared" si="134"/>
        <v>publishing</v>
      </c>
      <c r="R1468" s="2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 s="2">
        <v>1467</v>
      </c>
      <c r="B1469" s="9" t="s">
        <v>1468</v>
      </c>
      <c r="C1469" s="9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7">
        <f t="shared" si="132"/>
        <v>1.1508</v>
      </c>
      <c r="P1469" s="2">
        <f t="shared" si="133"/>
        <v>76.72</v>
      </c>
      <c r="Q1469" s="2" t="str">
        <f t="shared" si="134"/>
        <v>publishing</v>
      </c>
      <c r="R1469" s="2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 s="2">
        <v>1468</v>
      </c>
      <c r="B1470" s="9" t="s">
        <v>1469</v>
      </c>
      <c r="C1470" s="9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7">
        <f t="shared" si="132"/>
        <v>1.0236842105263158</v>
      </c>
      <c r="P1470" s="2">
        <f t="shared" si="133"/>
        <v>33.191126279863482</v>
      </c>
      <c r="Q1470" s="2" t="str">
        <f t="shared" si="134"/>
        <v>publishing</v>
      </c>
      <c r="R1470" s="2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3.2" x14ac:dyDescent="0.3">
      <c r="A1471" s="2">
        <v>1469</v>
      </c>
      <c r="B1471" s="9" t="s">
        <v>1470</v>
      </c>
      <c r="C1471" s="9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7">
        <f t="shared" si="132"/>
        <v>1.0842485875706214</v>
      </c>
      <c r="P1471" s="2">
        <f t="shared" si="133"/>
        <v>149.46417445482865</v>
      </c>
      <c r="Q1471" s="2" t="str">
        <f t="shared" si="134"/>
        <v>publishing</v>
      </c>
      <c r="R1471" s="2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 s="2">
        <v>1470</v>
      </c>
      <c r="B1472" s="9" t="s">
        <v>1471</v>
      </c>
      <c r="C1472" s="9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7">
        <f t="shared" si="132"/>
        <v>1.2513333333333334</v>
      </c>
      <c r="P1472" s="2">
        <f t="shared" si="133"/>
        <v>23.172839506172838</v>
      </c>
      <c r="Q1472" s="2" t="str">
        <f t="shared" si="134"/>
        <v>publishing</v>
      </c>
      <c r="R1472" s="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 s="2">
        <v>1471</v>
      </c>
      <c r="B1473" s="9" t="s">
        <v>1472</v>
      </c>
      <c r="C1473" s="9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7">
        <f t="shared" si="132"/>
        <v>1.03840625</v>
      </c>
      <c r="P1473" s="2">
        <f t="shared" si="133"/>
        <v>96.877551020408163</v>
      </c>
      <c r="Q1473" s="2" t="str">
        <f t="shared" si="134"/>
        <v>publishing</v>
      </c>
      <c r="R1473" s="2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 s="2">
        <v>1472</v>
      </c>
      <c r="B1474" s="9" t="s">
        <v>1473</v>
      </c>
      <c r="C1474" s="9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7">
        <f t="shared" si="132"/>
        <v>1.3870400000000001</v>
      </c>
      <c r="P1474" s="2">
        <f t="shared" si="133"/>
        <v>103.20238095238095</v>
      </c>
      <c r="Q1474" s="2" t="str">
        <f t="shared" si="134"/>
        <v>publishing</v>
      </c>
      <c r="R1474" s="2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 s="2">
        <v>1473</v>
      </c>
      <c r="B1475" s="9" t="s">
        <v>1474</v>
      </c>
      <c r="C1475" s="9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7">
        <f t="shared" ref="O1475:O1538" si="138">E1475/D1475</f>
        <v>1.20516</v>
      </c>
      <c r="P1475" s="2">
        <f t="shared" ref="P1475:P1538" si="139">E1475/L1475</f>
        <v>38.462553191489363</v>
      </c>
      <c r="Q1475" s="2" t="str">
        <f t="shared" ref="Q1475:Q1538" si="140">LEFT(N:N,(FIND("/",N1475))-1)</f>
        <v>publishing</v>
      </c>
      <c r="R1475" s="2" t="str">
        <f t="shared" ref="R1475:R1538" si="141">RIGHT(N:N,LEN(N:N)-(FIND("/",N1475)))</f>
        <v>radio &amp; podcasts</v>
      </c>
      <c r="S1475" s="10">
        <f t="shared" ref="S1475:S1538" si="142">(J1475/86400)+DATE(1970,1,1)</f>
        <v>40939.979618055557</v>
      </c>
      <c r="T1475" s="10">
        <f t="shared" ref="T1475:T1538" si="143">(I1475/86400)+DATE(1970,1,1)</f>
        <v>40969.979618055557</v>
      </c>
    </row>
    <row r="1476" spans="1:20" ht="43.2" x14ac:dyDescent="0.3">
      <c r="A1476" s="2">
        <v>1474</v>
      </c>
      <c r="B1476" s="9" t="s">
        <v>1475</v>
      </c>
      <c r="C1476" s="9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7">
        <f t="shared" si="138"/>
        <v>1.1226666666666667</v>
      </c>
      <c r="P1476" s="2">
        <f t="shared" si="139"/>
        <v>44.315789473684212</v>
      </c>
      <c r="Q1476" s="2" t="str">
        <f t="shared" si="140"/>
        <v>publishing</v>
      </c>
      <c r="R1476" s="2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3.2" x14ac:dyDescent="0.3">
      <c r="A1477" s="2">
        <v>1475</v>
      </c>
      <c r="B1477" s="9" t="s">
        <v>1476</v>
      </c>
      <c r="C1477" s="9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7">
        <f t="shared" si="138"/>
        <v>1.8866966666666667</v>
      </c>
      <c r="P1477" s="2">
        <f t="shared" si="139"/>
        <v>64.173356009070289</v>
      </c>
      <c r="Q1477" s="2" t="str">
        <f t="shared" si="140"/>
        <v>publishing</v>
      </c>
      <c r="R1477" s="2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 s="2">
        <v>1476</v>
      </c>
      <c r="B1478" s="9" t="s">
        <v>1477</v>
      </c>
      <c r="C1478" s="9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7">
        <f t="shared" si="138"/>
        <v>6.6155466666666669</v>
      </c>
      <c r="P1478" s="2">
        <f t="shared" si="139"/>
        <v>43.333275109170302</v>
      </c>
      <c r="Q1478" s="2" t="str">
        <f t="shared" si="140"/>
        <v>publishing</v>
      </c>
      <c r="R1478" s="2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 s="2">
        <v>1477</v>
      </c>
      <c r="B1479" s="9" t="s">
        <v>1478</v>
      </c>
      <c r="C1479" s="9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7">
        <f t="shared" si="138"/>
        <v>1.1131</v>
      </c>
      <c r="P1479" s="2">
        <f t="shared" si="139"/>
        <v>90.495934959349597</v>
      </c>
      <c r="Q1479" s="2" t="str">
        <f t="shared" si="140"/>
        <v>publishing</v>
      </c>
      <c r="R1479" s="2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 s="2">
        <v>1478</v>
      </c>
      <c r="B1480" s="9" t="s">
        <v>1479</v>
      </c>
      <c r="C1480" s="9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7">
        <f t="shared" si="138"/>
        <v>11.8161422</v>
      </c>
      <c r="P1480" s="2">
        <f t="shared" si="139"/>
        <v>29.187190495010373</v>
      </c>
      <c r="Q1480" s="2" t="str">
        <f t="shared" si="140"/>
        <v>publishing</v>
      </c>
      <c r="R1480" s="2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 s="2">
        <v>1479</v>
      </c>
      <c r="B1481" s="9" t="s">
        <v>1480</v>
      </c>
      <c r="C1481" s="9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7">
        <f t="shared" si="138"/>
        <v>1.37375</v>
      </c>
      <c r="P1481" s="2">
        <f t="shared" si="139"/>
        <v>30.95774647887324</v>
      </c>
      <c r="Q1481" s="2" t="str">
        <f t="shared" si="140"/>
        <v>publishing</v>
      </c>
      <c r="R1481" s="2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 s="2">
        <v>1480</v>
      </c>
      <c r="B1482" s="9" t="s">
        <v>1481</v>
      </c>
      <c r="C1482" s="9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7">
        <f t="shared" si="138"/>
        <v>1.170404</v>
      </c>
      <c r="P1482" s="2">
        <f t="shared" si="139"/>
        <v>92.157795275590544</v>
      </c>
      <c r="Q1482" s="2" t="str">
        <f t="shared" si="140"/>
        <v>publishing</v>
      </c>
      <c r="R1482" s="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 s="2">
        <v>1481</v>
      </c>
      <c r="B1483" s="9" t="s">
        <v>1482</v>
      </c>
      <c r="C1483" s="9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7">
        <f t="shared" si="138"/>
        <v>2.1000000000000001E-2</v>
      </c>
      <c r="P1483" s="2">
        <f t="shared" si="139"/>
        <v>17.5</v>
      </c>
      <c r="Q1483" s="2" t="str">
        <f t="shared" si="140"/>
        <v>publishing</v>
      </c>
      <c r="R1483" s="2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 s="2">
        <v>1482</v>
      </c>
      <c r="B1484" s="9" t="s">
        <v>1483</v>
      </c>
      <c r="C1484" s="9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7">
        <f t="shared" si="138"/>
        <v>1E-3</v>
      </c>
      <c r="P1484" s="2">
        <f t="shared" si="139"/>
        <v>5</v>
      </c>
      <c r="Q1484" s="2" t="str">
        <f t="shared" si="140"/>
        <v>publishing</v>
      </c>
      <c r="R1484" s="2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3.2" x14ac:dyDescent="0.3">
      <c r="A1485" s="2">
        <v>1483</v>
      </c>
      <c r="B1485" s="9" t="s">
        <v>1484</v>
      </c>
      <c r="C1485" s="9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7">
        <f t="shared" si="138"/>
        <v>7.1428571428571426E-3</v>
      </c>
      <c r="P1485" s="2">
        <f t="shared" si="139"/>
        <v>25</v>
      </c>
      <c r="Q1485" s="2" t="str">
        <f t="shared" si="140"/>
        <v>publishing</v>
      </c>
      <c r="R1485" s="2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 s="2">
        <v>1484</v>
      </c>
      <c r="B1486" s="9" t="s">
        <v>1485</v>
      </c>
      <c r="C1486" s="9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7">
        <f t="shared" si="138"/>
        <v>0</v>
      </c>
      <c r="P1486" s="2" t="e">
        <f t="shared" si="139"/>
        <v>#DIV/0!</v>
      </c>
      <c r="Q1486" s="2" t="str">
        <f t="shared" si="140"/>
        <v>publishing</v>
      </c>
      <c r="R1486" s="2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 s="2">
        <v>1485</v>
      </c>
      <c r="B1487" s="9" t="s">
        <v>1486</v>
      </c>
      <c r="C1487" s="9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7">
        <f t="shared" si="138"/>
        <v>2.2388059701492536E-2</v>
      </c>
      <c r="P1487" s="2">
        <f t="shared" si="139"/>
        <v>50</v>
      </c>
      <c r="Q1487" s="2" t="str">
        <f t="shared" si="140"/>
        <v>publishing</v>
      </c>
      <c r="R1487" s="2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 s="2">
        <v>1486</v>
      </c>
      <c r="B1488" s="9" t="s">
        <v>1487</v>
      </c>
      <c r="C1488" s="9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7">
        <f t="shared" si="138"/>
        <v>2.3999999999999998E-3</v>
      </c>
      <c r="P1488" s="2">
        <f t="shared" si="139"/>
        <v>16</v>
      </c>
      <c r="Q1488" s="2" t="str">
        <f t="shared" si="140"/>
        <v>publishing</v>
      </c>
      <c r="R1488" s="2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 s="2">
        <v>1487</v>
      </c>
      <c r="B1489" s="9" t="s">
        <v>1488</v>
      </c>
      <c r="C1489" s="9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7">
        <f t="shared" si="138"/>
        <v>0</v>
      </c>
      <c r="P1489" s="2" t="e">
        <f t="shared" si="139"/>
        <v>#DIV/0!</v>
      </c>
      <c r="Q1489" s="2" t="str">
        <f t="shared" si="140"/>
        <v>publishing</v>
      </c>
      <c r="R1489" s="2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 s="2">
        <v>1488</v>
      </c>
      <c r="B1490" s="9" t="s">
        <v>1489</v>
      </c>
      <c r="C1490" s="9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7">
        <f t="shared" si="138"/>
        <v>2.4E-2</v>
      </c>
      <c r="P1490" s="2">
        <f t="shared" si="139"/>
        <v>60</v>
      </c>
      <c r="Q1490" s="2" t="str">
        <f t="shared" si="140"/>
        <v>publishing</v>
      </c>
      <c r="R1490" s="2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 s="2">
        <v>1489</v>
      </c>
      <c r="B1491" s="9" t="s">
        <v>1490</v>
      </c>
      <c r="C1491" s="9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7">
        <f t="shared" si="138"/>
        <v>0</v>
      </c>
      <c r="P1491" s="2" t="e">
        <f t="shared" si="139"/>
        <v>#DIV/0!</v>
      </c>
      <c r="Q1491" s="2" t="str">
        <f t="shared" si="140"/>
        <v>publishing</v>
      </c>
      <c r="R1491" s="2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 s="2">
        <v>1490</v>
      </c>
      <c r="B1492" s="9" t="s">
        <v>1491</v>
      </c>
      <c r="C1492" s="9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7">
        <f t="shared" si="138"/>
        <v>0.30862068965517242</v>
      </c>
      <c r="P1492" s="2">
        <f t="shared" si="139"/>
        <v>47.10526315789474</v>
      </c>
      <c r="Q1492" s="2" t="str">
        <f t="shared" si="140"/>
        <v>publishing</v>
      </c>
      <c r="R1492" s="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 s="2">
        <v>1491</v>
      </c>
      <c r="B1493" s="9" t="s">
        <v>1492</v>
      </c>
      <c r="C1493" s="9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7">
        <f t="shared" si="138"/>
        <v>8.3333333333333329E-2</v>
      </c>
      <c r="P1493" s="2">
        <f t="shared" si="139"/>
        <v>100</v>
      </c>
      <c r="Q1493" s="2" t="str">
        <f t="shared" si="140"/>
        <v>publishing</v>
      </c>
      <c r="R1493" s="2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 s="2">
        <v>1492</v>
      </c>
      <c r="B1494" s="9" t="s">
        <v>1493</v>
      </c>
      <c r="C1494" s="9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7">
        <f t="shared" si="138"/>
        <v>7.4999999999999997E-3</v>
      </c>
      <c r="P1494" s="2">
        <f t="shared" si="139"/>
        <v>15</v>
      </c>
      <c r="Q1494" s="2" t="str">
        <f t="shared" si="140"/>
        <v>publishing</v>
      </c>
      <c r="R1494" s="2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 s="2">
        <v>1493</v>
      </c>
      <c r="B1495" s="9" t="s">
        <v>1494</v>
      </c>
      <c r="C1495" s="9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7">
        <f t="shared" si="138"/>
        <v>0</v>
      </c>
      <c r="P1495" s="2" t="e">
        <f t="shared" si="139"/>
        <v>#DIV/0!</v>
      </c>
      <c r="Q1495" s="2" t="str">
        <f t="shared" si="140"/>
        <v>publishing</v>
      </c>
      <c r="R1495" s="2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43.2" x14ac:dyDescent="0.3">
      <c r="A1496" s="2">
        <v>1494</v>
      </c>
      <c r="B1496" s="9" t="s">
        <v>1495</v>
      </c>
      <c r="C1496" s="9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7">
        <f t="shared" si="138"/>
        <v>8.8999999999999996E-2</v>
      </c>
      <c r="P1496" s="2">
        <f t="shared" si="139"/>
        <v>40.454545454545453</v>
      </c>
      <c r="Q1496" s="2" t="str">
        <f t="shared" si="140"/>
        <v>publishing</v>
      </c>
      <c r="R1496" s="2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 s="2">
        <v>1495</v>
      </c>
      <c r="B1497" s="9" t="s">
        <v>1496</v>
      </c>
      <c r="C1497" s="9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7">
        <f t="shared" si="138"/>
        <v>0</v>
      </c>
      <c r="P1497" s="2" t="e">
        <f t="shared" si="139"/>
        <v>#DIV/0!</v>
      </c>
      <c r="Q1497" s="2" t="str">
        <f t="shared" si="140"/>
        <v>publishing</v>
      </c>
      <c r="R1497" s="2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 s="2">
        <v>1496</v>
      </c>
      <c r="B1498" s="9" t="s">
        <v>1497</v>
      </c>
      <c r="C1498" s="9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7">
        <f t="shared" si="138"/>
        <v>0</v>
      </c>
      <c r="P1498" s="2" t="e">
        <f t="shared" si="139"/>
        <v>#DIV/0!</v>
      </c>
      <c r="Q1498" s="2" t="str">
        <f t="shared" si="140"/>
        <v>publishing</v>
      </c>
      <c r="R1498" s="2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 s="2">
        <v>1497</v>
      </c>
      <c r="B1499" s="9" t="s">
        <v>1498</v>
      </c>
      <c r="C1499" s="9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7">
        <f t="shared" si="138"/>
        <v>6.666666666666667E-5</v>
      </c>
      <c r="P1499" s="2">
        <f t="shared" si="139"/>
        <v>1</v>
      </c>
      <c r="Q1499" s="2" t="str">
        <f t="shared" si="140"/>
        <v>publishing</v>
      </c>
      <c r="R1499" s="2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 s="2">
        <v>1498</v>
      </c>
      <c r="B1500" s="9" t="s">
        <v>1499</v>
      </c>
      <c r="C1500" s="9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7">
        <f t="shared" si="138"/>
        <v>1.9E-2</v>
      </c>
      <c r="P1500" s="2">
        <f t="shared" si="139"/>
        <v>19</v>
      </c>
      <c r="Q1500" s="2" t="str">
        <f t="shared" si="140"/>
        <v>publishing</v>
      </c>
      <c r="R1500" s="2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 s="2">
        <v>1499</v>
      </c>
      <c r="B1501" s="9" t="s">
        <v>1500</v>
      </c>
      <c r="C1501" s="9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7">
        <f t="shared" si="138"/>
        <v>2.5000000000000001E-3</v>
      </c>
      <c r="P1501" s="2">
        <f t="shared" si="139"/>
        <v>5</v>
      </c>
      <c r="Q1501" s="2" t="str">
        <f t="shared" si="140"/>
        <v>publishing</v>
      </c>
      <c r="R1501" s="2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 s="2">
        <v>1500</v>
      </c>
      <c r="B1502" s="9" t="s">
        <v>1501</v>
      </c>
      <c r="C1502" s="9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7">
        <f t="shared" si="138"/>
        <v>0.25035714285714283</v>
      </c>
      <c r="P1502" s="2">
        <f t="shared" si="139"/>
        <v>46.733333333333334</v>
      </c>
      <c r="Q1502" s="2" t="str">
        <f t="shared" si="140"/>
        <v>publishing</v>
      </c>
      <c r="R1502" s="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 s="2">
        <v>1501</v>
      </c>
      <c r="B1503" s="9" t="s">
        <v>1502</v>
      </c>
      <c r="C1503" s="9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7">
        <f t="shared" si="138"/>
        <v>1.6633076923076924</v>
      </c>
      <c r="P1503" s="2">
        <f t="shared" si="139"/>
        <v>97.731073446327684</v>
      </c>
      <c r="Q1503" s="2" t="str">
        <f t="shared" si="140"/>
        <v>photography</v>
      </c>
      <c r="R1503" s="2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 s="2">
        <v>1502</v>
      </c>
      <c r="B1504" s="9" t="s">
        <v>1503</v>
      </c>
      <c r="C1504" s="9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7">
        <f t="shared" si="138"/>
        <v>1.0144545454545455</v>
      </c>
      <c r="P1504" s="2">
        <f t="shared" si="139"/>
        <v>67.835866261398181</v>
      </c>
      <c r="Q1504" s="2" t="str">
        <f t="shared" si="140"/>
        <v>photography</v>
      </c>
      <c r="R1504" s="2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 s="2">
        <v>1503</v>
      </c>
      <c r="B1505" s="9" t="s">
        <v>1504</v>
      </c>
      <c r="C1505" s="9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7">
        <f t="shared" si="138"/>
        <v>1.0789146666666667</v>
      </c>
      <c r="P1505" s="2">
        <f t="shared" si="139"/>
        <v>56.98492957746479</v>
      </c>
      <c r="Q1505" s="2" t="str">
        <f t="shared" si="140"/>
        <v>photography</v>
      </c>
      <c r="R1505" s="2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 s="2">
        <v>1504</v>
      </c>
      <c r="B1506" s="9" t="s">
        <v>1505</v>
      </c>
      <c r="C1506" s="9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7">
        <f t="shared" si="138"/>
        <v>2.7793846153846156</v>
      </c>
      <c r="P1506" s="2">
        <f t="shared" si="139"/>
        <v>67.159851301115239</v>
      </c>
      <c r="Q1506" s="2" t="str">
        <f t="shared" si="140"/>
        <v>photography</v>
      </c>
      <c r="R1506" s="2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 s="2">
        <v>1505</v>
      </c>
      <c r="B1507" s="9" t="s">
        <v>1506</v>
      </c>
      <c r="C1507" s="9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7">
        <f t="shared" si="138"/>
        <v>1.0358125</v>
      </c>
      <c r="P1507" s="2">
        <f t="shared" si="139"/>
        <v>48.037681159420288</v>
      </c>
      <c r="Q1507" s="2" t="str">
        <f t="shared" si="140"/>
        <v>photography</v>
      </c>
      <c r="R1507" s="2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 s="2">
        <v>1506</v>
      </c>
      <c r="B1508" s="9" t="s">
        <v>1507</v>
      </c>
      <c r="C1508" s="9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7">
        <f t="shared" si="138"/>
        <v>1.1140000000000001</v>
      </c>
      <c r="P1508" s="2">
        <f t="shared" si="139"/>
        <v>38.860465116279073</v>
      </c>
      <c r="Q1508" s="2" t="str">
        <f t="shared" si="140"/>
        <v>photography</v>
      </c>
      <c r="R1508" s="2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 s="2">
        <v>1507</v>
      </c>
      <c r="B1509" s="9" t="s">
        <v>1508</v>
      </c>
      <c r="C1509" s="9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7">
        <f t="shared" si="138"/>
        <v>2.15</v>
      </c>
      <c r="P1509" s="2">
        <f t="shared" si="139"/>
        <v>78.181818181818187</v>
      </c>
      <c r="Q1509" s="2" t="str">
        <f t="shared" si="140"/>
        <v>photography</v>
      </c>
      <c r="R1509" s="2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3.2" x14ac:dyDescent="0.3">
      <c r="A1510" s="2">
        <v>1508</v>
      </c>
      <c r="B1510" s="9" t="s">
        <v>1509</v>
      </c>
      <c r="C1510" s="9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7">
        <f t="shared" si="138"/>
        <v>1.1076216216216217</v>
      </c>
      <c r="P1510" s="2">
        <f t="shared" si="139"/>
        <v>97.113744075829388</v>
      </c>
      <c r="Q1510" s="2" t="str">
        <f t="shared" si="140"/>
        <v>photography</v>
      </c>
      <c r="R1510" s="2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 s="2">
        <v>1509</v>
      </c>
      <c r="B1511" s="9" t="s">
        <v>1510</v>
      </c>
      <c r="C1511" s="9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7">
        <f t="shared" si="138"/>
        <v>1.2364125714285714</v>
      </c>
      <c r="P1511" s="2">
        <f t="shared" si="139"/>
        <v>110.39397959183674</v>
      </c>
      <c r="Q1511" s="2" t="str">
        <f t="shared" si="140"/>
        <v>photography</v>
      </c>
      <c r="R1511" s="2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 s="2">
        <v>1510</v>
      </c>
      <c r="B1512" s="9" t="s">
        <v>1511</v>
      </c>
      <c r="C1512" s="9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7">
        <f t="shared" si="138"/>
        <v>1.0103500000000001</v>
      </c>
      <c r="P1512" s="2">
        <f t="shared" si="139"/>
        <v>39.91506172839506</v>
      </c>
      <c r="Q1512" s="2" t="str">
        <f t="shared" si="140"/>
        <v>photography</v>
      </c>
      <c r="R1512" s="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57.6" x14ac:dyDescent="0.3">
      <c r="A1513" s="2">
        <v>1511</v>
      </c>
      <c r="B1513" s="9" t="s">
        <v>1512</v>
      </c>
      <c r="C1513" s="9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7">
        <f t="shared" si="138"/>
        <v>1.1179285714285714</v>
      </c>
      <c r="P1513" s="2">
        <f t="shared" si="139"/>
        <v>75.975728155339809</v>
      </c>
      <c r="Q1513" s="2" t="str">
        <f t="shared" si="140"/>
        <v>photography</v>
      </c>
      <c r="R1513" s="2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 s="2">
        <v>1512</v>
      </c>
      <c r="B1514" s="9" t="s">
        <v>1513</v>
      </c>
      <c r="C1514" s="9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7">
        <f t="shared" si="138"/>
        <v>5.5877142857142861</v>
      </c>
      <c r="P1514" s="2">
        <f t="shared" si="139"/>
        <v>58.379104477611939</v>
      </c>
      <c r="Q1514" s="2" t="str">
        <f t="shared" si="140"/>
        <v>photography</v>
      </c>
      <c r="R1514" s="2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 s="2">
        <v>1513</v>
      </c>
      <c r="B1515" s="9" t="s">
        <v>1514</v>
      </c>
      <c r="C1515" s="9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7">
        <f t="shared" si="138"/>
        <v>1.5001875</v>
      </c>
      <c r="P1515" s="2">
        <f t="shared" si="139"/>
        <v>55.82093023255814</v>
      </c>
      <c r="Q1515" s="2" t="str">
        <f t="shared" si="140"/>
        <v>photography</v>
      </c>
      <c r="R1515" s="2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 s="2">
        <v>1514</v>
      </c>
      <c r="B1516" s="9" t="s">
        <v>1515</v>
      </c>
      <c r="C1516" s="9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7">
        <f t="shared" si="138"/>
        <v>1.0647599999999999</v>
      </c>
      <c r="P1516" s="2">
        <f t="shared" si="139"/>
        <v>151.24431818181819</v>
      </c>
      <c r="Q1516" s="2" t="str">
        <f t="shared" si="140"/>
        <v>photography</v>
      </c>
      <c r="R1516" s="2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 s="2">
        <v>1515</v>
      </c>
      <c r="B1517" s="9" t="s">
        <v>1516</v>
      </c>
      <c r="C1517" s="9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7">
        <f t="shared" si="138"/>
        <v>1.57189</v>
      </c>
      <c r="P1517" s="2">
        <f t="shared" si="139"/>
        <v>849.67027027027029</v>
      </c>
      <c r="Q1517" s="2" t="str">
        <f t="shared" si="140"/>
        <v>photography</v>
      </c>
      <c r="R1517" s="2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 s="2">
        <v>1516</v>
      </c>
      <c r="B1518" s="9" t="s">
        <v>1517</v>
      </c>
      <c r="C1518" s="9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7">
        <f t="shared" si="138"/>
        <v>1.0865882352941176</v>
      </c>
      <c r="P1518" s="2">
        <f t="shared" si="139"/>
        <v>159.24137931034483</v>
      </c>
      <c r="Q1518" s="2" t="str">
        <f t="shared" si="140"/>
        <v>photography</v>
      </c>
      <c r="R1518" s="2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 s="2">
        <v>1517</v>
      </c>
      <c r="B1519" s="9" t="s">
        <v>1518</v>
      </c>
      <c r="C1519" s="9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7">
        <f t="shared" si="138"/>
        <v>1.6197999999999999</v>
      </c>
      <c r="P1519" s="2">
        <f t="shared" si="139"/>
        <v>39.507317073170732</v>
      </c>
      <c r="Q1519" s="2" t="str">
        <f t="shared" si="140"/>
        <v>photography</v>
      </c>
      <c r="R1519" s="2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 s="2">
        <v>1518</v>
      </c>
      <c r="B1520" s="9" t="s">
        <v>1519</v>
      </c>
      <c r="C1520" s="9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7">
        <f t="shared" si="138"/>
        <v>2.0536666666666665</v>
      </c>
      <c r="P1520" s="2">
        <f t="shared" si="139"/>
        <v>130.52966101694915</v>
      </c>
      <c r="Q1520" s="2" t="str">
        <f t="shared" si="140"/>
        <v>photography</v>
      </c>
      <c r="R1520" s="2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 s="2">
        <v>1519</v>
      </c>
      <c r="B1521" s="9" t="s">
        <v>1520</v>
      </c>
      <c r="C1521" s="9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7">
        <f t="shared" si="138"/>
        <v>1.033638888888889</v>
      </c>
      <c r="P1521" s="2">
        <f t="shared" si="139"/>
        <v>64.156896551724131</v>
      </c>
      <c r="Q1521" s="2" t="str">
        <f t="shared" si="140"/>
        <v>photography</v>
      </c>
      <c r="R1521" s="2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 s="2">
        <v>1520</v>
      </c>
      <c r="B1522" s="9" t="s">
        <v>1521</v>
      </c>
      <c r="C1522" s="9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7">
        <f t="shared" si="138"/>
        <v>1.0347222222222223</v>
      </c>
      <c r="P1522" s="2">
        <f t="shared" si="139"/>
        <v>111.52694610778443</v>
      </c>
      <c r="Q1522" s="2" t="str">
        <f t="shared" si="140"/>
        <v>photography</v>
      </c>
      <c r="R1522" s="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 s="2">
        <v>1521</v>
      </c>
      <c r="B1523" s="9" t="s">
        <v>1522</v>
      </c>
      <c r="C1523" s="9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7">
        <f t="shared" si="138"/>
        <v>1.0681333333333334</v>
      </c>
      <c r="P1523" s="2">
        <f t="shared" si="139"/>
        <v>170.44680851063831</v>
      </c>
      <c r="Q1523" s="2" t="str">
        <f t="shared" si="140"/>
        <v>photography</v>
      </c>
      <c r="R1523" s="2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 s="2">
        <v>1522</v>
      </c>
      <c r="B1524" s="9" t="s">
        <v>1523</v>
      </c>
      <c r="C1524" s="9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7">
        <f t="shared" si="138"/>
        <v>1.3896574712643677</v>
      </c>
      <c r="P1524" s="2">
        <f t="shared" si="139"/>
        <v>133.7391592920354</v>
      </c>
      <c r="Q1524" s="2" t="str">
        <f t="shared" si="140"/>
        <v>photography</v>
      </c>
      <c r="R1524" s="2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 s="2">
        <v>1523</v>
      </c>
      <c r="B1525" s="9" t="s">
        <v>1524</v>
      </c>
      <c r="C1525" s="9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7">
        <f t="shared" si="138"/>
        <v>1.2484324324324325</v>
      </c>
      <c r="P1525" s="2">
        <f t="shared" si="139"/>
        <v>95.834024896265561</v>
      </c>
      <c r="Q1525" s="2" t="str">
        <f t="shared" si="140"/>
        <v>photography</v>
      </c>
      <c r="R1525" s="2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 s="2">
        <v>1524</v>
      </c>
      <c r="B1526" s="9" t="s">
        <v>1525</v>
      </c>
      <c r="C1526" s="9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7">
        <f t="shared" si="138"/>
        <v>2.0699999999999998</v>
      </c>
      <c r="P1526" s="2">
        <f t="shared" si="139"/>
        <v>221.78571428571428</v>
      </c>
      <c r="Q1526" s="2" t="str">
        <f t="shared" si="140"/>
        <v>photography</v>
      </c>
      <c r="R1526" s="2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 s="2">
        <v>1525</v>
      </c>
      <c r="B1527" s="9" t="s">
        <v>1526</v>
      </c>
      <c r="C1527" s="9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7">
        <f t="shared" si="138"/>
        <v>1.7400576923076922</v>
      </c>
      <c r="P1527" s="2">
        <f t="shared" si="139"/>
        <v>32.315357142857138</v>
      </c>
      <c r="Q1527" s="2" t="str">
        <f t="shared" si="140"/>
        <v>photography</v>
      </c>
      <c r="R1527" s="2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 s="2">
        <v>1526</v>
      </c>
      <c r="B1528" s="9" t="s">
        <v>1527</v>
      </c>
      <c r="C1528" s="9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7">
        <f t="shared" si="138"/>
        <v>1.2032608695652174</v>
      </c>
      <c r="P1528" s="2">
        <f t="shared" si="139"/>
        <v>98.839285714285708</v>
      </c>
      <c r="Q1528" s="2" t="str">
        <f t="shared" si="140"/>
        <v>photography</v>
      </c>
      <c r="R1528" s="2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 s="2">
        <v>1527</v>
      </c>
      <c r="B1529" s="9" t="s">
        <v>1528</v>
      </c>
      <c r="C1529" s="9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7">
        <f t="shared" si="138"/>
        <v>1.1044428571428573</v>
      </c>
      <c r="P1529" s="2">
        <f t="shared" si="139"/>
        <v>55.222142857142863</v>
      </c>
      <c r="Q1529" s="2" t="str">
        <f t="shared" si="140"/>
        <v>photography</v>
      </c>
      <c r="R1529" s="2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8.8" x14ac:dyDescent="0.3">
      <c r="A1530" s="2">
        <v>1528</v>
      </c>
      <c r="B1530" s="9" t="s">
        <v>1529</v>
      </c>
      <c r="C1530" s="9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7">
        <f t="shared" si="138"/>
        <v>2.8156666666666665</v>
      </c>
      <c r="P1530" s="2">
        <f t="shared" si="139"/>
        <v>52.793750000000003</v>
      </c>
      <c r="Q1530" s="2" t="str">
        <f t="shared" si="140"/>
        <v>photography</v>
      </c>
      <c r="R1530" s="2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 s="2">
        <v>1529</v>
      </c>
      <c r="B1531" s="9" t="s">
        <v>1530</v>
      </c>
      <c r="C1531" s="9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7">
        <f t="shared" si="138"/>
        <v>1.0067894736842105</v>
      </c>
      <c r="P1531" s="2">
        <f t="shared" si="139"/>
        <v>135.66666666666666</v>
      </c>
      <c r="Q1531" s="2" t="str">
        <f t="shared" si="140"/>
        <v>photography</v>
      </c>
      <c r="R1531" s="2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 s="2">
        <v>1530</v>
      </c>
      <c r="B1532" s="9" t="s">
        <v>1531</v>
      </c>
      <c r="C1532" s="9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7">
        <f t="shared" si="138"/>
        <v>1.3482571428571428</v>
      </c>
      <c r="P1532" s="2">
        <f t="shared" si="139"/>
        <v>53.991990846681922</v>
      </c>
      <c r="Q1532" s="2" t="str">
        <f t="shared" si="140"/>
        <v>photography</v>
      </c>
      <c r="R1532" s="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57.6" x14ac:dyDescent="0.3">
      <c r="A1533" s="2">
        <v>1531</v>
      </c>
      <c r="B1533" s="9" t="s">
        <v>1532</v>
      </c>
      <c r="C1533" s="9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7">
        <f t="shared" si="138"/>
        <v>1.7595744680851064</v>
      </c>
      <c r="P1533" s="2">
        <f t="shared" si="139"/>
        <v>56.643835616438359</v>
      </c>
      <c r="Q1533" s="2" t="str">
        <f t="shared" si="140"/>
        <v>photography</v>
      </c>
      <c r="R1533" s="2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 s="2">
        <v>1532</v>
      </c>
      <c r="B1534" s="9" t="s">
        <v>1533</v>
      </c>
      <c r="C1534" s="9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7">
        <f t="shared" si="138"/>
        <v>4.8402000000000003</v>
      </c>
      <c r="P1534" s="2">
        <f t="shared" si="139"/>
        <v>82.316326530612244</v>
      </c>
      <c r="Q1534" s="2" t="str">
        <f t="shared" si="140"/>
        <v>photography</v>
      </c>
      <c r="R1534" s="2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 s="2">
        <v>1533</v>
      </c>
      <c r="B1535" s="9" t="s">
        <v>1534</v>
      </c>
      <c r="C1535" s="9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7">
        <f t="shared" si="138"/>
        <v>1.4514</v>
      </c>
      <c r="P1535" s="2">
        <f t="shared" si="139"/>
        <v>88.26081081081081</v>
      </c>
      <c r="Q1535" s="2" t="str">
        <f t="shared" si="140"/>
        <v>photography</v>
      </c>
      <c r="R1535" s="2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 s="2">
        <v>1534</v>
      </c>
      <c r="B1536" s="9" t="s">
        <v>1535</v>
      </c>
      <c r="C1536" s="9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7">
        <f t="shared" si="138"/>
        <v>4.1773333333333333</v>
      </c>
      <c r="P1536" s="2">
        <f t="shared" si="139"/>
        <v>84.905149051490511</v>
      </c>
      <c r="Q1536" s="2" t="str">
        <f t="shared" si="140"/>
        <v>photography</v>
      </c>
      <c r="R1536" s="2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43.2" x14ac:dyDescent="0.3">
      <c r="A1537" s="2">
        <v>1535</v>
      </c>
      <c r="B1537" s="9" t="s">
        <v>1536</v>
      </c>
      <c r="C1537" s="9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7">
        <f t="shared" si="138"/>
        <v>1.3242499999999999</v>
      </c>
      <c r="P1537" s="2">
        <f t="shared" si="139"/>
        <v>48.154545454545456</v>
      </c>
      <c r="Q1537" s="2" t="str">
        <f t="shared" si="140"/>
        <v>photography</v>
      </c>
      <c r="R1537" s="2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 s="2">
        <v>1536</v>
      </c>
      <c r="B1538" s="9" t="s">
        <v>1537</v>
      </c>
      <c r="C1538" s="9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7">
        <f t="shared" si="138"/>
        <v>2.5030841666666666</v>
      </c>
      <c r="P1538" s="2">
        <f t="shared" si="139"/>
        <v>66.015406593406595</v>
      </c>
      <c r="Q1538" s="2" t="str">
        <f t="shared" si="140"/>
        <v>photography</v>
      </c>
      <c r="R1538" s="2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 s="2">
        <v>1537</v>
      </c>
      <c r="B1539" s="9" t="s">
        <v>1538</v>
      </c>
      <c r="C1539" s="9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7">
        <f t="shared" ref="O1539:O1602" si="144">E1539/D1539</f>
        <v>1.7989999999999999</v>
      </c>
      <c r="P1539" s="2">
        <f t="shared" ref="P1539:P1602" si="145">E1539/L1539</f>
        <v>96.375</v>
      </c>
      <c r="Q1539" s="2" t="str">
        <f t="shared" ref="Q1539:Q1602" si="146">LEFT(N:N,(FIND("/",N1539))-1)</f>
        <v>photography</v>
      </c>
      <c r="R1539" s="2" t="str">
        <f t="shared" ref="R1539:R1602" si="147">RIGHT(N:N,LEN(N:N)-(FIND("/",N1539)))</f>
        <v>photobooks</v>
      </c>
      <c r="S1539" s="10">
        <f t="shared" ref="S1539:S1602" si="148">(J1539/86400)+DATE(1970,1,1)</f>
        <v>42552.315127314811</v>
      </c>
      <c r="T1539" s="10">
        <f t="shared" ref="T1539:T1602" si="149">(I1539/86400)+DATE(1970,1,1)</f>
        <v>42588.75</v>
      </c>
    </row>
    <row r="1540" spans="1:20" ht="43.2" x14ac:dyDescent="0.3">
      <c r="A1540" s="2">
        <v>1538</v>
      </c>
      <c r="B1540" s="9" t="s">
        <v>1539</v>
      </c>
      <c r="C1540" s="9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7">
        <f t="shared" si="144"/>
        <v>1.0262857142857142</v>
      </c>
      <c r="P1540" s="2">
        <f t="shared" si="145"/>
        <v>156.17391304347825</v>
      </c>
      <c r="Q1540" s="2" t="str">
        <f t="shared" si="146"/>
        <v>photography</v>
      </c>
      <c r="R1540" s="2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 s="2">
        <v>1539</v>
      </c>
      <c r="B1541" s="9" t="s">
        <v>1540</v>
      </c>
      <c r="C1541" s="9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7">
        <f t="shared" si="144"/>
        <v>1.359861</v>
      </c>
      <c r="P1541" s="2">
        <f t="shared" si="145"/>
        <v>95.764859154929582</v>
      </c>
      <c r="Q1541" s="2" t="str">
        <f t="shared" si="146"/>
        <v>photography</v>
      </c>
      <c r="R1541" s="2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3.2" x14ac:dyDescent="0.3">
      <c r="A1542" s="2">
        <v>1540</v>
      </c>
      <c r="B1542" s="9" t="s">
        <v>1541</v>
      </c>
      <c r="C1542" s="9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7">
        <f t="shared" si="144"/>
        <v>1.1786666666666668</v>
      </c>
      <c r="P1542" s="2">
        <f t="shared" si="145"/>
        <v>180.40816326530611</v>
      </c>
      <c r="Q1542" s="2" t="str">
        <f t="shared" si="146"/>
        <v>photography</v>
      </c>
      <c r="R1542" s="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 s="2">
        <v>1541</v>
      </c>
      <c r="B1543" s="9" t="s">
        <v>1542</v>
      </c>
      <c r="C1543" s="9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7">
        <f t="shared" si="144"/>
        <v>3.3333333333333332E-4</v>
      </c>
      <c r="P1543" s="2">
        <f t="shared" si="145"/>
        <v>3</v>
      </c>
      <c r="Q1543" s="2" t="str">
        <f t="shared" si="146"/>
        <v>photography</v>
      </c>
      <c r="R1543" s="2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 s="2">
        <v>1542</v>
      </c>
      <c r="B1544" s="9" t="s">
        <v>1543</v>
      </c>
      <c r="C1544" s="9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7">
        <f t="shared" si="144"/>
        <v>0.04</v>
      </c>
      <c r="P1544" s="2">
        <f t="shared" si="145"/>
        <v>20</v>
      </c>
      <c r="Q1544" s="2" t="str">
        <f t="shared" si="146"/>
        <v>photography</v>
      </c>
      <c r="R1544" s="2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 s="2">
        <v>1543</v>
      </c>
      <c r="B1545" s="9" t="s">
        <v>1544</v>
      </c>
      <c r="C1545" s="9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7">
        <f t="shared" si="144"/>
        <v>4.4444444444444444E-3</v>
      </c>
      <c r="P1545" s="2">
        <f t="shared" si="145"/>
        <v>10</v>
      </c>
      <c r="Q1545" s="2" t="str">
        <f t="shared" si="146"/>
        <v>photography</v>
      </c>
      <c r="R1545" s="2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 s="2">
        <v>1544</v>
      </c>
      <c r="B1546" s="9" t="s">
        <v>1545</v>
      </c>
      <c r="C1546" s="9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7">
        <f t="shared" si="144"/>
        <v>0</v>
      </c>
      <c r="P1546" s="2" t="e">
        <f t="shared" si="145"/>
        <v>#DIV/0!</v>
      </c>
      <c r="Q1546" s="2" t="str">
        <f t="shared" si="146"/>
        <v>photography</v>
      </c>
      <c r="R1546" s="2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 s="2">
        <v>1545</v>
      </c>
      <c r="B1547" s="9" t="s">
        <v>1546</v>
      </c>
      <c r="C1547" s="9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7">
        <f t="shared" si="144"/>
        <v>3.3333333333333332E-4</v>
      </c>
      <c r="P1547" s="2">
        <f t="shared" si="145"/>
        <v>1</v>
      </c>
      <c r="Q1547" s="2" t="str">
        <f t="shared" si="146"/>
        <v>photography</v>
      </c>
      <c r="R1547" s="2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 s="2">
        <v>1546</v>
      </c>
      <c r="B1548" s="9" t="s">
        <v>1547</v>
      </c>
      <c r="C1548" s="9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7">
        <f t="shared" si="144"/>
        <v>0.28899999999999998</v>
      </c>
      <c r="P1548" s="2">
        <f t="shared" si="145"/>
        <v>26.272727272727273</v>
      </c>
      <c r="Q1548" s="2" t="str">
        <f t="shared" si="146"/>
        <v>photography</v>
      </c>
      <c r="R1548" s="2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 s="2">
        <v>1547</v>
      </c>
      <c r="B1549" s="9" t="s">
        <v>1548</v>
      </c>
      <c r="C1549" s="9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7">
        <f t="shared" si="144"/>
        <v>0</v>
      </c>
      <c r="P1549" s="2" t="e">
        <f t="shared" si="145"/>
        <v>#DIV/0!</v>
      </c>
      <c r="Q1549" s="2" t="str">
        <f t="shared" si="146"/>
        <v>photography</v>
      </c>
      <c r="R1549" s="2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 s="2">
        <v>1548</v>
      </c>
      <c r="B1550" s="9" t="s">
        <v>1549</v>
      </c>
      <c r="C1550" s="9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7">
        <f t="shared" si="144"/>
        <v>8.5714285714285715E-2</v>
      </c>
      <c r="P1550" s="2">
        <f t="shared" si="145"/>
        <v>60</v>
      </c>
      <c r="Q1550" s="2" t="str">
        <f t="shared" si="146"/>
        <v>photography</v>
      </c>
      <c r="R1550" s="2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.2" x14ac:dyDescent="0.3">
      <c r="A1551" s="2">
        <v>1549</v>
      </c>
      <c r="B1551" s="9" t="s">
        <v>1550</v>
      </c>
      <c r="C1551" s="9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7">
        <f t="shared" si="144"/>
        <v>0.34</v>
      </c>
      <c r="P1551" s="2">
        <f t="shared" si="145"/>
        <v>28.333333333333332</v>
      </c>
      <c r="Q1551" s="2" t="str">
        <f t="shared" si="146"/>
        <v>photography</v>
      </c>
      <c r="R1551" s="2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 s="2">
        <v>1550</v>
      </c>
      <c r="B1552" s="9" t="s">
        <v>1551</v>
      </c>
      <c r="C1552" s="9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7">
        <f t="shared" si="144"/>
        <v>0.13466666666666666</v>
      </c>
      <c r="P1552" s="2">
        <f t="shared" si="145"/>
        <v>14.428571428571429</v>
      </c>
      <c r="Q1552" s="2" t="str">
        <f t="shared" si="146"/>
        <v>photography</v>
      </c>
      <c r="R1552" s="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 s="2">
        <v>1551</v>
      </c>
      <c r="B1553" s="9" t="s">
        <v>1552</v>
      </c>
      <c r="C1553" s="9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7">
        <f t="shared" si="144"/>
        <v>0</v>
      </c>
      <c r="P1553" s="2" t="e">
        <f t="shared" si="145"/>
        <v>#DIV/0!</v>
      </c>
      <c r="Q1553" s="2" t="str">
        <f t="shared" si="146"/>
        <v>photography</v>
      </c>
      <c r="R1553" s="2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 s="2">
        <v>1552</v>
      </c>
      <c r="B1554" s="9" t="s">
        <v>1553</v>
      </c>
      <c r="C1554" s="9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7">
        <f t="shared" si="144"/>
        <v>0.49186046511627907</v>
      </c>
      <c r="P1554" s="2">
        <f t="shared" si="145"/>
        <v>132.1875</v>
      </c>
      <c r="Q1554" s="2" t="str">
        <f t="shared" si="146"/>
        <v>photography</v>
      </c>
      <c r="R1554" s="2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 s="2">
        <v>1553</v>
      </c>
      <c r="B1555" s="9" t="s">
        <v>1554</v>
      </c>
      <c r="C1555" s="9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7">
        <f t="shared" si="144"/>
        <v>0</v>
      </c>
      <c r="P1555" s="2" t="e">
        <f t="shared" si="145"/>
        <v>#DIV/0!</v>
      </c>
      <c r="Q1555" s="2" t="str">
        <f t="shared" si="146"/>
        <v>photography</v>
      </c>
      <c r="R1555" s="2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 s="2">
        <v>1554</v>
      </c>
      <c r="B1556" s="9" t="s">
        <v>1555</v>
      </c>
      <c r="C1556" s="9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7">
        <f t="shared" si="144"/>
        <v>0</v>
      </c>
      <c r="P1556" s="2" t="e">
        <f t="shared" si="145"/>
        <v>#DIV/0!</v>
      </c>
      <c r="Q1556" s="2" t="str">
        <f t="shared" si="146"/>
        <v>photography</v>
      </c>
      <c r="R1556" s="2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 s="2">
        <v>1555</v>
      </c>
      <c r="B1557" s="9" t="s">
        <v>1556</v>
      </c>
      <c r="C1557" s="9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7">
        <f t="shared" si="144"/>
        <v>0</v>
      </c>
      <c r="P1557" s="2" t="e">
        <f t="shared" si="145"/>
        <v>#DIV/0!</v>
      </c>
      <c r="Q1557" s="2" t="str">
        <f t="shared" si="146"/>
        <v>photography</v>
      </c>
      <c r="R1557" s="2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 s="2">
        <v>1556</v>
      </c>
      <c r="B1558" s="9" t="s">
        <v>1557</v>
      </c>
      <c r="C1558" s="9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7">
        <f t="shared" si="144"/>
        <v>0.45133333333333331</v>
      </c>
      <c r="P1558" s="2">
        <f t="shared" si="145"/>
        <v>56.416666666666664</v>
      </c>
      <c r="Q1558" s="2" t="str">
        <f t="shared" si="146"/>
        <v>photography</v>
      </c>
      <c r="R1558" s="2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 s="2">
        <v>1557</v>
      </c>
      <c r="B1559" s="9" t="s">
        <v>1558</v>
      </c>
      <c r="C1559" s="9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7">
        <f t="shared" si="144"/>
        <v>0.04</v>
      </c>
      <c r="P1559" s="2">
        <f t="shared" si="145"/>
        <v>100</v>
      </c>
      <c r="Q1559" s="2" t="str">
        <f t="shared" si="146"/>
        <v>photography</v>
      </c>
      <c r="R1559" s="2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 s="2">
        <v>1558</v>
      </c>
      <c r="B1560" s="9" t="s">
        <v>1559</v>
      </c>
      <c r="C1560" s="9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7">
        <f t="shared" si="144"/>
        <v>4.6666666666666669E-2</v>
      </c>
      <c r="P1560" s="2">
        <f t="shared" si="145"/>
        <v>11.666666666666666</v>
      </c>
      <c r="Q1560" s="2" t="str">
        <f t="shared" si="146"/>
        <v>photography</v>
      </c>
      <c r="R1560" s="2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 s="2">
        <v>1559</v>
      </c>
      <c r="B1561" s="9" t="s">
        <v>1560</v>
      </c>
      <c r="C1561" s="9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7">
        <f t="shared" si="144"/>
        <v>3.3333333333333335E-3</v>
      </c>
      <c r="P1561" s="2">
        <f t="shared" si="145"/>
        <v>50</v>
      </c>
      <c r="Q1561" s="2" t="str">
        <f t="shared" si="146"/>
        <v>photography</v>
      </c>
      <c r="R1561" s="2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3.2" x14ac:dyDescent="0.3">
      <c r="A1562" s="2">
        <v>1560</v>
      </c>
      <c r="B1562" s="9" t="s">
        <v>1561</v>
      </c>
      <c r="C1562" s="9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7">
        <f t="shared" si="144"/>
        <v>3.7600000000000001E-2</v>
      </c>
      <c r="P1562" s="2">
        <f t="shared" si="145"/>
        <v>23.5</v>
      </c>
      <c r="Q1562" s="2" t="str">
        <f t="shared" si="146"/>
        <v>photography</v>
      </c>
      <c r="R1562" s="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 s="2">
        <v>1561</v>
      </c>
      <c r="B1563" s="9" t="s">
        <v>1562</v>
      </c>
      <c r="C1563" s="9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7">
        <f t="shared" si="144"/>
        <v>6.7000000000000002E-3</v>
      </c>
      <c r="P1563" s="2">
        <f t="shared" si="145"/>
        <v>67</v>
      </c>
      <c r="Q1563" s="2" t="str">
        <f t="shared" si="146"/>
        <v>publishing</v>
      </c>
      <c r="R1563" s="2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57.6" x14ac:dyDescent="0.3">
      <c r="A1564" s="2">
        <v>1562</v>
      </c>
      <c r="B1564" s="9" t="s">
        <v>1563</v>
      </c>
      <c r="C1564" s="9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7">
        <f t="shared" si="144"/>
        <v>0</v>
      </c>
      <c r="P1564" s="2" t="e">
        <f t="shared" si="145"/>
        <v>#DIV/0!</v>
      </c>
      <c r="Q1564" s="2" t="str">
        <f t="shared" si="146"/>
        <v>publishing</v>
      </c>
      <c r="R1564" s="2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 s="2">
        <v>1563</v>
      </c>
      <c r="B1565" s="9" t="s">
        <v>1564</v>
      </c>
      <c r="C1565" s="9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7">
        <f t="shared" si="144"/>
        <v>1.4166666666666666E-2</v>
      </c>
      <c r="P1565" s="2">
        <f t="shared" si="145"/>
        <v>42.5</v>
      </c>
      <c r="Q1565" s="2" t="str">
        <f t="shared" si="146"/>
        <v>publishing</v>
      </c>
      <c r="R1565" s="2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 s="2">
        <v>1564</v>
      </c>
      <c r="B1566" s="9" t="s">
        <v>1565</v>
      </c>
      <c r="C1566" s="9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7">
        <f t="shared" si="144"/>
        <v>1E-3</v>
      </c>
      <c r="P1566" s="2">
        <f t="shared" si="145"/>
        <v>10</v>
      </c>
      <c r="Q1566" s="2" t="str">
        <f t="shared" si="146"/>
        <v>publishing</v>
      </c>
      <c r="R1566" s="2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 s="2">
        <v>1565</v>
      </c>
      <c r="B1567" s="9" t="s">
        <v>1566</v>
      </c>
      <c r="C1567" s="9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7">
        <f t="shared" si="144"/>
        <v>2.5000000000000001E-2</v>
      </c>
      <c r="P1567" s="2">
        <f t="shared" si="145"/>
        <v>100</v>
      </c>
      <c r="Q1567" s="2" t="str">
        <f t="shared" si="146"/>
        <v>publishing</v>
      </c>
      <c r="R1567" s="2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 s="2">
        <v>1566</v>
      </c>
      <c r="B1568" s="9" t="s">
        <v>1567</v>
      </c>
      <c r="C1568" s="9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7">
        <f t="shared" si="144"/>
        <v>0.21249999999999999</v>
      </c>
      <c r="P1568" s="2">
        <f t="shared" si="145"/>
        <v>108.05084745762711</v>
      </c>
      <c r="Q1568" s="2" t="str">
        <f t="shared" si="146"/>
        <v>publishing</v>
      </c>
      <c r="R1568" s="2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 s="2">
        <v>1567</v>
      </c>
      <c r="B1569" s="9" t="s">
        <v>1568</v>
      </c>
      <c r="C1569" s="9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7">
        <f t="shared" si="144"/>
        <v>4.1176470588235294E-2</v>
      </c>
      <c r="P1569" s="2">
        <f t="shared" si="145"/>
        <v>26.923076923076923</v>
      </c>
      <c r="Q1569" s="2" t="str">
        <f t="shared" si="146"/>
        <v>publishing</v>
      </c>
      <c r="R1569" s="2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3.2" x14ac:dyDescent="0.3">
      <c r="A1570" s="2">
        <v>1568</v>
      </c>
      <c r="B1570" s="9" t="s">
        <v>1569</v>
      </c>
      <c r="C1570" s="9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7">
        <f t="shared" si="144"/>
        <v>0.13639999999999999</v>
      </c>
      <c r="P1570" s="2">
        <f t="shared" si="145"/>
        <v>155</v>
      </c>
      <c r="Q1570" s="2" t="str">
        <f t="shared" si="146"/>
        <v>publishing</v>
      </c>
      <c r="R1570" s="2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 s="2">
        <v>1569</v>
      </c>
      <c r="B1571" s="9" t="s">
        <v>1570</v>
      </c>
      <c r="C1571" s="9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7">
        <f t="shared" si="144"/>
        <v>0</v>
      </c>
      <c r="P1571" s="2" t="e">
        <f t="shared" si="145"/>
        <v>#DIV/0!</v>
      </c>
      <c r="Q1571" s="2" t="str">
        <f t="shared" si="146"/>
        <v>publishing</v>
      </c>
      <c r="R1571" s="2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 s="2">
        <v>1570</v>
      </c>
      <c r="B1572" s="9" t="s">
        <v>1571</v>
      </c>
      <c r="C1572" s="9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7">
        <f t="shared" si="144"/>
        <v>0.41399999999999998</v>
      </c>
      <c r="P1572" s="2">
        <f t="shared" si="145"/>
        <v>47.769230769230766</v>
      </c>
      <c r="Q1572" s="2" t="str">
        <f t="shared" si="146"/>
        <v>publishing</v>
      </c>
      <c r="R1572" s="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 s="2">
        <v>1571</v>
      </c>
      <c r="B1573" s="9" t="s">
        <v>1572</v>
      </c>
      <c r="C1573" s="9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7">
        <f t="shared" si="144"/>
        <v>6.6115702479338841E-3</v>
      </c>
      <c r="P1573" s="2">
        <f t="shared" si="145"/>
        <v>20</v>
      </c>
      <c r="Q1573" s="2" t="str">
        <f t="shared" si="146"/>
        <v>publishing</v>
      </c>
      <c r="R1573" s="2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3.2" x14ac:dyDescent="0.3">
      <c r="A1574" s="2">
        <v>1572</v>
      </c>
      <c r="B1574" s="9" t="s">
        <v>1573</v>
      </c>
      <c r="C1574" s="9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7">
        <f t="shared" si="144"/>
        <v>0.05</v>
      </c>
      <c r="P1574" s="2">
        <f t="shared" si="145"/>
        <v>41.666666666666664</v>
      </c>
      <c r="Q1574" s="2" t="str">
        <f t="shared" si="146"/>
        <v>publishing</v>
      </c>
      <c r="R1574" s="2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 s="2">
        <v>1573</v>
      </c>
      <c r="B1575" s="9" t="s">
        <v>1574</v>
      </c>
      <c r="C1575" s="9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7">
        <f t="shared" si="144"/>
        <v>2.4777777777777777E-2</v>
      </c>
      <c r="P1575" s="2">
        <f t="shared" si="145"/>
        <v>74.333333333333329</v>
      </c>
      <c r="Q1575" s="2" t="str">
        <f t="shared" si="146"/>
        <v>publishing</v>
      </c>
      <c r="R1575" s="2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 s="2">
        <v>1574</v>
      </c>
      <c r="B1576" s="9" t="s">
        <v>1575</v>
      </c>
      <c r="C1576" s="9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7">
        <f t="shared" si="144"/>
        <v>5.0599999999999999E-2</v>
      </c>
      <c r="P1576" s="2">
        <f t="shared" si="145"/>
        <v>84.333333333333329</v>
      </c>
      <c r="Q1576" s="2" t="str">
        <f t="shared" si="146"/>
        <v>publishing</v>
      </c>
      <c r="R1576" s="2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 s="2">
        <v>1575</v>
      </c>
      <c r="B1577" s="9" t="s">
        <v>1576</v>
      </c>
      <c r="C1577" s="9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7">
        <f t="shared" si="144"/>
        <v>0.2291</v>
      </c>
      <c r="P1577" s="2">
        <f t="shared" si="145"/>
        <v>65.457142857142856</v>
      </c>
      <c r="Q1577" s="2" t="str">
        <f t="shared" si="146"/>
        <v>publishing</v>
      </c>
      <c r="R1577" s="2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28.8" x14ac:dyDescent="0.3">
      <c r="A1578" s="2">
        <v>1576</v>
      </c>
      <c r="B1578" s="9" t="s">
        <v>1577</v>
      </c>
      <c r="C1578" s="9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7">
        <f t="shared" si="144"/>
        <v>0.13</v>
      </c>
      <c r="P1578" s="2">
        <f t="shared" si="145"/>
        <v>65</v>
      </c>
      <c r="Q1578" s="2" t="str">
        <f t="shared" si="146"/>
        <v>publishing</v>
      </c>
      <c r="R1578" s="2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 s="2">
        <v>1577</v>
      </c>
      <c r="B1579" s="9" t="s">
        <v>1578</v>
      </c>
      <c r="C1579" s="9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7">
        <f t="shared" si="144"/>
        <v>5.4999999999999997E-3</v>
      </c>
      <c r="P1579" s="2">
        <f t="shared" si="145"/>
        <v>27.5</v>
      </c>
      <c r="Q1579" s="2" t="str">
        <f t="shared" si="146"/>
        <v>publishing</v>
      </c>
      <c r="R1579" s="2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57.6" x14ac:dyDescent="0.3">
      <c r="A1580" s="2">
        <v>1578</v>
      </c>
      <c r="B1580" s="9" t="s">
        <v>1579</v>
      </c>
      <c r="C1580" s="9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7">
        <f t="shared" si="144"/>
        <v>0.10806536636794939</v>
      </c>
      <c r="P1580" s="2">
        <f t="shared" si="145"/>
        <v>51.25</v>
      </c>
      <c r="Q1580" s="2" t="str">
        <f t="shared" si="146"/>
        <v>publishing</v>
      </c>
      <c r="R1580" s="2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 s="2">
        <v>1579</v>
      </c>
      <c r="B1581" s="9" t="s">
        <v>1580</v>
      </c>
      <c r="C1581" s="9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7">
        <f t="shared" si="144"/>
        <v>8.4008400840084006E-3</v>
      </c>
      <c r="P1581" s="2">
        <f t="shared" si="145"/>
        <v>14</v>
      </c>
      <c r="Q1581" s="2" t="str">
        <f t="shared" si="146"/>
        <v>publishing</v>
      </c>
      <c r="R1581" s="2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 s="2">
        <v>1580</v>
      </c>
      <c r="B1582" s="9" t="s">
        <v>1581</v>
      </c>
      <c r="C1582" s="9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7">
        <f t="shared" si="144"/>
        <v>0</v>
      </c>
      <c r="P1582" s="2" t="e">
        <f t="shared" si="145"/>
        <v>#DIV/0!</v>
      </c>
      <c r="Q1582" s="2" t="str">
        <f t="shared" si="146"/>
        <v>publishing</v>
      </c>
      <c r="R1582" s="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3.2" x14ac:dyDescent="0.3">
      <c r="A1583" s="2">
        <v>1581</v>
      </c>
      <c r="B1583" s="9" t="s">
        <v>1582</v>
      </c>
      <c r="C1583" s="9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7">
        <f t="shared" si="144"/>
        <v>5.0000000000000001E-3</v>
      </c>
      <c r="P1583" s="2">
        <f t="shared" si="145"/>
        <v>5</v>
      </c>
      <c r="Q1583" s="2" t="str">
        <f t="shared" si="146"/>
        <v>photography</v>
      </c>
      <c r="R1583" s="2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 s="2">
        <v>1582</v>
      </c>
      <c r="B1584" s="9" t="s">
        <v>1583</v>
      </c>
      <c r="C1584" s="9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7">
        <f t="shared" si="144"/>
        <v>9.2999999999999999E-2</v>
      </c>
      <c r="P1584" s="2">
        <f t="shared" si="145"/>
        <v>31</v>
      </c>
      <c r="Q1584" s="2" t="str">
        <f t="shared" si="146"/>
        <v>photography</v>
      </c>
      <c r="R1584" s="2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 s="2">
        <v>1583</v>
      </c>
      <c r="B1585" s="9" t="s">
        <v>1584</v>
      </c>
      <c r="C1585" s="9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7">
        <f t="shared" si="144"/>
        <v>7.5000000000000002E-4</v>
      </c>
      <c r="P1585" s="2">
        <f t="shared" si="145"/>
        <v>15</v>
      </c>
      <c r="Q1585" s="2" t="str">
        <f t="shared" si="146"/>
        <v>photography</v>
      </c>
      <c r="R1585" s="2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 s="2">
        <v>1584</v>
      </c>
      <c r="B1586" s="9" t="s">
        <v>1585</v>
      </c>
      <c r="C1586" s="9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7">
        <f t="shared" si="144"/>
        <v>0</v>
      </c>
      <c r="P1586" s="2" t="e">
        <f t="shared" si="145"/>
        <v>#DIV/0!</v>
      </c>
      <c r="Q1586" s="2" t="str">
        <f t="shared" si="146"/>
        <v>photography</v>
      </c>
      <c r="R1586" s="2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 s="2">
        <v>1585</v>
      </c>
      <c r="B1587" s="9" t="s">
        <v>1586</v>
      </c>
      <c r="C1587" s="9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7">
        <f t="shared" si="144"/>
        <v>0.79</v>
      </c>
      <c r="P1587" s="2">
        <f t="shared" si="145"/>
        <v>131.66666666666666</v>
      </c>
      <c r="Q1587" s="2" t="str">
        <f t="shared" si="146"/>
        <v>photography</v>
      </c>
      <c r="R1587" s="2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 s="2">
        <v>1586</v>
      </c>
      <c r="B1588" s="9" t="s">
        <v>1587</v>
      </c>
      <c r="C1588" s="9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7">
        <f t="shared" si="144"/>
        <v>0</v>
      </c>
      <c r="P1588" s="2" t="e">
        <f t="shared" si="145"/>
        <v>#DIV/0!</v>
      </c>
      <c r="Q1588" s="2" t="str">
        <f t="shared" si="146"/>
        <v>photography</v>
      </c>
      <c r="R1588" s="2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57.6" x14ac:dyDescent="0.3">
      <c r="A1589" s="2">
        <v>1587</v>
      </c>
      <c r="B1589" s="9" t="s">
        <v>1588</v>
      </c>
      <c r="C1589" s="9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7">
        <f t="shared" si="144"/>
        <v>1.3333333333333334E-4</v>
      </c>
      <c r="P1589" s="2">
        <f t="shared" si="145"/>
        <v>1</v>
      </c>
      <c r="Q1589" s="2" t="str">
        <f t="shared" si="146"/>
        <v>photography</v>
      </c>
      <c r="R1589" s="2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 s="2">
        <v>1588</v>
      </c>
      <c r="B1590" s="9" t="s">
        <v>1589</v>
      </c>
      <c r="C1590" s="9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7">
        <f t="shared" si="144"/>
        <v>0</v>
      </c>
      <c r="P1590" s="2" t="e">
        <f t="shared" si="145"/>
        <v>#DIV/0!</v>
      </c>
      <c r="Q1590" s="2" t="str">
        <f t="shared" si="146"/>
        <v>photography</v>
      </c>
      <c r="R1590" s="2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 s="2">
        <v>1589</v>
      </c>
      <c r="B1591" s="9" t="s">
        <v>1590</v>
      </c>
      <c r="C1591" s="9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7">
        <f t="shared" si="144"/>
        <v>0</v>
      </c>
      <c r="P1591" s="2" t="e">
        <f t="shared" si="145"/>
        <v>#DIV/0!</v>
      </c>
      <c r="Q1591" s="2" t="str">
        <f t="shared" si="146"/>
        <v>photography</v>
      </c>
      <c r="R1591" s="2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 s="2">
        <v>1590</v>
      </c>
      <c r="B1592" s="9" t="s">
        <v>1591</v>
      </c>
      <c r="C1592" s="9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7">
        <f t="shared" si="144"/>
        <v>1.7000000000000001E-2</v>
      </c>
      <c r="P1592" s="2">
        <f t="shared" si="145"/>
        <v>510</v>
      </c>
      <c r="Q1592" s="2" t="str">
        <f t="shared" si="146"/>
        <v>photography</v>
      </c>
      <c r="R1592" s="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 s="2">
        <v>1591</v>
      </c>
      <c r="B1593" s="9" t="s">
        <v>1592</v>
      </c>
      <c r="C1593" s="9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7">
        <f t="shared" si="144"/>
        <v>0.29228571428571426</v>
      </c>
      <c r="P1593" s="2">
        <f t="shared" si="145"/>
        <v>44.478260869565219</v>
      </c>
      <c r="Q1593" s="2" t="str">
        <f t="shared" si="146"/>
        <v>photography</v>
      </c>
      <c r="R1593" s="2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 s="2">
        <v>1592</v>
      </c>
      <c r="B1594" s="9" t="s">
        <v>1593</v>
      </c>
      <c r="C1594" s="9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7">
        <f t="shared" si="144"/>
        <v>0</v>
      </c>
      <c r="P1594" s="2" t="e">
        <f t="shared" si="145"/>
        <v>#DIV/0!</v>
      </c>
      <c r="Q1594" s="2" t="str">
        <f t="shared" si="146"/>
        <v>photography</v>
      </c>
      <c r="R1594" s="2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 s="2">
        <v>1593</v>
      </c>
      <c r="B1595" s="9" t="s">
        <v>1594</v>
      </c>
      <c r="C1595" s="9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7">
        <f t="shared" si="144"/>
        <v>1.3636363636363637E-4</v>
      </c>
      <c r="P1595" s="2">
        <f t="shared" si="145"/>
        <v>1</v>
      </c>
      <c r="Q1595" s="2" t="str">
        <f t="shared" si="146"/>
        <v>photography</v>
      </c>
      <c r="R1595" s="2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 s="2">
        <v>1594</v>
      </c>
      <c r="B1596" s="9" t="s">
        <v>1595</v>
      </c>
      <c r="C1596" s="9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7">
        <f t="shared" si="144"/>
        <v>0.20499999999999999</v>
      </c>
      <c r="P1596" s="2">
        <f t="shared" si="145"/>
        <v>20.5</v>
      </c>
      <c r="Q1596" s="2" t="str">
        <f t="shared" si="146"/>
        <v>photography</v>
      </c>
      <c r="R1596" s="2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.2" x14ac:dyDescent="0.3">
      <c r="A1597" s="2">
        <v>1595</v>
      </c>
      <c r="B1597" s="9" t="s">
        <v>1596</v>
      </c>
      <c r="C1597" s="9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7">
        <f t="shared" si="144"/>
        <v>2.8E-3</v>
      </c>
      <c r="P1597" s="2">
        <f t="shared" si="145"/>
        <v>40</v>
      </c>
      <c r="Q1597" s="2" t="str">
        <f t="shared" si="146"/>
        <v>photography</v>
      </c>
      <c r="R1597" s="2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.2" x14ac:dyDescent="0.3">
      <c r="A1598" s="2">
        <v>1596</v>
      </c>
      <c r="B1598" s="9" t="s">
        <v>1597</v>
      </c>
      <c r="C1598" s="9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7">
        <f t="shared" si="144"/>
        <v>2.3076923076923078E-2</v>
      </c>
      <c r="P1598" s="2">
        <f t="shared" si="145"/>
        <v>25</v>
      </c>
      <c r="Q1598" s="2" t="str">
        <f t="shared" si="146"/>
        <v>photography</v>
      </c>
      <c r="R1598" s="2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 s="2">
        <v>1597</v>
      </c>
      <c r="B1599" s="9" t="s">
        <v>1598</v>
      </c>
      <c r="C1599" s="9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7">
        <f t="shared" si="144"/>
        <v>0</v>
      </c>
      <c r="P1599" s="2" t="e">
        <f t="shared" si="145"/>
        <v>#DIV/0!</v>
      </c>
      <c r="Q1599" s="2" t="str">
        <f t="shared" si="146"/>
        <v>photography</v>
      </c>
      <c r="R1599" s="2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 s="2">
        <v>1598</v>
      </c>
      <c r="B1600" s="9" t="s">
        <v>1599</v>
      </c>
      <c r="C1600" s="9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7">
        <f t="shared" si="144"/>
        <v>1.25E-3</v>
      </c>
      <c r="P1600" s="2">
        <f t="shared" si="145"/>
        <v>1</v>
      </c>
      <c r="Q1600" s="2" t="str">
        <f t="shared" si="146"/>
        <v>photography</v>
      </c>
      <c r="R1600" s="2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 s="2">
        <v>1599</v>
      </c>
      <c r="B1601" s="9" t="s">
        <v>1600</v>
      </c>
      <c r="C1601" s="9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7">
        <f t="shared" si="144"/>
        <v>0</v>
      </c>
      <c r="P1601" s="2" t="e">
        <f t="shared" si="145"/>
        <v>#DIV/0!</v>
      </c>
      <c r="Q1601" s="2" t="str">
        <f t="shared" si="146"/>
        <v>photography</v>
      </c>
      <c r="R1601" s="2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 s="2">
        <v>1600</v>
      </c>
      <c r="B1602" s="9" t="s">
        <v>1601</v>
      </c>
      <c r="C1602" s="9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7">
        <f t="shared" si="144"/>
        <v>7.3400000000000007E-2</v>
      </c>
      <c r="P1602" s="2">
        <f t="shared" si="145"/>
        <v>40.777777777777779</v>
      </c>
      <c r="Q1602" s="2" t="str">
        <f t="shared" si="146"/>
        <v>photography</v>
      </c>
      <c r="R1602" s="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3.2" x14ac:dyDescent="0.3">
      <c r="A1603" s="2">
        <v>1601</v>
      </c>
      <c r="B1603" s="9" t="s">
        <v>1602</v>
      </c>
      <c r="C1603" s="9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7">
        <f t="shared" ref="O1603:O1666" si="150">E1603/D1603</f>
        <v>1.082492</v>
      </c>
      <c r="P1603" s="2">
        <f t="shared" ref="P1603:P1666" si="151">E1603/L1603</f>
        <v>48.325535714285714</v>
      </c>
      <c r="Q1603" s="2" t="str">
        <f t="shared" ref="Q1603:Q1666" si="152">LEFT(N:N,(FIND("/",N1603))-1)</f>
        <v>music</v>
      </c>
      <c r="R1603" s="2" t="str">
        <f t="shared" ref="R1603:R1666" si="153">RIGHT(N:N,LEN(N:N)-(FIND("/",N1603)))</f>
        <v>rock</v>
      </c>
      <c r="S1603" s="10">
        <f t="shared" ref="S1603:S1666" si="154">(J1603/86400)+DATE(1970,1,1)</f>
        <v>40638.092974537038</v>
      </c>
      <c r="T1603" s="10">
        <f t="shared" ref="T1603:T1666" si="155">(I1603/86400)+DATE(1970,1,1)</f>
        <v>40668.092974537038</v>
      </c>
    </row>
    <row r="1604" spans="1:20" ht="43.2" x14ac:dyDescent="0.3">
      <c r="A1604" s="2">
        <v>1602</v>
      </c>
      <c r="B1604" s="9" t="s">
        <v>1603</v>
      </c>
      <c r="C1604" s="9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7">
        <f t="shared" si="150"/>
        <v>1.0016666666666667</v>
      </c>
      <c r="P1604" s="2">
        <f t="shared" si="151"/>
        <v>46.953125</v>
      </c>
      <c r="Q1604" s="2" t="str">
        <f t="shared" si="152"/>
        <v>music</v>
      </c>
      <c r="R1604" s="2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 s="2">
        <v>1603</v>
      </c>
      <c r="B1605" s="9" t="s">
        <v>1604</v>
      </c>
      <c r="C1605" s="9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7">
        <f t="shared" si="150"/>
        <v>1.0003299999999999</v>
      </c>
      <c r="P1605" s="2">
        <f t="shared" si="151"/>
        <v>66.688666666666663</v>
      </c>
      <c r="Q1605" s="2" t="str">
        <f t="shared" si="152"/>
        <v>music</v>
      </c>
      <c r="R1605" s="2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 s="2">
        <v>1604</v>
      </c>
      <c r="B1606" s="9" t="s">
        <v>1605</v>
      </c>
      <c r="C1606" s="9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7">
        <f t="shared" si="150"/>
        <v>1.2210714285714286</v>
      </c>
      <c r="P1606" s="2">
        <f t="shared" si="151"/>
        <v>48.842857142857142</v>
      </c>
      <c r="Q1606" s="2" t="str">
        <f t="shared" si="152"/>
        <v>music</v>
      </c>
      <c r="R1606" s="2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.2" x14ac:dyDescent="0.3">
      <c r="A1607" s="2">
        <v>1605</v>
      </c>
      <c r="B1607" s="9" t="s">
        <v>1606</v>
      </c>
      <c r="C1607" s="9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7">
        <f t="shared" si="150"/>
        <v>1.0069333333333335</v>
      </c>
      <c r="P1607" s="2">
        <f t="shared" si="151"/>
        <v>137.30909090909091</v>
      </c>
      <c r="Q1607" s="2" t="str">
        <f t="shared" si="152"/>
        <v>music</v>
      </c>
      <c r="R1607" s="2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 s="2">
        <v>1606</v>
      </c>
      <c r="B1608" s="9" t="s">
        <v>1607</v>
      </c>
      <c r="C1608" s="9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7">
        <f t="shared" si="150"/>
        <v>1.01004125</v>
      </c>
      <c r="P1608" s="2">
        <f t="shared" si="151"/>
        <v>87.829673913043479</v>
      </c>
      <c r="Q1608" s="2" t="str">
        <f t="shared" si="152"/>
        <v>music</v>
      </c>
      <c r="R1608" s="2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 s="2">
        <v>1607</v>
      </c>
      <c r="B1609" s="9" t="s">
        <v>1608</v>
      </c>
      <c r="C1609" s="9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7">
        <f t="shared" si="150"/>
        <v>1.4511000000000001</v>
      </c>
      <c r="P1609" s="2">
        <f t="shared" si="151"/>
        <v>70.785365853658533</v>
      </c>
      <c r="Q1609" s="2" t="str">
        <f t="shared" si="152"/>
        <v>music</v>
      </c>
      <c r="R1609" s="2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 s="2">
        <v>1608</v>
      </c>
      <c r="B1610" s="9" t="s">
        <v>1609</v>
      </c>
      <c r="C1610" s="9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7">
        <f t="shared" si="150"/>
        <v>1.0125</v>
      </c>
      <c r="P1610" s="2">
        <f t="shared" si="151"/>
        <v>52.826086956521742</v>
      </c>
      <c r="Q1610" s="2" t="str">
        <f t="shared" si="152"/>
        <v>music</v>
      </c>
      <c r="R1610" s="2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.2" x14ac:dyDescent="0.3">
      <c r="A1611" s="2">
        <v>1609</v>
      </c>
      <c r="B1611" s="9" t="s">
        <v>1610</v>
      </c>
      <c r="C1611" s="9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7">
        <f t="shared" si="150"/>
        <v>1.1833333333333333</v>
      </c>
      <c r="P1611" s="2">
        <f t="shared" si="151"/>
        <v>443.75</v>
      </c>
      <c r="Q1611" s="2" t="str">
        <f t="shared" si="152"/>
        <v>music</v>
      </c>
      <c r="R1611" s="2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 s="2">
        <v>1610</v>
      </c>
      <c r="B1612" s="9" t="s">
        <v>1611</v>
      </c>
      <c r="C1612" s="9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7">
        <f t="shared" si="150"/>
        <v>2.7185000000000001</v>
      </c>
      <c r="P1612" s="2">
        <f t="shared" si="151"/>
        <v>48.544642857142854</v>
      </c>
      <c r="Q1612" s="2" t="str">
        <f t="shared" si="152"/>
        <v>music</v>
      </c>
      <c r="R1612" s="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 s="2">
        <v>1611</v>
      </c>
      <c r="B1613" s="9" t="s">
        <v>1612</v>
      </c>
      <c r="C1613" s="9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7">
        <f t="shared" si="150"/>
        <v>1.25125</v>
      </c>
      <c r="P1613" s="2">
        <f t="shared" si="151"/>
        <v>37.074074074074076</v>
      </c>
      <c r="Q1613" s="2" t="str">
        <f t="shared" si="152"/>
        <v>music</v>
      </c>
      <c r="R1613" s="2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 s="2">
        <v>1612</v>
      </c>
      <c r="B1614" s="9" t="s">
        <v>1613</v>
      </c>
      <c r="C1614" s="9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7">
        <f t="shared" si="150"/>
        <v>1.1000000000000001</v>
      </c>
      <c r="P1614" s="2">
        <f t="shared" si="151"/>
        <v>50</v>
      </c>
      <c r="Q1614" s="2" t="str">
        <f t="shared" si="152"/>
        <v>music</v>
      </c>
      <c r="R1614" s="2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 s="2">
        <v>1613</v>
      </c>
      <c r="B1615" s="9" t="s">
        <v>1614</v>
      </c>
      <c r="C1615" s="9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7">
        <f t="shared" si="150"/>
        <v>1.0149999999999999</v>
      </c>
      <c r="P1615" s="2">
        <f t="shared" si="151"/>
        <v>39.03846153846154</v>
      </c>
      <c r="Q1615" s="2" t="str">
        <f t="shared" si="152"/>
        <v>music</v>
      </c>
      <c r="R1615" s="2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 s="2">
        <v>1614</v>
      </c>
      <c r="B1616" s="9" t="s">
        <v>1615</v>
      </c>
      <c r="C1616" s="9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7">
        <f t="shared" si="150"/>
        <v>1.0269999999999999</v>
      </c>
      <c r="P1616" s="2">
        <f t="shared" si="151"/>
        <v>66.688311688311686</v>
      </c>
      <c r="Q1616" s="2" t="str">
        <f t="shared" si="152"/>
        <v>music</v>
      </c>
      <c r="R1616" s="2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3.2" x14ac:dyDescent="0.3">
      <c r="A1617" s="2">
        <v>1615</v>
      </c>
      <c r="B1617" s="9" t="s">
        <v>1616</v>
      </c>
      <c r="C1617" s="9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7">
        <f t="shared" si="150"/>
        <v>1.1412500000000001</v>
      </c>
      <c r="P1617" s="2">
        <f t="shared" si="151"/>
        <v>67.132352941176464</v>
      </c>
      <c r="Q1617" s="2" t="str">
        <f t="shared" si="152"/>
        <v>music</v>
      </c>
      <c r="R1617" s="2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 s="2">
        <v>1616</v>
      </c>
      <c r="B1618" s="9" t="s">
        <v>1617</v>
      </c>
      <c r="C1618" s="9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7">
        <f t="shared" si="150"/>
        <v>1.042</v>
      </c>
      <c r="P1618" s="2">
        <f t="shared" si="151"/>
        <v>66.369426751592357</v>
      </c>
      <c r="Q1618" s="2" t="str">
        <f t="shared" si="152"/>
        <v>music</v>
      </c>
      <c r="R1618" s="2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 s="2">
        <v>1617</v>
      </c>
      <c r="B1619" s="9" t="s">
        <v>1618</v>
      </c>
      <c r="C1619" s="9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7">
        <f t="shared" si="150"/>
        <v>1.4585714285714286</v>
      </c>
      <c r="P1619" s="2">
        <f t="shared" si="151"/>
        <v>64.620253164556956</v>
      </c>
      <c r="Q1619" s="2" t="str">
        <f t="shared" si="152"/>
        <v>music</v>
      </c>
      <c r="R1619" s="2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 s="2">
        <v>1618</v>
      </c>
      <c r="B1620" s="9" t="s">
        <v>1619</v>
      </c>
      <c r="C1620" s="9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7">
        <f t="shared" si="150"/>
        <v>1.0506666666666666</v>
      </c>
      <c r="P1620" s="2">
        <f t="shared" si="151"/>
        <v>58.370370370370374</v>
      </c>
      <c r="Q1620" s="2" t="str">
        <f t="shared" si="152"/>
        <v>music</v>
      </c>
      <c r="R1620" s="2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 s="2">
        <v>1619</v>
      </c>
      <c r="B1621" s="9" t="s">
        <v>1620</v>
      </c>
      <c r="C1621" s="9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7">
        <f t="shared" si="150"/>
        <v>1.3333333333333333</v>
      </c>
      <c r="P1621" s="2">
        <f t="shared" si="151"/>
        <v>86.956521739130437</v>
      </c>
      <c r="Q1621" s="2" t="str">
        <f t="shared" si="152"/>
        <v>music</v>
      </c>
      <c r="R1621" s="2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28.8" x14ac:dyDescent="0.3">
      <c r="A1622" s="2">
        <v>1620</v>
      </c>
      <c r="B1622" s="9" t="s">
        <v>1621</v>
      </c>
      <c r="C1622" s="9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7">
        <f t="shared" si="150"/>
        <v>1.1299999999999999</v>
      </c>
      <c r="P1622" s="2">
        <f t="shared" si="151"/>
        <v>66.470588235294116</v>
      </c>
      <c r="Q1622" s="2" t="str">
        <f t="shared" si="152"/>
        <v>music</v>
      </c>
      <c r="R1622" s="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 s="2">
        <v>1621</v>
      </c>
      <c r="B1623" s="9" t="s">
        <v>1622</v>
      </c>
      <c r="C1623" s="9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7">
        <f t="shared" si="150"/>
        <v>1.212</v>
      </c>
      <c r="P1623" s="2">
        <f t="shared" si="151"/>
        <v>163.78378378378378</v>
      </c>
      <c r="Q1623" s="2" t="str">
        <f t="shared" si="152"/>
        <v>music</v>
      </c>
      <c r="R1623" s="2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 s="2">
        <v>1622</v>
      </c>
      <c r="B1624" s="9" t="s">
        <v>1623</v>
      </c>
      <c r="C1624" s="9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7">
        <f t="shared" si="150"/>
        <v>1.0172463768115942</v>
      </c>
      <c r="P1624" s="2">
        <f t="shared" si="151"/>
        <v>107.98461538461538</v>
      </c>
      <c r="Q1624" s="2" t="str">
        <f t="shared" si="152"/>
        <v>music</v>
      </c>
      <c r="R1624" s="2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3.2" x14ac:dyDescent="0.3">
      <c r="A1625" s="2">
        <v>1623</v>
      </c>
      <c r="B1625" s="9" t="s">
        <v>1624</v>
      </c>
      <c r="C1625" s="9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7">
        <f t="shared" si="150"/>
        <v>1.0106666666666666</v>
      </c>
      <c r="P1625" s="2">
        <f t="shared" si="151"/>
        <v>42.111111111111114</v>
      </c>
      <c r="Q1625" s="2" t="str">
        <f t="shared" si="152"/>
        <v>music</v>
      </c>
      <c r="R1625" s="2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 s="2">
        <v>1624</v>
      </c>
      <c r="B1626" s="9" t="s">
        <v>1625</v>
      </c>
      <c r="C1626" s="9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7">
        <f t="shared" si="150"/>
        <v>1.18</v>
      </c>
      <c r="P1626" s="2">
        <f t="shared" si="151"/>
        <v>47.2</v>
      </c>
      <c r="Q1626" s="2" t="str">
        <f t="shared" si="152"/>
        <v>music</v>
      </c>
      <c r="R1626" s="2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 s="2">
        <v>1625</v>
      </c>
      <c r="B1627" s="9" t="s">
        <v>1626</v>
      </c>
      <c r="C1627" s="9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7">
        <f t="shared" si="150"/>
        <v>1.5533333333333332</v>
      </c>
      <c r="P1627" s="2">
        <f t="shared" si="151"/>
        <v>112.01923076923077</v>
      </c>
      <c r="Q1627" s="2" t="str">
        <f t="shared" si="152"/>
        <v>music</v>
      </c>
      <c r="R1627" s="2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 s="2">
        <v>1626</v>
      </c>
      <c r="B1628" s="9" t="s">
        <v>1627</v>
      </c>
      <c r="C1628" s="9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7">
        <f t="shared" si="150"/>
        <v>1.0118750000000001</v>
      </c>
      <c r="P1628" s="2">
        <f t="shared" si="151"/>
        <v>74.953703703703709</v>
      </c>
      <c r="Q1628" s="2" t="str">
        <f t="shared" si="152"/>
        <v>music</v>
      </c>
      <c r="R1628" s="2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3.2" x14ac:dyDescent="0.3">
      <c r="A1629" s="2">
        <v>1627</v>
      </c>
      <c r="B1629" s="9" t="s">
        <v>1628</v>
      </c>
      <c r="C1629" s="9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7">
        <f t="shared" si="150"/>
        <v>1.17</v>
      </c>
      <c r="P1629" s="2">
        <f t="shared" si="151"/>
        <v>61.578947368421055</v>
      </c>
      <c r="Q1629" s="2" t="str">
        <f t="shared" si="152"/>
        <v>music</v>
      </c>
      <c r="R1629" s="2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 s="2">
        <v>1628</v>
      </c>
      <c r="B1630" s="9" t="s">
        <v>1629</v>
      </c>
      <c r="C1630" s="9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7">
        <f t="shared" si="150"/>
        <v>1.00925</v>
      </c>
      <c r="P1630" s="2">
        <f t="shared" si="151"/>
        <v>45.875</v>
      </c>
      <c r="Q1630" s="2" t="str">
        <f t="shared" si="152"/>
        <v>music</v>
      </c>
      <c r="R1630" s="2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 s="2">
        <v>1629</v>
      </c>
      <c r="B1631" s="9" t="s">
        <v>1630</v>
      </c>
      <c r="C1631" s="9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7">
        <f t="shared" si="150"/>
        <v>1.0366666666666666</v>
      </c>
      <c r="P1631" s="2">
        <f t="shared" si="151"/>
        <v>75.853658536585371</v>
      </c>
      <c r="Q1631" s="2" t="str">
        <f t="shared" si="152"/>
        <v>music</v>
      </c>
      <c r="R1631" s="2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 s="2">
        <v>1630</v>
      </c>
      <c r="B1632" s="9" t="s">
        <v>1631</v>
      </c>
      <c r="C1632" s="9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7">
        <f t="shared" si="150"/>
        <v>2.6524999999999999</v>
      </c>
      <c r="P1632" s="2">
        <f t="shared" si="151"/>
        <v>84.206349206349202</v>
      </c>
      <c r="Q1632" s="2" t="str">
        <f t="shared" si="152"/>
        <v>music</v>
      </c>
      <c r="R1632" s="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 s="2">
        <v>1631</v>
      </c>
      <c r="B1633" s="9" t="s">
        <v>1632</v>
      </c>
      <c r="C1633" s="9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7">
        <f t="shared" si="150"/>
        <v>1.5590999999999999</v>
      </c>
      <c r="P1633" s="2">
        <f t="shared" si="151"/>
        <v>117.22556390977444</v>
      </c>
      <c r="Q1633" s="2" t="str">
        <f t="shared" si="152"/>
        <v>music</v>
      </c>
      <c r="R1633" s="2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 s="2">
        <v>1632</v>
      </c>
      <c r="B1634" s="9" t="s">
        <v>1633</v>
      </c>
      <c r="C1634" s="9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7">
        <f t="shared" si="150"/>
        <v>1.0162500000000001</v>
      </c>
      <c r="P1634" s="2">
        <f t="shared" si="151"/>
        <v>86.489361702127653</v>
      </c>
      <c r="Q1634" s="2" t="str">
        <f t="shared" si="152"/>
        <v>music</v>
      </c>
      <c r="R1634" s="2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3.2" x14ac:dyDescent="0.3">
      <c r="A1635" s="2">
        <v>1633</v>
      </c>
      <c r="B1635" s="9" t="s">
        <v>1634</v>
      </c>
      <c r="C1635" s="9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7">
        <f t="shared" si="150"/>
        <v>1</v>
      </c>
      <c r="P1635" s="2">
        <f t="shared" si="151"/>
        <v>172.41379310344828</v>
      </c>
      <c r="Q1635" s="2" t="str">
        <f t="shared" si="152"/>
        <v>music</v>
      </c>
      <c r="R1635" s="2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 s="2">
        <v>1634</v>
      </c>
      <c r="B1636" s="9" t="s">
        <v>1635</v>
      </c>
      <c r="C1636" s="9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7">
        <f t="shared" si="150"/>
        <v>1.0049999999999999</v>
      </c>
      <c r="P1636" s="2">
        <f t="shared" si="151"/>
        <v>62.8125</v>
      </c>
      <c r="Q1636" s="2" t="str">
        <f t="shared" si="152"/>
        <v>music</v>
      </c>
      <c r="R1636" s="2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 s="2">
        <v>1635</v>
      </c>
      <c r="B1637" s="9" t="s">
        <v>1636</v>
      </c>
      <c r="C1637" s="9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7">
        <f t="shared" si="150"/>
        <v>1.2529999999999999</v>
      </c>
      <c r="P1637" s="2">
        <f t="shared" si="151"/>
        <v>67.729729729729726</v>
      </c>
      <c r="Q1637" s="2" t="str">
        <f t="shared" si="152"/>
        <v>music</v>
      </c>
      <c r="R1637" s="2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 s="2">
        <v>1636</v>
      </c>
      <c r="B1638" s="9" t="s">
        <v>1637</v>
      </c>
      <c r="C1638" s="9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7">
        <f t="shared" si="150"/>
        <v>1.0355555555555556</v>
      </c>
      <c r="P1638" s="2">
        <f t="shared" si="151"/>
        <v>53.5632183908046</v>
      </c>
      <c r="Q1638" s="2" t="str">
        <f t="shared" si="152"/>
        <v>music</v>
      </c>
      <c r="R1638" s="2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 s="2">
        <v>1637</v>
      </c>
      <c r="B1639" s="9" t="s">
        <v>1638</v>
      </c>
      <c r="C1639" s="9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7">
        <f t="shared" si="150"/>
        <v>1.038</v>
      </c>
      <c r="P1639" s="2">
        <f t="shared" si="151"/>
        <v>34.6</v>
      </c>
      <c r="Q1639" s="2" t="str">
        <f t="shared" si="152"/>
        <v>music</v>
      </c>
      <c r="R1639" s="2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8.8" x14ac:dyDescent="0.3">
      <c r="A1640" s="2">
        <v>1638</v>
      </c>
      <c r="B1640" s="9" t="s">
        <v>1639</v>
      </c>
      <c r="C1640" s="9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7">
        <f t="shared" si="150"/>
        <v>1.05</v>
      </c>
      <c r="P1640" s="2">
        <f t="shared" si="151"/>
        <v>38.888888888888886</v>
      </c>
      <c r="Q1640" s="2" t="str">
        <f t="shared" si="152"/>
        <v>music</v>
      </c>
      <c r="R1640" s="2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 s="2">
        <v>1639</v>
      </c>
      <c r="B1641" s="9" t="s">
        <v>1640</v>
      </c>
      <c r="C1641" s="9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7">
        <f t="shared" si="150"/>
        <v>1</v>
      </c>
      <c r="P1641" s="2">
        <f t="shared" si="151"/>
        <v>94.736842105263165</v>
      </c>
      <c r="Q1641" s="2" t="str">
        <f t="shared" si="152"/>
        <v>music</v>
      </c>
      <c r="R1641" s="2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 s="2">
        <v>1640</v>
      </c>
      <c r="B1642" s="9" t="s">
        <v>1641</v>
      </c>
      <c r="C1642" s="9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7">
        <f t="shared" si="150"/>
        <v>1.6986000000000001</v>
      </c>
      <c r="P1642" s="2">
        <f t="shared" si="151"/>
        <v>39.967058823529413</v>
      </c>
      <c r="Q1642" s="2" t="str">
        <f t="shared" si="152"/>
        <v>music</v>
      </c>
      <c r="R1642" s="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 s="2">
        <v>1641</v>
      </c>
      <c r="B1643" s="9" t="s">
        <v>1642</v>
      </c>
      <c r="C1643" s="9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7">
        <f t="shared" si="150"/>
        <v>1.014</v>
      </c>
      <c r="P1643" s="2">
        <f t="shared" si="151"/>
        <v>97.5</v>
      </c>
      <c r="Q1643" s="2" t="str">
        <f t="shared" si="152"/>
        <v>music</v>
      </c>
      <c r="R1643" s="2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 s="2">
        <v>1642</v>
      </c>
      <c r="B1644" s="9" t="s">
        <v>1643</v>
      </c>
      <c r="C1644" s="9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7">
        <f t="shared" si="150"/>
        <v>1</v>
      </c>
      <c r="P1644" s="2">
        <f t="shared" si="151"/>
        <v>42.857142857142854</v>
      </c>
      <c r="Q1644" s="2" t="str">
        <f t="shared" si="152"/>
        <v>music</v>
      </c>
      <c r="R1644" s="2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 s="2">
        <v>1643</v>
      </c>
      <c r="B1645" s="9" t="s">
        <v>1644</v>
      </c>
      <c r="C1645" s="9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7">
        <f t="shared" si="150"/>
        <v>1.2470000000000001</v>
      </c>
      <c r="P1645" s="2">
        <f t="shared" si="151"/>
        <v>168.51351351351352</v>
      </c>
      <c r="Q1645" s="2" t="str">
        <f t="shared" si="152"/>
        <v>music</v>
      </c>
      <c r="R1645" s="2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 s="2">
        <v>1644</v>
      </c>
      <c r="B1646" s="9" t="s">
        <v>1645</v>
      </c>
      <c r="C1646" s="9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7">
        <f t="shared" si="150"/>
        <v>1.095</v>
      </c>
      <c r="P1646" s="2">
        <f t="shared" si="151"/>
        <v>85.546875</v>
      </c>
      <c r="Q1646" s="2" t="str">
        <f t="shared" si="152"/>
        <v>music</v>
      </c>
      <c r="R1646" s="2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.2" x14ac:dyDescent="0.3">
      <c r="A1647" s="2">
        <v>1645</v>
      </c>
      <c r="B1647" s="9" t="s">
        <v>1646</v>
      </c>
      <c r="C1647" s="9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7">
        <f t="shared" si="150"/>
        <v>1.1080000000000001</v>
      </c>
      <c r="P1647" s="2">
        <f t="shared" si="151"/>
        <v>554</v>
      </c>
      <c r="Q1647" s="2" t="str">
        <f t="shared" si="152"/>
        <v>music</v>
      </c>
      <c r="R1647" s="2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57.6" x14ac:dyDescent="0.3">
      <c r="A1648" s="2">
        <v>1646</v>
      </c>
      <c r="B1648" s="9" t="s">
        <v>1647</v>
      </c>
      <c r="C1648" s="9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7">
        <f t="shared" si="150"/>
        <v>1.1020000000000001</v>
      </c>
      <c r="P1648" s="2">
        <f t="shared" si="151"/>
        <v>26.554216867469879</v>
      </c>
      <c r="Q1648" s="2" t="str">
        <f t="shared" si="152"/>
        <v>music</v>
      </c>
      <c r="R1648" s="2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.2" x14ac:dyDescent="0.3">
      <c r="A1649" s="2">
        <v>1647</v>
      </c>
      <c r="B1649" s="9" t="s">
        <v>1648</v>
      </c>
      <c r="C1649" s="9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7">
        <f t="shared" si="150"/>
        <v>1.0471999999999999</v>
      </c>
      <c r="P1649" s="2">
        <f t="shared" si="151"/>
        <v>113.82608695652173</v>
      </c>
      <c r="Q1649" s="2" t="str">
        <f t="shared" si="152"/>
        <v>music</v>
      </c>
      <c r="R1649" s="2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 s="2">
        <v>1648</v>
      </c>
      <c r="B1650" s="9" t="s">
        <v>1649</v>
      </c>
      <c r="C1650" s="9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7">
        <f t="shared" si="150"/>
        <v>1.2526086956521738</v>
      </c>
      <c r="P1650" s="2">
        <f t="shared" si="151"/>
        <v>32.011111111111113</v>
      </c>
      <c r="Q1650" s="2" t="str">
        <f t="shared" si="152"/>
        <v>music</v>
      </c>
      <c r="R1650" s="2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 s="2">
        <v>1649</v>
      </c>
      <c r="B1651" s="9" t="s">
        <v>1650</v>
      </c>
      <c r="C1651" s="9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7">
        <f t="shared" si="150"/>
        <v>1.0058763157894737</v>
      </c>
      <c r="P1651" s="2">
        <f t="shared" si="151"/>
        <v>47.189259259259259</v>
      </c>
      <c r="Q1651" s="2" t="str">
        <f t="shared" si="152"/>
        <v>music</v>
      </c>
      <c r="R1651" s="2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 s="2">
        <v>1650</v>
      </c>
      <c r="B1652" s="9" t="s">
        <v>1651</v>
      </c>
      <c r="C1652" s="9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7">
        <f t="shared" si="150"/>
        <v>1.4155</v>
      </c>
      <c r="P1652" s="2">
        <f t="shared" si="151"/>
        <v>88.46875</v>
      </c>
      <c r="Q1652" s="2" t="str">
        <f t="shared" si="152"/>
        <v>music</v>
      </c>
      <c r="R1652" s="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 s="2">
        <v>1651</v>
      </c>
      <c r="B1653" s="9" t="s">
        <v>1652</v>
      </c>
      <c r="C1653" s="9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7">
        <f t="shared" si="150"/>
        <v>1.0075000000000001</v>
      </c>
      <c r="P1653" s="2">
        <f t="shared" si="151"/>
        <v>100.75</v>
      </c>
      <c r="Q1653" s="2" t="str">
        <f t="shared" si="152"/>
        <v>music</v>
      </c>
      <c r="R1653" s="2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 s="2">
        <v>1652</v>
      </c>
      <c r="B1654" s="9" t="s">
        <v>1653</v>
      </c>
      <c r="C1654" s="9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7">
        <f t="shared" si="150"/>
        <v>1.0066666666666666</v>
      </c>
      <c r="P1654" s="2">
        <f t="shared" si="151"/>
        <v>64.714285714285708</v>
      </c>
      <c r="Q1654" s="2" t="str">
        <f t="shared" si="152"/>
        <v>music</v>
      </c>
      <c r="R1654" s="2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 s="2">
        <v>1653</v>
      </c>
      <c r="B1655" s="9" t="s">
        <v>1654</v>
      </c>
      <c r="C1655" s="9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7">
        <f t="shared" si="150"/>
        <v>1.7423040000000001</v>
      </c>
      <c r="P1655" s="2">
        <f t="shared" si="151"/>
        <v>51.854285714285716</v>
      </c>
      <c r="Q1655" s="2" t="str">
        <f t="shared" si="152"/>
        <v>music</v>
      </c>
      <c r="R1655" s="2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 s="2">
        <v>1654</v>
      </c>
      <c r="B1656" s="9" t="s">
        <v>1655</v>
      </c>
      <c r="C1656" s="9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7">
        <f t="shared" si="150"/>
        <v>1.199090909090909</v>
      </c>
      <c r="P1656" s="2">
        <f t="shared" si="151"/>
        <v>38.794117647058826</v>
      </c>
      <c r="Q1656" s="2" t="str">
        <f t="shared" si="152"/>
        <v>music</v>
      </c>
      <c r="R1656" s="2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 s="2">
        <v>1655</v>
      </c>
      <c r="B1657" s="9" t="s">
        <v>1656</v>
      </c>
      <c r="C1657" s="9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7">
        <f t="shared" si="150"/>
        <v>1.4286666666666668</v>
      </c>
      <c r="P1657" s="2">
        <f t="shared" si="151"/>
        <v>44.645833333333336</v>
      </c>
      <c r="Q1657" s="2" t="str">
        <f t="shared" si="152"/>
        <v>music</v>
      </c>
      <c r="R1657" s="2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 s="2">
        <v>1656</v>
      </c>
      <c r="B1658" s="9" t="s">
        <v>1657</v>
      </c>
      <c r="C1658" s="9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7">
        <f t="shared" si="150"/>
        <v>1.0033493333333334</v>
      </c>
      <c r="P1658" s="2">
        <f t="shared" si="151"/>
        <v>156.77333333333334</v>
      </c>
      <c r="Q1658" s="2" t="str">
        <f t="shared" si="152"/>
        <v>music</v>
      </c>
      <c r="R1658" s="2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 s="2">
        <v>1657</v>
      </c>
      <c r="B1659" s="9" t="s">
        <v>1658</v>
      </c>
      <c r="C1659" s="9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7">
        <f t="shared" si="150"/>
        <v>1.0493380000000001</v>
      </c>
      <c r="P1659" s="2">
        <f t="shared" si="151"/>
        <v>118.70339366515837</v>
      </c>
      <c r="Q1659" s="2" t="str">
        <f t="shared" si="152"/>
        <v>music</v>
      </c>
      <c r="R1659" s="2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 s="2">
        <v>1658</v>
      </c>
      <c r="B1660" s="9" t="s">
        <v>1659</v>
      </c>
      <c r="C1660" s="9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7">
        <f t="shared" si="150"/>
        <v>1.3223333333333334</v>
      </c>
      <c r="P1660" s="2">
        <f t="shared" si="151"/>
        <v>74.149532710280369</v>
      </c>
      <c r="Q1660" s="2" t="str">
        <f t="shared" si="152"/>
        <v>music</v>
      </c>
      <c r="R1660" s="2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 s="2">
        <v>1659</v>
      </c>
      <c r="B1661" s="9" t="s">
        <v>1660</v>
      </c>
      <c r="C1661" s="9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7">
        <f t="shared" si="150"/>
        <v>1.1279999999999999</v>
      </c>
      <c r="P1661" s="2">
        <f t="shared" si="151"/>
        <v>12.533333333333333</v>
      </c>
      <c r="Q1661" s="2" t="str">
        <f t="shared" si="152"/>
        <v>music</v>
      </c>
      <c r="R1661" s="2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 s="2">
        <v>1660</v>
      </c>
      <c r="B1662" s="9" t="s">
        <v>1661</v>
      </c>
      <c r="C1662" s="9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7">
        <f t="shared" si="150"/>
        <v>12.5375</v>
      </c>
      <c r="P1662" s="2">
        <f t="shared" si="151"/>
        <v>27.861111111111111</v>
      </c>
      <c r="Q1662" s="2" t="str">
        <f t="shared" si="152"/>
        <v>music</v>
      </c>
      <c r="R1662" s="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 s="2">
        <v>1661</v>
      </c>
      <c r="B1663" s="9" t="s">
        <v>1662</v>
      </c>
      <c r="C1663" s="9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7">
        <f t="shared" si="150"/>
        <v>1.0250632911392406</v>
      </c>
      <c r="P1663" s="2">
        <f t="shared" si="151"/>
        <v>80.178217821782184</v>
      </c>
      <c r="Q1663" s="2" t="str">
        <f t="shared" si="152"/>
        <v>music</v>
      </c>
      <c r="R1663" s="2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 s="2">
        <v>1662</v>
      </c>
      <c r="B1664" s="9" t="s">
        <v>1663</v>
      </c>
      <c r="C1664" s="9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7">
        <f t="shared" si="150"/>
        <v>1.026375</v>
      </c>
      <c r="P1664" s="2">
        <f t="shared" si="151"/>
        <v>132.43548387096774</v>
      </c>
      <c r="Q1664" s="2" t="str">
        <f t="shared" si="152"/>
        <v>music</v>
      </c>
      <c r="R1664" s="2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 s="2">
        <v>1663</v>
      </c>
      <c r="B1665" s="9" t="s">
        <v>1664</v>
      </c>
      <c r="C1665" s="9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7">
        <f t="shared" si="150"/>
        <v>1.08</v>
      </c>
      <c r="P1665" s="2">
        <f t="shared" si="151"/>
        <v>33.75</v>
      </c>
      <c r="Q1665" s="2" t="str">
        <f t="shared" si="152"/>
        <v>music</v>
      </c>
      <c r="R1665" s="2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 s="2">
        <v>1664</v>
      </c>
      <c r="B1666" s="9" t="s">
        <v>1665</v>
      </c>
      <c r="C1666" s="9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7">
        <f t="shared" si="150"/>
        <v>1.2240879999999998</v>
      </c>
      <c r="P1666" s="2">
        <f t="shared" si="151"/>
        <v>34.384494382022467</v>
      </c>
      <c r="Q1666" s="2" t="str">
        <f t="shared" si="152"/>
        <v>music</v>
      </c>
      <c r="R1666" s="2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3.2" x14ac:dyDescent="0.3">
      <c r="A1667" s="2">
        <v>1665</v>
      </c>
      <c r="B1667" s="9" t="s">
        <v>1666</v>
      </c>
      <c r="C1667" s="9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7">
        <f t="shared" ref="O1667:O1730" si="156">E1667/D1667</f>
        <v>1.1945714285714286</v>
      </c>
      <c r="P1667" s="2">
        <f t="shared" ref="P1667:P1730" si="157">E1667/L1667</f>
        <v>44.956989247311824</v>
      </c>
      <c r="Q1667" s="2" t="str">
        <f t="shared" ref="Q1667:Q1730" si="158">LEFT(N:N,(FIND("/",N1667))-1)</f>
        <v>music</v>
      </c>
      <c r="R1667" s="2" t="str">
        <f t="shared" ref="R1667:R1730" si="159">RIGHT(N:N,LEN(N:N)-(FIND("/",N1667)))</f>
        <v>pop</v>
      </c>
      <c r="S1667" s="10">
        <f t="shared" ref="S1667:S1730" si="160">(J1667/86400)+DATE(1970,1,1)</f>
        <v>40564.649456018517</v>
      </c>
      <c r="T1667" s="10">
        <f t="shared" ref="T1667:T1730" si="161">(I1667/86400)+DATE(1970,1,1)</f>
        <v>40596.125</v>
      </c>
    </row>
    <row r="1668" spans="1:20" ht="43.2" x14ac:dyDescent="0.3">
      <c r="A1668" s="2">
        <v>1666</v>
      </c>
      <c r="B1668" s="9" t="s">
        <v>1667</v>
      </c>
      <c r="C1668" s="9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7">
        <f t="shared" si="156"/>
        <v>1.6088</v>
      </c>
      <c r="P1668" s="2">
        <f t="shared" si="157"/>
        <v>41.04081632653061</v>
      </c>
      <c r="Q1668" s="2" t="str">
        <f t="shared" si="158"/>
        <v>music</v>
      </c>
      <c r="R1668" s="2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 s="2">
        <v>1667</v>
      </c>
      <c r="B1669" s="9" t="s">
        <v>1668</v>
      </c>
      <c r="C1669" s="9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7">
        <f t="shared" si="156"/>
        <v>1.2685294117647059</v>
      </c>
      <c r="P1669" s="2">
        <f t="shared" si="157"/>
        <v>52.597560975609753</v>
      </c>
      <c r="Q1669" s="2" t="str">
        <f t="shared" si="158"/>
        <v>music</v>
      </c>
      <c r="R1669" s="2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 s="2">
        <v>1668</v>
      </c>
      <c r="B1670" s="9" t="s">
        <v>1669</v>
      </c>
      <c r="C1670" s="9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7">
        <f t="shared" si="156"/>
        <v>1.026375</v>
      </c>
      <c r="P1670" s="2">
        <f t="shared" si="157"/>
        <v>70.784482758620683</v>
      </c>
      <c r="Q1670" s="2" t="str">
        <f t="shared" si="158"/>
        <v>music</v>
      </c>
      <c r="R1670" s="2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57.6" x14ac:dyDescent="0.3">
      <c r="A1671" s="2">
        <v>1669</v>
      </c>
      <c r="B1671" s="9" t="s">
        <v>1670</v>
      </c>
      <c r="C1671" s="9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7">
        <f t="shared" si="156"/>
        <v>1.3975</v>
      </c>
      <c r="P1671" s="2">
        <f t="shared" si="157"/>
        <v>53.75</v>
      </c>
      <c r="Q1671" s="2" t="str">
        <f t="shared" si="158"/>
        <v>music</v>
      </c>
      <c r="R1671" s="2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 s="2">
        <v>1670</v>
      </c>
      <c r="B1672" s="9" t="s">
        <v>1671</v>
      </c>
      <c r="C1672" s="9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7">
        <f t="shared" si="156"/>
        <v>1.026</v>
      </c>
      <c r="P1672" s="2">
        <f t="shared" si="157"/>
        <v>44.608695652173914</v>
      </c>
      <c r="Q1672" s="2" t="str">
        <f t="shared" si="158"/>
        <v>music</v>
      </c>
      <c r="R1672" s="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28.8" x14ac:dyDescent="0.3">
      <c r="A1673" s="2">
        <v>1671</v>
      </c>
      <c r="B1673" s="9" t="s">
        <v>1672</v>
      </c>
      <c r="C1673" s="9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7">
        <f t="shared" si="156"/>
        <v>1.0067349999999999</v>
      </c>
      <c r="P1673" s="2">
        <f t="shared" si="157"/>
        <v>26.148961038961041</v>
      </c>
      <c r="Q1673" s="2" t="str">
        <f t="shared" si="158"/>
        <v>music</v>
      </c>
      <c r="R1673" s="2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 s="2">
        <v>1672</v>
      </c>
      <c r="B1674" s="9" t="s">
        <v>1673</v>
      </c>
      <c r="C1674" s="9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7">
        <f t="shared" si="156"/>
        <v>1.1294117647058823</v>
      </c>
      <c r="P1674" s="2">
        <f t="shared" si="157"/>
        <v>39.183673469387756</v>
      </c>
      <c r="Q1674" s="2" t="str">
        <f t="shared" si="158"/>
        <v>music</v>
      </c>
      <c r="R1674" s="2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 s="2">
        <v>1673</v>
      </c>
      <c r="B1675" s="9" t="s">
        <v>1674</v>
      </c>
      <c r="C1675" s="9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7">
        <f t="shared" si="156"/>
        <v>1.2809523809523808</v>
      </c>
      <c r="P1675" s="2">
        <f t="shared" si="157"/>
        <v>45.593220338983052</v>
      </c>
      <c r="Q1675" s="2" t="str">
        <f t="shared" si="158"/>
        <v>music</v>
      </c>
      <c r="R1675" s="2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 s="2">
        <v>1674</v>
      </c>
      <c r="B1676" s="9" t="s">
        <v>1675</v>
      </c>
      <c r="C1676" s="9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7">
        <f t="shared" si="156"/>
        <v>2.0169999999999999</v>
      </c>
      <c r="P1676" s="2">
        <f t="shared" si="157"/>
        <v>89.247787610619469</v>
      </c>
      <c r="Q1676" s="2" t="str">
        <f t="shared" si="158"/>
        <v>music</v>
      </c>
      <c r="R1676" s="2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 s="2">
        <v>1675</v>
      </c>
      <c r="B1677" s="9" t="s">
        <v>1676</v>
      </c>
      <c r="C1677" s="9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7">
        <f t="shared" si="156"/>
        <v>1.37416</v>
      </c>
      <c r="P1677" s="2">
        <f t="shared" si="157"/>
        <v>40.416470588235299</v>
      </c>
      <c r="Q1677" s="2" t="str">
        <f t="shared" si="158"/>
        <v>music</v>
      </c>
      <c r="R1677" s="2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 s="2">
        <v>1676</v>
      </c>
      <c r="B1678" s="9" t="s">
        <v>1677</v>
      </c>
      <c r="C1678" s="9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7">
        <f t="shared" si="156"/>
        <v>1.1533333333333333</v>
      </c>
      <c r="P1678" s="2">
        <f t="shared" si="157"/>
        <v>82.38095238095238</v>
      </c>
      <c r="Q1678" s="2" t="str">
        <f t="shared" si="158"/>
        <v>music</v>
      </c>
      <c r="R1678" s="2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3.2" x14ac:dyDescent="0.3">
      <c r="A1679" s="2">
        <v>1677</v>
      </c>
      <c r="B1679" s="9" t="s">
        <v>1678</v>
      </c>
      <c r="C1679" s="9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7">
        <f t="shared" si="156"/>
        <v>1.1166666666666667</v>
      </c>
      <c r="P1679" s="2">
        <f t="shared" si="157"/>
        <v>159.52380952380952</v>
      </c>
      <c r="Q1679" s="2" t="str">
        <f t="shared" si="158"/>
        <v>music</v>
      </c>
      <c r="R1679" s="2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 s="2">
        <v>1678</v>
      </c>
      <c r="B1680" s="9" t="s">
        <v>1679</v>
      </c>
      <c r="C1680" s="9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7">
        <f t="shared" si="156"/>
        <v>1.1839999999999999</v>
      </c>
      <c r="P1680" s="2">
        <f t="shared" si="157"/>
        <v>36.244897959183675</v>
      </c>
      <c r="Q1680" s="2" t="str">
        <f t="shared" si="158"/>
        <v>music</v>
      </c>
      <c r="R1680" s="2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 s="2">
        <v>1679</v>
      </c>
      <c r="B1681" s="9" t="s">
        <v>1680</v>
      </c>
      <c r="C1681" s="9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7">
        <f t="shared" si="156"/>
        <v>1.75</v>
      </c>
      <c r="P1681" s="2">
        <f t="shared" si="157"/>
        <v>62.5</v>
      </c>
      <c r="Q1681" s="2" t="str">
        <f t="shared" si="158"/>
        <v>music</v>
      </c>
      <c r="R1681" s="2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 s="2">
        <v>1680</v>
      </c>
      <c r="B1682" s="9" t="s">
        <v>1681</v>
      </c>
      <c r="C1682" s="9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7">
        <f t="shared" si="156"/>
        <v>1.175</v>
      </c>
      <c r="P1682" s="2">
        <f t="shared" si="157"/>
        <v>47</v>
      </c>
      <c r="Q1682" s="2" t="str">
        <f t="shared" si="158"/>
        <v>music</v>
      </c>
      <c r="R1682" s="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 s="2">
        <v>1681</v>
      </c>
      <c r="B1683" s="9" t="s">
        <v>1682</v>
      </c>
      <c r="C1683" s="9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7">
        <f t="shared" si="156"/>
        <v>1.0142212307692309</v>
      </c>
      <c r="P1683" s="2">
        <f t="shared" si="157"/>
        <v>74.575090497737563</v>
      </c>
      <c r="Q1683" s="2" t="str">
        <f t="shared" si="158"/>
        <v>music</v>
      </c>
      <c r="R1683" s="2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 s="2">
        <v>1682</v>
      </c>
      <c r="B1684" s="9" t="s">
        <v>1683</v>
      </c>
      <c r="C1684" s="9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7">
        <f t="shared" si="156"/>
        <v>0</v>
      </c>
      <c r="P1684" s="2" t="e">
        <f t="shared" si="157"/>
        <v>#DIV/0!</v>
      </c>
      <c r="Q1684" s="2" t="str">
        <f t="shared" si="158"/>
        <v>music</v>
      </c>
      <c r="R1684" s="2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 s="2">
        <v>1683</v>
      </c>
      <c r="B1685" s="9" t="s">
        <v>1684</v>
      </c>
      <c r="C1685" s="9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7">
        <f t="shared" si="156"/>
        <v>0.21714285714285714</v>
      </c>
      <c r="P1685" s="2">
        <f t="shared" si="157"/>
        <v>76</v>
      </c>
      <c r="Q1685" s="2" t="str">
        <f t="shared" si="158"/>
        <v>music</v>
      </c>
      <c r="R1685" s="2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 s="2">
        <v>1684</v>
      </c>
      <c r="B1686" s="9" t="s">
        <v>1685</v>
      </c>
      <c r="C1686" s="9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7">
        <f t="shared" si="156"/>
        <v>1.0912500000000001</v>
      </c>
      <c r="P1686" s="2">
        <f t="shared" si="157"/>
        <v>86.43564356435644</v>
      </c>
      <c r="Q1686" s="2" t="str">
        <f t="shared" si="158"/>
        <v>music</v>
      </c>
      <c r="R1686" s="2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 s="2">
        <v>1685</v>
      </c>
      <c r="B1687" s="9" t="s">
        <v>1686</v>
      </c>
      <c r="C1687" s="9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7">
        <f t="shared" si="156"/>
        <v>1.0285714285714285</v>
      </c>
      <c r="P1687" s="2">
        <f t="shared" si="157"/>
        <v>24</v>
      </c>
      <c r="Q1687" s="2" t="str">
        <f t="shared" si="158"/>
        <v>music</v>
      </c>
      <c r="R1687" s="2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 s="2">
        <v>1686</v>
      </c>
      <c r="B1688" s="9" t="s">
        <v>1687</v>
      </c>
      <c r="C1688" s="9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7">
        <f t="shared" si="156"/>
        <v>3.5999999999999999E-3</v>
      </c>
      <c r="P1688" s="2">
        <f t="shared" si="157"/>
        <v>18</v>
      </c>
      <c r="Q1688" s="2" t="str">
        <f t="shared" si="158"/>
        <v>music</v>
      </c>
      <c r="R1688" s="2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 s="2">
        <v>1687</v>
      </c>
      <c r="B1689" s="9" t="s">
        <v>1688</v>
      </c>
      <c r="C1689" s="9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7">
        <f t="shared" si="156"/>
        <v>0.3125</v>
      </c>
      <c r="P1689" s="2">
        <f t="shared" si="157"/>
        <v>80.128205128205124</v>
      </c>
      <c r="Q1689" s="2" t="str">
        <f t="shared" si="158"/>
        <v>music</v>
      </c>
      <c r="R1689" s="2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 s="2">
        <v>1688</v>
      </c>
      <c r="B1690" s="9" t="s">
        <v>1689</v>
      </c>
      <c r="C1690" s="9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7">
        <f t="shared" si="156"/>
        <v>0.443</v>
      </c>
      <c r="P1690" s="2">
        <f t="shared" si="157"/>
        <v>253.14285714285714</v>
      </c>
      <c r="Q1690" s="2" t="str">
        <f t="shared" si="158"/>
        <v>music</v>
      </c>
      <c r="R1690" s="2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 s="2">
        <v>1689</v>
      </c>
      <c r="B1691" s="9" t="s">
        <v>1690</v>
      </c>
      <c r="C1691" s="9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7">
        <f t="shared" si="156"/>
        <v>1</v>
      </c>
      <c r="P1691" s="2">
        <f t="shared" si="157"/>
        <v>171.42857142857142</v>
      </c>
      <c r="Q1691" s="2" t="str">
        <f t="shared" si="158"/>
        <v>music</v>
      </c>
      <c r="R1691" s="2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 s="2">
        <v>1690</v>
      </c>
      <c r="B1692" s="9" t="s">
        <v>1691</v>
      </c>
      <c r="C1692" s="9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7">
        <f t="shared" si="156"/>
        <v>0.254</v>
      </c>
      <c r="P1692" s="2">
        <f t="shared" si="157"/>
        <v>57.727272727272727</v>
      </c>
      <c r="Q1692" s="2" t="str">
        <f t="shared" si="158"/>
        <v>music</v>
      </c>
      <c r="R1692" s="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 s="2">
        <v>1691</v>
      </c>
      <c r="B1693" s="9" t="s">
        <v>1692</v>
      </c>
      <c r="C1693" s="9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7">
        <f t="shared" si="156"/>
        <v>0.33473333333333333</v>
      </c>
      <c r="P1693" s="2">
        <f t="shared" si="157"/>
        <v>264.26315789473682</v>
      </c>
      <c r="Q1693" s="2" t="str">
        <f t="shared" si="158"/>
        <v>music</v>
      </c>
      <c r="R1693" s="2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3.2" x14ac:dyDescent="0.3">
      <c r="A1694" s="2">
        <v>1692</v>
      </c>
      <c r="B1694" s="9" t="s">
        <v>1693</v>
      </c>
      <c r="C1694" s="9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7">
        <f t="shared" si="156"/>
        <v>0.47799999999999998</v>
      </c>
      <c r="P1694" s="2">
        <f t="shared" si="157"/>
        <v>159.33333333333334</v>
      </c>
      <c r="Q1694" s="2" t="str">
        <f t="shared" si="158"/>
        <v>music</v>
      </c>
      <c r="R1694" s="2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 s="2">
        <v>1693</v>
      </c>
      <c r="B1695" s="9" t="s">
        <v>1694</v>
      </c>
      <c r="C1695" s="9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7">
        <f t="shared" si="156"/>
        <v>9.3333333333333338E-2</v>
      </c>
      <c r="P1695" s="2">
        <f t="shared" si="157"/>
        <v>35</v>
      </c>
      <c r="Q1695" s="2" t="str">
        <f t="shared" si="158"/>
        <v>music</v>
      </c>
      <c r="R1695" s="2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 s="2">
        <v>1694</v>
      </c>
      <c r="B1696" s="9" t="s">
        <v>1695</v>
      </c>
      <c r="C1696" s="9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7">
        <f t="shared" si="156"/>
        <v>5.0000000000000001E-4</v>
      </c>
      <c r="P1696" s="2">
        <f t="shared" si="157"/>
        <v>5</v>
      </c>
      <c r="Q1696" s="2" t="str">
        <f t="shared" si="158"/>
        <v>music</v>
      </c>
      <c r="R1696" s="2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 s="2">
        <v>1695</v>
      </c>
      <c r="B1697" s="9" t="s">
        <v>1696</v>
      </c>
      <c r="C1697" s="9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7">
        <f t="shared" si="156"/>
        <v>0.11708333333333333</v>
      </c>
      <c r="P1697" s="2">
        <f t="shared" si="157"/>
        <v>61.086956521739133</v>
      </c>
      <c r="Q1697" s="2" t="str">
        <f t="shared" si="158"/>
        <v>music</v>
      </c>
      <c r="R1697" s="2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 s="2">
        <v>1696</v>
      </c>
      <c r="B1698" s="9" t="s">
        <v>1697</v>
      </c>
      <c r="C1698" s="9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7">
        <f t="shared" si="156"/>
        <v>0</v>
      </c>
      <c r="P1698" s="2" t="e">
        <f t="shared" si="157"/>
        <v>#DIV/0!</v>
      </c>
      <c r="Q1698" s="2" t="str">
        <f t="shared" si="158"/>
        <v>music</v>
      </c>
      <c r="R1698" s="2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 s="2">
        <v>1697</v>
      </c>
      <c r="B1699" s="9" t="s">
        <v>1698</v>
      </c>
      <c r="C1699" s="9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7">
        <f t="shared" si="156"/>
        <v>0.20208000000000001</v>
      </c>
      <c r="P1699" s="2">
        <f t="shared" si="157"/>
        <v>114.81818181818181</v>
      </c>
      <c r="Q1699" s="2" t="str">
        <f t="shared" si="158"/>
        <v>music</v>
      </c>
      <c r="R1699" s="2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2" x14ac:dyDescent="0.3">
      <c r="A1700" s="2">
        <v>1698</v>
      </c>
      <c r="B1700" s="9" t="s">
        <v>1699</v>
      </c>
      <c r="C1700" s="9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7">
        <f t="shared" si="156"/>
        <v>0</v>
      </c>
      <c r="P1700" s="2" t="e">
        <f t="shared" si="157"/>
        <v>#DIV/0!</v>
      </c>
      <c r="Q1700" s="2" t="str">
        <f t="shared" si="158"/>
        <v>music</v>
      </c>
      <c r="R1700" s="2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 s="2">
        <v>1699</v>
      </c>
      <c r="B1701" s="9" t="s">
        <v>1700</v>
      </c>
      <c r="C1701" s="9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7">
        <f t="shared" si="156"/>
        <v>4.2311459353574929E-2</v>
      </c>
      <c r="P1701" s="2">
        <f t="shared" si="157"/>
        <v>54</v>
      </c>
      <c r="Q1701" s="2" t="str">
        <f t="shared" si="158"/>
        <v>music</v>
      </c>
      <c r="R1701" s="2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 s="2">
        <v>1700</v>
      </c>
      <c r="B1702" s="9" t="s">
        <v>1701</v>
      </c>
      <c r="C1702" s="9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7">
        <f t="shared" si="156"/>
        <v>0.2606</v>
      </c>
      <c r="P1702" s="2">
        <f t="shared" si="157"/>
        <v>65.974683544303801</v>
      </c>
      <c r="Q1702" s="2" t="str">
        <f t="shared" si="158"/>
        <v>music</v>
      </c>
      <c r="R1702" s="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 s="2">
        <v>1701</v>
      </c>
      <c r="B1703" s="9" t="s">
        <v>1702</v>
      </c>
      <c r="C1703" s="9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7">
        <f t="shared" si="156"/>
        <v>1.9801980198019802E-3</v>
      </c>
      <c r="P1703" s="2">
        <f t="shared" si="157"/>
        <v>5</v>
      </c>
      <c r="Q1703" s="2" t="str">
        <f t="shared" si="158"/>
        <v>music</v>
      </c>
      <c r="R1703" s="2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 s="2">
        <v>1702</v>
      </c>
      <c r="B1704" s="9" t="s">
        <v>1703</v>
      </c>
      <c r="C1704" s="9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7">
        <f t="shared" si="156"/>
        <v>6.0606060606060605E-5</v>
      </c>
      <c r="P1704" s="2">
        <f t="shared" si="157"/>
        <v>1</v>
      </c>
      <c r="Q1704" s="2" t="str">
        <f t="shared" si="158"/>
        <v>music</v>
      </c>
      <c r="R1704" s="2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 s="2">
        <v>1703</v>
      </c>
      <c r="B1705" s="9" t="s">
        <v>1704</v>
      </c>
      <c r="C1705" s="9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7">
        <f t="shared" si="156"/>
        <v>1.0200000000000001E-2</v>
      </c>
      <c r="P1705" s="2">
        <f t="shared" si="157"/>
        <v>25.5</v>
      </c>
      <c r="Q1705" s="2" t="str">
        <f t="shared" si="158"/>
        <v>music</v>
      </c>
      <c r="R1705" s="2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3.2" x14ac:dyDescent="0.3">
      <c r="A1706" s="2">
        <v>1704</v>
      </c>
      <c r="B1706" s="9" t="s">
        <v>1705</v>
      </c>
      <c r="C1706" s="9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7">
        <f t="shared" si="156"/>
        <v>0.65100000000000002</v>
      </c>
      <c r="P1706" s="2">
        <f t="shared" si="157"/>
        <v>118.36363636363636</v>
      </c>
      <c r="Q1706" s="2" t="str">
        <f t="shared" si="158"/>
        <v>music</v>
      </c>
      <c r="R1706" s="2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 s="2">
        <v>1705</v>
      </c>
      <c r="B1707" s="9" t="s">
        <v>1706</v>
      </c>
      <c r="C1707" s="9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7">
        <f t="shared" si="156"/>
        <v>0</v>
      </c>
      <c r="P1707" s="2" t="e">
        <f t="shared" si="157"/>
        <v>#DIV/0!</v>
      </c>
      <c r="Q1707" s="2" t="str">
        <f t="shared" si="158"/>
        <v>music</v>
      </c>
      <c r="R1707" s="2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 s="2">
        <v>1706</v>
      </c>
      <c r="B1708" s="9" t="s">
        <v>1707</v>
      </c>
      <c r="C1708" s="9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7">
        <f t="shared" si="156"/>
        <v>0</v>
      </c>
      <c r="P1708" s="2" t="e">
        <f t="shared" si="157"/>
        <v>#DIV/0!</v>
      </c>
      <c r="Q1708" s="2" t="str">
        <f t="shared" si="158"/>
        <v>music</v>
      </c>
      <c r="R1708" s="2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 s="2">
        <v>1707</v>
      </c>
      <c r="B1709" s="9" t="s">
        <v>1708</v>
      </c>
      <c r="C1709" s="9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7">
        <f t="shared" si="156"/>
        <v>9.74E-2</v>
      </c>
      <c r="P1709" s="2">
        <f t="shared" si="157"/>
        <v>54.111111111111114</v>
      </c>
      <c r="Q1709" s="2" t="str">
        <f t="shared" si="158"/>
        <v>music</v>
      </c>
      <c r="R1709" s="2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 s="2">
        <v>1708</v>
      </c>
      <c r="B1710" s="9" t="s">
        <v>1709</v>
      </c>
      <c r="C1710" s="9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7">
        <f t="shared" si="156"/>
        <v>0</v>
      </c>
      <c r="P1710" s="2" t="e">
        <f t="shared" si="157"/>
        <v>#DIV/0!</v>
      </c>
      <c r="Q1710" s="2" t="str">
        <f t="shared" si="158"/>
        <v>music</v>
      </c>
      <c r="R1710" s="2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 s="2">
        <v>1709</v>
      </c>
      <c r="B1711" s="9" t="s">
        <v>1710</v>
      </c>
      <c r="C1711" s="9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7">
        <f t="shared" si="156"/>
        <v>4.8571428571428571E-2</v>
      </c>
      <c r="P1711" s="2">
        <f t="shared" si="157"/>
        <v>21.25</v>
      </c>
      <c r="Q1711" s="2" t="str">
        <f t="shared" si="158"/>
        <v>music</v>
      </c>
      <c r="R1711" s="2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28.8" x14ac:dyDescent="0.3">
      <c r="A1712" s="2">
        <v>1710</v>
      </c>
      <c r="B1712" s="9" t="s">
        <v>1711</v>
      </c>
      <c r="C1712" s="9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7">
        <f t="shared" si="156"/>
        <v>6.7999999999999996E-3</v>
      </c>
      <c r="P1712" s="2">
        <f t="shared" si="157"/>
        <v>34</v>
      </c>
      <c r="Q1712" s="2" t="str">
        <f t="shared" si="158"/>
        <v>music</v>
      </c>
      <c r="R1712" s="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3.2" x14ac:dyDescent="0.3">
      <c r="A1713" s="2">
        <v>1711</v>
      </c>
      <c r="B1713" s="9" t="s">
        <v>1712</v>
      </c>
      <c r="C1713" s="9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7">
        <f t="shared" si="156"/>
        <v>0.105</v>
      </c>
      <c r="P1713" s="2">
        <f t="shared" si="157"/>
        <v>525</v>
      </c>
      <c r="Q1713" s="2" t="str">
        <f t="shared" si="158"/>
        <v>music</v>
      </c>
      <c r="R1713" s="2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 s="2">
        <v>1712</v>
      </c>
      <c r="B1714" s="9" t="s">
        <v>1713</v>
      </c>
      <c r="C1714" s="9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7">
        <f t="shared" si="156"/>
        <v>0</v>
      </c>
      <c r="P1714" s="2" t="e">
        <f t="shared" si="157"/>
        <v>#DIV/0!</v>
      </c>
      <c r="Q1714" s="2" t="str">
        <f t="shared" si="158"/>
        <v>music</v>
      </c>
      <c r="R1714" s="2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 s="2">
        <v>1713</v>
      </c>
      <c r="B1715" s="9" t="s">
        <v>1714</v>
      </c>
      <c r="C1715" s="9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7">
        <f t="shared" si="156"/>
        <v>1.6666666666666666E-2</v>
      </c>
      <c r="P1715" s="2">
        <f t="shared" si="157"/>
        <v>50</v>
      </c>
      <c r="Q1715" s="2" t="str">
        <f t="shared" si="158"/>
        <v>music</v>
      </c>
      <c r="R1715" s="2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 s="2">
        <v>1714</v>
      </c>
      <c r="B1716" s="9" t="s">
        <v>1715</v>
      </c>
      <c r="C1716" s="9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7">
        <f t="shared" si="156"/>
        <v>7.868E-2</v>
      </c>
      <c r="P1716" s="2">
        <f t="shared" si="157"/>
        <v>115.70588235294117</v>
      </c>
      <c r="Q1716" s="2" t="str">
        <f t="shared" si="158"/>
        <v>music</v>
      </c>
      <c r="R1716" s="2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 s="2">
        <v>1715</v>
      </c>
      <c r="B1717" s="9" t="s">
        <v>1716</v>
      </c>
      <c r="C1717" s="9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7">
        <f t="shared" si="156"/>
        <v>2.2000000000000001E-3</v>
      </c>
      <c r="P1717" s="2">
        <f t="shared" si="157"/>
        <v>5.5</v>
      </c>
      <c r="Q1717" s="2" t="str">
        <f t="shared" si="158"/>
        <v>music</v>
      </c>
      <c r="R1717" s="2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 s="2">
        <v>1716</v>
      </c>
      <c r="B1718" s="9" t="s">
        <v>1717</v>
      </c>
      <c r="C1718" s="9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7">
        <f t="shared" si="156"/>
        <v>7.4999999999999997E-2</v>
      </c>
      <c r="P1718" s="2">
        <f t="shared" si="157"/>
        <v>50</v>
      </c>
      <c r="Q1718" s="2" t="str">
        <f t="shared" si="158"/>
        <v>music</v>
      </c>
      <c r="R1718" s="2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.2" x14ac:dyDescent="0.3">
      <c r="A1719" s="2">
        <v>1717</v>
      </c>
      <c r="B1719" s="9" t="s">
        <v>1718</v>
      </c>
      <c r="C1719" s="9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7">
        <f t="shared" si="156"/>
        <v>0.42725880551301687</v>
      </c>
      <c r="P1719" s="2">
        <f t="shared" si="157"/>
        <v>34.024390243902438</v>
      </c>
      <c r="Q1719" s="2" t="str">
        <f t="shared" si="158"/>
        <v>music</v>
      </c>
      <c r="R1719" s="2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3">
      <c r="A1720" s="2">
        <v>1718</v>
      </c>
      <c r="B1720" s="9" t="s">
        <v>1719</v>
      </c>
      <c r="C1720" s="9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7">
        <f t="shared" si="156"/>
        <v>2.142857142857143E-3</v>
      </c>
      <c r="P1720" s="2">
        <f t="shared" si="157"/>
        <v>37.5</v>
      </c>
      <c r="Q1720" s="2" t="str">
        <f t="shared" si="158"/>
        <v>music</v>
      </c>
      <c r="R1720" s="2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 s="2">
        <v>1719</v>
      </c>
      <c r="B1721" s="9" t="s">
        <v>1720</v>
      </c>
      <c r="C1721" s="9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7">
        <f t="shared" si="156"/>
        <v>8.7500000000000008E-3</v>
      </c>
      <c r="P1721" s="2">
        <f t="shared" si="157"/>
        <v>11.666666666666666</v>
      </c>
      <c r="Q1721" s="2" t="str">
        <f t="shared" si="158"/>
        <v>music</v>
      </c>
      <c r="R1721" s="2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 s="2">
        <v>1720</v>
      </c>
      <c r="B1722" s="9" t="s">
        <v>1721</v>
      </c>
      <c r="C1722" s="9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7">
        <f t="shared" si="156"/>
        <v>5.6250000000000001E-2</v>
      </c>
      <c r="P1722" s="2">
        <f t="shared" si="157"/>
        <v>28.125</v>
      </c>
      <c r="Q1722" s="2" t="str">
        <f t="shared" si="158"/>
        <v>music</v>
      </c>
      <c r="R1722" s="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 s="2">
        <v>1721</v>
      </c>
      <c r="B1723" s="9" t="s">
        <v>1722</v>
      </c>
      <c r="C1723" s="9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7">
        <f t="shared" si="156"/>
        <v>0</v>
      </c>
      <c r="P1723" s="2" t="e">
        <f t="shared" si="157"/>
        <v>#DIV/0!</v>
      </c>
      <c r="Q1723" s="2" t="str">
        <f t="shared" si="158"/>
        <v>music</v>
      </c>
      <c r="R1723" s="2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 s="2">
        <v>1722</v>
      </c>
      <c r="B1724" s="9" t="s">
        <v>1723</v>
      </c>
      <c r="C1724" s="9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7">
        <f t="shared" si="156"/>
        <v>3.4722222222222224E-4</v>
      </c>
      <c r="P1724" s="2">
        <f t="shared" si="157"/>
        <v>1</v>
      </c>
      <c r="Q1724" s="2" t="str">
        <f t="shared" si="158"/>
        <v>music</v>
      </c>
      <c r="R1724" s="2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 s="2">
        <v>1723</v>
      </c>
      <c r="B1725" s="9" t="s">
        <v>1724</v>
      </c>
      <c r="C1725" s="9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7">
        <f t="shared" si="156"/>
        <v>6.5000000000000002E-2</v>
      </c>
      <c r="P1725" s="2">
        <f t="shared" si="157"/>
        <v>216.66666666666666</v>
      </c>
      <c r="Q1725" s="2" t="str">
        <f t="shared" si="158"/>
        <v>music</v>
      </c>
      <c r="R1725" s="2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 s="2">
        <v>1724</v>
      </c>
      <c r="B1726" s="9" t="s">
        <v>1725</v>
      </c>
      <c r="C1726" s="9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7">
        <f t="shared" si="156"/>
        <v>5.8333333333333336E-3</v>
      </c>
      <c r="P1726" s="2">
        <f t="shared" si="157"/>
        <v>8.75</v>
      </c>
      <c r="Q1726" s="2" t="str">
        <f t="shared" si="158"/>
        <v>music</v>
      </c>
      <c r="R1726" s="2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 s="2">
        <v>1725</v>
      </c>
      <c r="B1727" s="9" t="s">
        <v>1726</v>
      </c>
      <c r="C1727" s="9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7">
        <f t="shared" si="156"/>
        <v>0.10181818181818182</v>
      </c>
      <c r="P1727" s="2">
        <f t="shared" si="157"/>
        <v>62.222222222222221</v>
      </c>
      <c r="Q1727" s="2" t="str">
        <f t="shared" si="158"/>
        <v>music</v>
      </c>
      <c r="R1727" s="2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 s="2">
        <v>1726</v>
      </c>
      <c r="B1728" s="9" t="s">
        <v>1727</v>
      </c>
      <c r="C1728" s="9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7">
        <f t="shared" si="156"/>
        <v>0.33784615384615385</v>
      </c>
      <c r="P1728" s="2">
        <f t="shared" si="157"/>
        <v>137.25</v>
      </c>
      <c r="Q1728" s="2" t="str">
        <f t="shared" si="158"/>
        <v>music</v>
      </c>
      <c r="R1728" s="2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 s="2">
        <v>1727</v>
      </c>
      <c r="B1729" s="9" t="s">
        <v>1728</v>
      </c>
      <c r="C1729" s="9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7">
        <f t="shared" si="156"/>
        <v>3.3333333333333332E-4</v>
      </c>
      <c r="P1729" s="2">
        <f t="shared" si="157"/>
        <v>1</v>
      </c>
      <c r="Q1729" s="2" t="str">
        <f t="shared" si="158"/>
        <v>music</v>
      </c>
      <c r="R1729" s="2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3.2" x14ac:dyDescent="0.3">
      <c r="A1730" s="2">
        <v>1728</v>
      </c>
      <c r="B1730" s="9" t="s">
        <v>1729</v>
      </c>
      <c r="C1730" s="9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7">
        <f t="shared" si="156"/>
        <v>0.68400000000000005</v>
      </c>
      <c r="P1730" s="2">
        <f t="shared" si="157"/>
        <v>122.14285714285714</v>
      </c>
      <c r="Q1730" s="2" t="str">
        <f t="shared" si="158"/>
        <v>music</v>
      </c>
      <c r="R1730" s="2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 s="2">
        <v>1729</v>
      </c>
      <c r="B1731" s="9" t="s">
        <v>1730</v>
      </c>
      <c r="C1731" s="9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7">
        <f t="shared" ref="O1731:O1794" si="162">E1731/D1731</f>
        <v>0</v>
      </c>
      <c r="P1731" s="2" t="e">
        <f t="shared" ref="P1731:P1794" si="163">E1731/L1731</f>
        <v>#DIV/0!</v>
      </c>
      <c r="Q1731" s="2" t="str">
        <f t="shared" ref="Q1731:Q1794" si="164">LEFT(N:N,(FIND("/",N1731))-1)</f>
        <v>music</v>
      </c>
      <c r="R1731" s="2" t="str">
        <f t="shared" ref="R1731:R1794" si="165">RIGHT(N:N,LEN(N:N)-(FIND("/",N1731)))</f>
        <v>faith</v>
      </c>
      <c r="S1731" s="10">
        <f t="shared" ref="S1731:S1794" si="166">(J1731/86400)+DATE(1970,1,1)</f>
        <v>42471.052152777775</v>
      </c>
      <c r="T1731" s="10">
        <f t="shared" ref="T1731:T1794" si="167">(I1731/86400)+DATE(1970,1,1)</f>
        <v>42531.052152777775</v>
      </c>
    </row>
    <row r="1732" spans="1:20" ht="43.2" x14ac:dyDescent="0.3">
      <c r="A1732" s="2">
        <v>1730</v>
      </c>
      <c r="B1732" s="9" t="s">
        <v>1731</v>
      </c>
      <c r="C1732" s="9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7">
        <f t="shared" si="162"/>
        <v>0</v>
      </c>
      <c r="P1732" s="2" t="e">
        <f t="shared" si="163"/>
        <v>#DIV/0!</v>
      </c>
      <c r="Q1732" s="2" t="str">
        <f t="shared" si="164"/>
        <v>music</v>
      </c>
      <c r="R1732" s="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28.8" x14ac:dyDescent="0.3">
      <c r="A1733" s="2">
        <v>1731</v>
      </c>
      <c r="B1733" s="9" t="s">
        <v>1732</v>
      </c>
      <c r="C1733" s="9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7">
        <f t="shared" si="162"/>
        <v>0</v>
      </c>
      <c r="P1733" s="2" t="e">
        <f t="shared" si="163"/>
        <v>#DIV/0!</v>
      </c>
      <c r="Q1733" s="2" t="str">
        <f t="shared" si="164"/>
        <v>music</v>
      </c>
      <c r="R1733" s="2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 s="2">
        <v>1732</v>
      </c>
      <c r="B1734" s="9" t="s">
        <v>1733</v>
      </c>
      <c r="C1734" s="9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7">
        <f t="shared" si="162"/>
        <v>0</v>
      </c>
      <c r="P1734" s="2" t="e">
        <f t="shared" si="163"/>
        <v>#DIV/0!</v>
      </c>
      <c r="Q1734" s="2" t="str">
        <f t="shared" si="164"/>
        <v>music</v>
      </c>
      <c r="R1734" s="2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 s="2">
        <v>1733</v>
      </c>
      <c r="B1735" s="9" t="s">
        <v>1734</v>
      </c>
      <c r="C1735" s="9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7">
        <f t="shared" si="162"/>
        <v>0</v>
      </c>
      <c r="P1735" s="2" t="e">
        <f t="shared" si="163"/>
        <v>#DIV/0!</v>
      </c>
      <c r="Q1735" s="2" t="str">
        <f t="shared" si="164"/>
        <v>music</v>
      </c>
      <c r="R1735" s="2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 s="2">
        <v>1734</v>
      </c>
      <c r="B1736" s="9" t="s">
        <v>1735</v>
      </c>
      <c r="C1736" s="9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7">
        <f t="shared" si="162"/>
        <v>2.2222222222222223E-4</v>
      </c>
      <c r="P1736" s="2">
        <f t="shared" si="163"/>
        <v>1</v>
      </c>
      <c r="Q1736" s="2" t="str">
        <f t="shared" si="164"/>
        <v>music</v>
      </c>
      <c r="R1736" s="2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 s="2">
        <v>1735</v>
      </c>
      <c r="B1737" s="9" t="s">
        <v>1736</v>
      </c>
      <c r="C1737" s="9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7">
        <f t="shared" si="162"/>
        <v>0.11</v>
      </c>
      <c r="P1737" s="2">
        <f t="shared" si="163"/>
        <v>55</v>
      </c>
      <c r="Q1737" s="2" t="str">
        <f t="shared" si="164"/>
        <v>music</v>
      </c>
      <c r="R1737" s="2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28.8" x14ac:dyDescent="0.3">
      <c r="A1738" s="2">
        <v>1736</v>
      </c>
      <c r="B1738" s="9" t="s">
        <v>1737</v>
      </c>
      <c r="C1738" s="9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7">
        <f t="shared" si="162"/>
        <v>7.3333333333333332E-3</v>
      </c>
      <c r="P1738" s="2">
        <f t="shared" si="163"/>
        <v>22</v>
      </c>
      <c r="Q1738" s="2" t="str">
        <f t="shared" si="164"/>
        <v>music</v>
      </c>
      <c r="R1738" s="2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 s="2">
        <v>1737</v>
      </c>
      <c r="B1739" s="9" t="s">
        <v>1738</v>
      </c>
      <c r="C1739" s="9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7">
        <f t="shared" si="162"/>
        <v>0.21249999999999999</v>
      </c>
      <c r="P1739" s="2">
        <f t="shared" si="163"/>
        <v>56.666666666666664</v>
      </c>
      <c r="Q1739" s="2" t="str">
        <f t="shared" si="164"/>
        <v>music</v>
      </c>
      <c r="R1739" s="2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28.8" x14ac:dyDescent="0.3">
      <c r="A1740" s="2">
        <v>1738</v>
      </c>
      <c r="B1740" s="9" t="s">
        <v>1739</v>
      </c>
      <c r="C1740" s="9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7">
        <f t="shared" si="162"/>
        <v>4.0000000000000001E-3</v>
      </c>
      <c r="P1740" s="2">
        <f t="shared" si="163"/>
        <v>20</v>
      </c>
      <c r="Q1740" s="2" t="str">
        <f t="shared" si="164"/>
        <v>music</v>
      </c>
      <c r="R1740" s="2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 s="2">
        <v>1739</v>
      </c>
      <c r="B1741" s="9" t="s">
        <v>1740</v>
      </c>
      <c r="C1741" s="9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7">
        <f t="shared" si="162"/>
        <v>1E-3</v>
      </c>
      <c r="P1741" s="2">
        <f t="shared" si="163"/>
        <v>1</v>
      </c>
      <c r="Q1741" s="2" t="str">
        <f t="shared" si="164"/>
        <v>music</v>
      </c>
      <c r="R1741" s="2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 s="2">
        <v>1740</v>
      </c>
      <c r="B1742" s="9" t="s">
        <v>1741</v>
      </c>
      <c r="C1742" s="9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7">
        <f t="shared" si="162"/>
        <v>0</v>
      </c>
      <c r="P1742" s="2" t="e">
        <f t="shared" si="163"/>
        <v>#DIV/0!</v>
      </c>
      <c r="Q1742" s="2" t="str">
        <f t="shared" si="164"/>
        <v>music</v>
      </c>
      <c r="R1742" s="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28.8" x14ac:dyDescent="0.3">
      <c r="A1743" s="2">
        <v>1741</v>
      </c>
      <c r="B1743" s="9" t="s">
        <v>1742</v>
      </c>
      <c r="C1743" s="9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7">
        <f t="shared" si="162"/>
        <v>1.1083333333333334</v>
      </c>
      <c r="P1743" s="2">
        <f t="shared" si="163"/>
        <v>25.576923076923077</v>
      </c>
      <c r="Q1743" s="2" t="str">
        <f t="shared" si="164"/>
        <v>photography</v>
      </c>
      <c r="R1743" s="2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 s="2">
        <v>1742</v>
      </c>
      <c r="B1744" s="9" t="s">
        <v>1743</v>
      </c>
      <c r="C1744" s="9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7">
        <f t="shared" si="162"/>
        <v>1.0874999999999999</v>
      </c>
      <c r="P1744" s="2">
        <f t="shared" si="163"/>
        <v>63.970588235294116</v>
      </c>
      <c r="Q1744" s="2" t="str">
        <f t="shared" si="164"/>
        <v>photography</v>
      </c>
      <c r="R1744" s="2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3.2" x14ac:dyDescent="0.3">
      <c r="A1745" s="2">
        <v>1743</v>
      </c>
      <c r="B1745" s="9" t="s">
        <v>1744</v>
      </c>
      <c r="C1745" s="9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7">
        <f t="shared" si="162"/>
        <v>1.0041666666666667</v>
      </c>
      <c r="P1745" s="2">
        <f t="shared" si="163"/>
        <v>89.925373134328353</v>
      </c>
      <c r="Q1745" s="2" t="str">
        <f t="shared" si="164"/>
        <v>photography</v>
      </c>
      <c r="R1745" s="2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 s="2">
        <v>1744</v>
      </c>
      <c r="B1746" s="9" t="s">
        <v>1745</v>
      </c>
      <c r="C1746" s="9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7">
        <f t="shared" si="162"/>
        <v>1.1845454545454546</v>
      </c>
      <c r="P1746" s="2">
        <f t="shared" si="163"/>
        <v>93.071428571428569</v>
      </c>
      <c r="Q1746" s="2" t="str">
        <f t="shared" si="164"/>
        <v>photography</v>
      </c>
      <c r="R1746" s="2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 s="2">
        <v>1745</v>
      </c>
      <c r="B1747" s="9" t="s">
        <v>1746</v>
      </c>
      <c r="C1747" s="9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7">
        <f t="shared" si="162"/>
        <v>1.1401428571428571</v>
      </c>
      <c r="P1747" s="2">
        <f t="shared" si="163"/>
        <v>89.674157303370791</v>
      </c>
      <c r="Q1747" s="2" t="str">
        <f t="shared" si="164"/>
        <v>photography</v>
      </c>
      <c r="R1747" s="2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 s="2">
        <v>1746</v>
      </c>
      <c r="B1748" s="9" t="s">
        <v>1747</v>
      </c>
      <c r="C1748" s="9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7">
        <f t="shared" si="162"/>
        <v>1.4810000000000001</v>
      </c>
      <c r="P1748" s="2">
        <f t="shared" si="163"/>
        <v>207.61682242990653</v>
      </c>
      <c r="Q1748" s="2" t="str">
        <f t="shared" si="164"/>
        <v>photography</v>
      </c>
      <c r="R1748" s="2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 s="2">
        <v>1747</v>
      </c>
      <c r="B1749" s="9" t="s">
        <v>1748</v>
      </c>
      <c r="C1749" s="9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7">
        <f t="shared" si="162"/>
        <v>1.0495555555555556</v>
      </c>
      <c r="P1749" s="2">
        <f t="shared" si="163"/>
        <v>59.408805031446541</v>
      </c>
      <c r="Q1749" s="2" t="str">
        <f t="shared" si="164"/>
        <v>photography</v>
      </c>
      <c r="R1749" s="2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28.8" x14ac:dyDescent="0.3">
      <c r="A1750" s="2">
        <v>1748</v>
      </c>
      <c r="B1750" s="9" t="s">
        <v>1749</v>
      </c>
      <c r="C1750" s="9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7">
        <f t="shared" si="162"/>
        <v>1.29948</v>
      </c>
      <c r="P1750" s="2">
        <f t="shared" si="163"/>
        <v>358.97237569060775</v>
      </c>
      <c r="Q1750" s="2" t="str">
        <f t="shared" si="164"/>
        <v>photography</v>
      </c>
      <c r="R1750" s="2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 s="2">
        <v>1749</v>
      </c>
      <c r="B1751" s="9" t="s">
        <v>1750</v>
      </c>
      <c r="C1751" s="9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7">
        <f t="shared" si="162"/>
        <v>1.2348756218905472</v>
      </c>
      <c r="P1751" s="2">
        <f t="shared" si="163"/>
        <v>94.736641221374043</v>
      </c>
      <c r="Q1751" s="2" t="str">
        <f t="shared" si="164"/>
        <v>photography</v>
      </c>
      <c r="R1751" s="2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 s="2">
        <v>1750</v>
      </c>
      <c r="B1752" s="9" t="s">
        <v>1751</v>
      </c>
      <c r="C1752" s="9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7">
        <f t="shared" si="162"/>
        <v>2.0162</v>
      </c>
      <c r="P1752" s="2">
        <f t="shared" si="163"/>
        <v>80.647999999999996</v>
      </c>
      <c r="Q1752" s="2" t="str">
        <f t="shared" si="164"/>
        <v>photography</v>
      </c>
      <c r="R1752" s="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 s="2">
        <v>1751</v>
      </c>
      <c r="B1753" s="9" t="s">
        <v>1752</v>
      </c>
      <c r="C1753" s="9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7">
        <f t="shared" si="162"/>
        <v>1.0289999999999999</v>
      </c>
      <c r="P1753" s="2">
        <f t="shared" si="163"/>
        <v>168.68852459016392</v>
      </c>
      <c r="Q1753" s="2" t="str">
        <f t="shared" si="164"/>
        <v>photography</v>
      </c>
      <c r="R1753" s="2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 s="2">
        <v>1752</v>
      </c>
      <c r="B1754" s="9" t="s">
        <v>1753</v>
      </c>
      <c r="C1754" s="9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7">
        <f t="shared" si="162"/>
        <v>2.6016666666666666</v>
      </c>
      <c r="P1754" s="2">
        <f t="shared" si="163"/>
        <v>34.68888888888889</v>
      </c>
      <c r="Q1754" s="2" t="str">
        <f t="shared" si="164"/>
        <v>photography</v>
      </c>
      <c r="R1754" s="2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 s="2">
        <v>1753</v>
      </c>
      <c r="B1755" s="9" t="s">
        <v>1754</v>
      </c>
      <c r="C1755" s="9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7">
        <f t="shared" si="162"/>
        <v>1.08</v>
      </c>
      <c r="P1755" s="2">
        <f t="shared" si="163"/>
        <v>462.85714285714283</v>
      </c>
      <c r="Q1755" s="2" t="str">
        <f t="shared" si="164"/>
        <v>photography</v>
      </c>
      <c r="R1755" s="2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 s="2">
        <v>1754</v>
      </c>
      <c r="B1756" s="9" t="s">
        <v>1755</v>
      </c>
      <c r="C1756" s="9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7">
        <f t="shared" si="162"/>
        <v>1.1052941176470588</v>
      </c>
      <c r="P1756" s="2">
        <f t="shared" si="163"/>
        <v>104.38888888888889</v>
      </c>
      <c r="Q1756" s="2" t="str">
        <f t="shared" si="164"/>
        <v>photography</v>
      </c>
      <c r="R1756" s="2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 s="2">
        <v>1755</v>
      </c>
      <c r="B1757" s="9" t="s">
        <v>1756</v>
      </c>
      <c r="C1757" s="9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7">
        <f t="shared" si="162"/>
        <v>1.2</v>
      </c>
      <c r="P1757" s="2">
        <f t="shared" si="163"/>
        <v>7.5</v>
      </c>
      <c r="Q1757" s="2" t="str">
        <f t="shared" si="164"/>
        <v>photography</v>
      </c>
      <c r="R1757" s="2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 s="2">
        <v>1756</v>
      </c>
      <c r="B1758" s="9" t="s">
        <v>1757</v>
      </c>
      <c r="C1758" s="9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7">
        <f t="shared" si="162"/>
        <v>1.0282909090909091</v>
      </c>
      <c r="P1758" s="2">
        <f t="shared" si="163"/>
        <v>47.13</v>
      </c>
      <c r="Q1758" s="2" t="str">
        <f t="shared" si="164"/>
        <v>photography</v>
      </c>
      <c r="R1758" s="2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 s="2">
        <v>1757</v>
      </c>
      <c r="B1759" s="9" t="s">
        <v>1758</v>
      </c>
      <c r="C1759" s="9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7">
        <f t="shared" si="162"/>
        <v>1.1599999999999999</v>
      </c>
      <c r="P1759" s="2">
        <f t="shared" si="163"/>
        <v>414.28571428571428</v>
      </c>
      <c r="Q1759" s="2" t="str">
        <f t="shared" si="164"/>
        <v>photography</v>
      </c>
      <c r="R1759" s="2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 s="2">
        <v>1758</v>
      </c>
      <c r="B1760" s="9" t="s">
        <v>1759</v>
      </c>
      <c r="C1760" s="9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7">
        <f t="shared" si="162"/>
        <v>1.147</v>
      </c>
      <c r="P1760" s="2">
        <f t="shared" si="163"/>
        <v>42.481481481481481</v>
      </c>
      <c r="Q1760" s="2" t="str">
        <f t="shared" si="164"/>
        <v>photography</v>
      </c>
      <c r="R1760" s="2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 s="2">
        <v>1759</v>
      </c>
      <c r="B1761" s="9" t="s">
        <v>1760</v>
      </c>
      <c r="C1761" s="9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7">
        <f t="shared" si="162"/>
        <v>1.0660000000000001</v>
      </c>
      <c r="P1761" s="2">
        <f t="shared" si="163"/>
        <v>108.77551020408163</v>
      </c>
      <c r="Q1761" s="2" t="str">
        <f t="shared" si="164"/>
        <v>photography</v>
      </c>
      <c r="R1761" s="2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 s="2">
        <v>1760</v>
      </c>
      <c r="B1762" s="9" t="s">
        <v>1761</v>
      </c>
      <c r="C1762" s="9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7">
        <f t="shared" si="162"/>
        <v>1.6544000000000001</v>
      </c>
      <c r="P1762" s="2">
        <f t="shared" si="163"/>
        <v>81.098039215686271</v>
      </c>
      <c r="Q1762" s="2" t="str">
        <f t="shared" si="164"/>
        <v>photography</v>
      </c>
      <c r="R1762" s="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 s="2">
        <v>1761</v>
      </c>
      <c r="B1763" s="9" t="s">
        <v>1762</v>
      </c>
      <c r="C1763" s="9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7">
        <f t="shared" si="162"/>
        <v>1.55</v>
      </c>
      <c r="P1763" s="2">
        <f t="shared" si="163"/>
        <v>51.666666666666664</v>
      </c>
      <c r="Q1763" s="2" t="str">
        <f t="shared" si="164"/>
        <v>photography</v>
      </c>
      <c r="R1763" s="2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 s="2">
        <v>1762</v>
      </c>
      <c r="B1764" s="9" t="s">
        <v>1763</v>
      </c>
      <c r="C1764" s="9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7">
        <f t="shared" si="162"/>
        <v>8.85</v>
      </c>
      <c r="P1764" s="2">
        <f t="shared" si="163"/>
        <v>35.4</v>
      </c>
      <c r="Q1764" s="2" t="str">
        <f t="shared" si="164"/>
        <v>photography</v>
      </c>
      <c r="R1764" s="2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 s="2">
        <v>1763</v>
      </c>
      <c r="B1765" s="9" t="s">
        <v>1764</v>
      </c>
      <c r="C1765" s="9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7">
        <f t="shared" si="162"/>
        <v>1.0190833333333333</v>
      </c>
      <c r="P1765" s="2">
        <f t="shared" si="163"/>
        <v>103.63559322033899</v>
      </c>
      <c r="Q1765" s="2" t="str">
        <f t="shared" si="164"/>
        <v>photography</v>
      </c>
      <c r="R1765" s="2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 s="2">
        <v>1764</v>
      </c>
      <c r="B1766" s="9" t="s">
        <v>1765</v>
      </c>
      <c r="C1766" s="9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7">
        <f t="shared" si="162"/>
        <v>0.19600000000000001</v>
      </c>
      <c r="P1766" s="2">
        <f t="shared" si="163"/>
        <v>55.282051282051285</v>
      </c>
      <c r="Q1766" s="2" t="str">
        <f t="shared" si="164"/>
        <v>photography</v>
      </c>
      <c r="R1766" s="2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 s="2">
        <v>1765</v>
      </c>
      <c r="B1767" s="9" t="s">
        <v>1766</v>
      </c>
      <c r="C1767" s="9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7">
        <f t="shared" si="162"/>
        <v>0.59467839999999994</v>
      </c>
      <c r="P1767" s="2">
        <f t="shared" si="163"/>
        <v>72.16970873786407</v>
      </c>
      <c r="Q1767" s="2" t="str">
        <f t="shared" si="164"/>
        <v>photography</v>
      </c>
      <c r="R1767" s="2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 s="2">
        <v>1766</v>
      </c>
      <c r="B1768" s="9" t="s">
        <v>1767</v>
      </c>
      <c r="C1768" s="9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7">
        <f t="shared" si="162"/>
        <v>0</v>
      </c>
      <c r="P1768" s="2" t="e">
        <f t="shared" si="163"/>
        <v>#DIV/0!</v>
      </c>
      <c r="Q1768" s="2" t="str">
        <f t="shared" si="164"/>
        <v>photography</v>
      </c>
      <c r="R1768" s="2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 s="2">
        <v>1767</v>
      </c>
      <c r="B1769" s="9" t="s">
        <v>1768</v>
      </c>
      <c r="C1769" s="9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7">
        <f t="shared" si="162"/>
        <v>0.4572</v>
      </c>
      <c r="P1769" s="2">
        <f t="shared" si="163"/>
        <v>58.615384615384613</v>
      </c>
      <c r="Q1769" s="2" t="str">
        <f t="shared" si="164"/>
        <v>photography</v>
      </c>
      <c r="R1769" s="2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 s="2">
        <v>1768</v>
      </c>
      <c r="B1770" s="9" t="s">
        <v>1769</v>
      </c>
      <c r="C1770" s="9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7">
        <f t="shared" si="162"/>
        <v>3.7400000000000003E-2</v>
      </c>
      <c r="P1770" s="2">
        <f t="shared" si="163"/>
        <v>12.466666666666667</v>
      </c>
      <c r="Q1770" s="2" t="str">
        <f t="shared" si="164"/>
        <v>photography</v>
      </c>
      <c r="R1770" s="2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 s="2">
        <v>1769</v>
      </c>
      <c r="B1771" s="9" t="s">
        <v>1770</v>
      </c>
      <c r="C1771" s="9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7">
        <f t="shared" si="162"/>
        <v>2.7025E-2</v>
      </c>
      <c r="P1771" s="2">
        <f t="shared" si="163"/>
        <v>49.136363636363633</v>
      </c>
      <c r="Q1771" s="2" t="str">
        <f t="shared" si="164"/>
        <v>photography</v>
      </c>
      <c r="R1771" s="2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 s="2">
        <v>1770</v>
      </c>
      <c r="B1772" s="9" t="s">
        <v>1771</v>
      </c>
      <c r="C1772" s="9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7">
        <f t="shared" si="162"/>
        <v>0.56514285714285717</v>
      </c>
      <c r="P1772" s="2">
        <f t="shared" si="163"/>
        <v>150.5</v>
      </c>
      <c r="Q1772" s="2" t="str">
        <f t="shared" si="164"/>
        <v>photography</v>
      </c>
      <c r="R1772" s="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 s="2">
        <v>1771</v>
      </c>
      <c r="B1773" s="9" t="s">
        <v>1772</v>
      </c>
      <c r="C1773" s="9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7">
        <f t="shared" si="162"/>
        <v>0.21309523809523809</v>
      </c>
      <c r="P1773" s="2">
        <f t="shared" si="163"/>
        <v>35.799999999999997</v>
      </c>
      <c r="Q1773" s="2" t="str">
        <f t="shared" si="164"/>
        <v>photography</v>
      </c>
      <c r="R1773" s="2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3.2" x14ac:dyDescent="0.3">
      <c r="A1774" s="2">
        <v>1772</v>
      </c>
      <c r="B1774" s="9" t="s">
        <v>1773</v>
      </c>
      <c r="C1774" s="9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7">
        <f t="shared" si="162"/>
        <v>0.156</v>
      </c>
      <c r="P1774" s="2">
        <f t="shared" si="163"/>
        <v>45.157894736842103</v>
      </c>
      <c r="Q1774" s="2" t="str">
        <f t="shared" si="164"/>
        <v>photography</v>
      </c>
      <c r="R1774" s="2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 s="2">
        <v>1773</v>
      </c>
      <c r="B1775" s="9" t="s">
        <v>1774</v>
      </c>
      <c r="C1775" s="9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7">
        <f t="shared" si="162"/>
        <v>6.2566666666666673E-2</v>
      </c>
      <c r="P1775" s="2">
        <f t="shared" si="163"/>
        <v>98.78947368421052</v>
      </c>
      <c r="Q1775" s="2" t="str">
        <f t="shared" si="164"/>
        <v>photography</v>
      </c>
      <c r="R1775" s="2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 s="2">
        <v>1774</v>
      </c>
      <c r="B1776" s="9" t="s">
        <v>1775</v>
      </c>
      <c r="C1776" s="9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7">
        <f t="shared" si="162"/>
        <v>0.4592</v>
      </c>
      <c r="P1776" s="2">
        <f t="shared" si="163"/>
        <v>88.307692307692307</v>
      </c>
      <c r="Q1776" s="2" t="str">
        <f t="shared" si="164"/>
        <v>photography</v>
      </c>
      <c r="R1776" s="2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 s="2">
        <v>1775</v>
      </c>
      <c r="B1777" s="9" t="s">
        <v>1776</v>
      </c>
      <c r="C1777" s="9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7">
        <f t="shared" si="162"/>
        <v>0.65101538461538466</v>
      </c>
      <c r="P1777" s="2">
        <f t="shared" si="163"/>
        <v>170.62903225806451</v>
      </c>
      <c r="Q1777" s="2" t="str">
        <f t="shared" si="164"/>
        <v>photography</v>
      </c>
      <c r="R1777" s="2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3.2" x14ac:dyDescent="0.3">
      <c r="A1778" s="2">
        <v>1776</v>
      </c>
      <c r="B1778" s="9" t="s">
        <v>1777</v>
      </c>
      <c r="C1778" s="9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7">
        <f t="shared" si="162"/>
        <v>6.7000000000000004E-2</v>
      </c>
      <c r="P1778" s="2">
        <f t="shared" si="163"/>
        <v>83.75</v>
      </c>
      <c r="Q1778" s="2" t="str">
        <f t="shared" si="164"/>
        <v>photography</v>
      </c>
      <c r="R1778" s="2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 s="2">
        <v>1777</v>
      </c>
      <c r="B1779" s="9" t="s">
        <v>1778</v>
      </c>
      <c r="C1779" s="9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7">
        <f t="shared" si="162"/>
        <v>0.135625</v>
      </c>
      <c r="P1779" s="2">
        <f t="shared" si="163"/>
        <v>65.099999999999994</v>
      </c>
      <c r="Q1779" s="2" t="str">
        <f t="shared" si="164"/>
        <v>photography</v>
      </c>
      <c r="R1779" s="2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 s="2">
        <v>1778</v>
      </c>
      <c r="B1780" s="9" t="s">
        <v>1779</v>
      </c>
      <c r="C1780" s="9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7">
        <f t="shared" si="162"/>
        <v>1.9900000000000001E-2</v>
      </c>
      <c r="P1780" s="2">
        <f t="shared" si="163"/>
        <v>66.333333333333329</v>
      </c>
      <c r="Q1780" s="2" t="str">
        <f t="shared" si="164"/>
        <v>photography</v>
      </c>
      <c r="R1780" s="2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 s="2">
        <v>1779</v>
      </c>
      <c r="B1781" s="9" t="s">
        <v>1780</v>
      </c>
      <c r="C1781" s="9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7">
        <f t="shared" si="162"/>
        <v>0.36236363636363639</v>
      </c>
      <c r="P1781" s="2">
        <f t="shared" si="163"/>
        <v>104.89473684210526</v>
      </c>
      <c r="Q1781" s="2" t="str">
        <f t="shared" si="164"/>
        <v>photography</v>
      </c>
      <c r="R1781" s="2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 s="2">
        <v>1780</v>
      </c>
      <c r="B1782" s="9" t="s">
        <v>1781</v>
      </c>
      <c r="C1782" s="9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7">
        <f t="shared" si="162"/>
        <v>0.39743333333333336</v>
      </c>
      <c r="P1782" s="2">
        <f t="shared" si="163"/>
        <v>78.440789473684205</v>
      </c>
      <c r="Q1782" s="2" t="str">
        <f t="shared" si="164"/>
        <v>photography</v>
      </c>
      <c r="R1782" s="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3.2" x14ac:dyDescent="0.3">
      <c r="A1783" s="2">
        <v>1781</v>
      </c>
      <c r="B1783" s="9" t="s">
        <v>1782</v>
      </c>
      <c r="C1783" s="9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7">
        <f t="shared" si="162"/>
        <v>0.25763636363636366</v>
      </c>
      <c r="P1783" s="2">
        <f t="shared" si="163"/>
        <v>59.041666666666664</v>
      </c>
      <c r="Q1783" s="2" t="str">
        <f t="shared" si="164"/>
        <v>photography</v>
      </c>
      <c r="R1783" s="2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 s="2">
        <v>1782</v>
      </c>
      <c r="B1784" s="9" t="s">
        <v>1783</v>
      </c>
      <c r="C1784" s="9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7">
        <f t="shared" si="162"/>
        <v>0.15491428571428573</v>
      </c>
      <c r="P1784" s="2">
        <f t="shared" si="163"/>
        <v>71.34210526315789</v>
      </c>
      <c r="Q1784" s="2" t="str">
        <f t="shared" si="164"/>
        <v>photography</v>
      </c>
      <c r="R1784" s="2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 s="2">
        <v>1783</v>
      </c>
      <c r="B1785" s="9" t="s">
        <v>1784</v>
      </c>
      <c r="C1785" s="9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7">
        <f t="shared" si="162"/>
        <v>0.236925</v>
      </c>
      <c r="P1785" s="2">
        <f t="shared" si="163"/>
        <v>51.227027027027027</v>
      </c>
      <c r="Q1785" s="2" t="str">
        <f t="shared" si="164"/>
        <v>photography</v>
      </c>
      <c r="R1785" s="2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 s="2">
        <v>1784</v>
      </c>
      <c r="B1786" s="9" t="s">
        <v>1785</v>
      </c>
      <c r="C1786" s="9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7">
        <f t="shared" si="162"/>
        <v>0.39760000000000001</v>
      </c>
      <c r="P1786" s="2">
        <f t="shared" si="163"/>
        <v>60.242424242424242</v>
      </c>
      <c r="Q1786" s="2" t="str">
        <f t="shared" si="164"/>
        <v>photography</v>
      </c>
      <c r="R1786" s="2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 s="2">
        <v>1785</v>
      </c>
      <c r="B1787" s="9" t="s">
        <v>1786</v>
      </c>
      <c r="C1787" s="9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7">
        <f t="shared" si="162"/>
        <v>0.20220833333333332</v>
      </c>
      <c r="P1787" s="2">
        <f t="shared" si="163"/>
        <v>44.935185185185183</v>
      </c>
      <c r="Q1787" s="2" t="str">
        <f t="shared" si="164"/>
        <v>photography</v>
      </c>
      <c r="R1787" s="2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 s="2">
        <v>1786</v>
      </c>
      <c r="B1788" s="9" t="s">
        <v>1787</v>
      </c>
      <c r="C1788" s="9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7">
        <f t="shared" si="162"/>
        <v>0.47631578947368419</v>
      </c>
      <c r="P1788" s="2">
        <f t="shared" si="163"/>
        <v>31.206896551724139</v>
      </c>
      <c r="Q1788" s="2" t="str">
        <f t="shared" si="164"/>
        <v>photography</v>
      </c>
      <c r="R1788" s="2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 s="2">
        <v>1787</v>
      </c>
      <c r="B1789" s="9" t="s">
        <v>1788</v>
      </c>
      <c r="C1789" s="9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7">
        <f t="shared" si="162"/>
        <v>0.15329999999999999</v>
      </c>
      <c r="P1789" s="2">
        <f t="shared" si="163"/>
        <v>63.875</v>
      </c>
      <c r="Q1789" s="2" t="str">
        <f t="shared" si="164"/>
        <v>photography</v>
      </c>
      <c r="R1789" s="2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 s="2">
        <v>1788</v>
      </c>
      <c r="B1790" s="9" t="s">
        <v>1789</v>
      </c>
      <c r="C1790" s="9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7">
        <f t="shared" si="162"/>
        <v>1.3818181818181818E-2</v>
      </c>
      <c r="P1790" s="2">
        <f t="shared" si="163"/>
        <v>19</v>
      </c>
      <c r="Q1790" s="2" t="str">
        <f t="shared" si="164"/>
        <v>photography</v>
      </c>
      <c r="R1790" s="2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 s="2">
        <v>1789</v>
      </c>
      <c r="B1791" s="9" t="s">
        <v>1790</v>
      </c>
      <c r="C1791" s="9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7">
        <f t="shared" si="162"/>
        <v>5.0000000000000001E-3</v>
      </c>
      <c r="P1791" s="2">
        <f t="shared" si="163"/>
        <v>10</v>
      </c>
      <c r="Q1791" s="2" t="str">
        <f t="shared" si="164"/>
        <v>photography</v>
      </c>
      <c r="R1791" s="2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 s="2">
        <v>1790</v>
      </c>
      <c r="B1792" s="9" t="s">
        <v>1791</v>
      </c>
      <c r="C1792" s="9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7">
        <f t="shared" si="162"/>
        <v>4.9575757575757579E-2</v>
      </c>
      <c r="P1792" s="2">
        <f t="shared" si="163"/>
        <v>109.06666666666666</v>
      </c>
      <c r="Q1792" s="2" t="str">
        <f t="shared" si="164"/>
        <v>photography</v>
      </c>
      <c r="R1792" s="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28.8" x14ac:dyDescent="0.3">
      <c r="A1793" s="2">
        <v>1791</v>
      </c>
      <c r="B1793" s="9" t="s">
        <v>1792</v>
      </c>
      <c r="C1793" s="9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7">
        <f t="shared" si="162"/>
        <v>3.5666666666666666E-2</v>
      </c>
      <c r="P1793" s="2">
        <f t="shared" si="163"/>
        <v>26.75</v>
      </c>
      <c r="Q1793" s="2" t="str">
        <f t="shared" si="164"/>
        <v>photography</v>
      </c>
      <c r="R1793" s="2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 s="2">
        <v>1792</v>
      </c>
      <c r="B1794" s="9" t="s">
        <v>1793</v>
      </c>
      <c r="C1794" s="9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7">
        <f t="shared" si="162"/>
        <v>0.61124000000000001</v>
      </c>
      <c r="P1794" s="2">
        <f t="shared" si="163"/>
        <v>109.93525179856115</v>
      </c>
      <c r="Q1794" s="2" t="str">
        <f t="shared" si="164"/>
        <v>photography</v>
      </c>
      <c r="R1794" s="2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 s="2">
        <v>1793</v>
      </c>
      <c r="B1795" s="9" t="s">
        <v>1794</v>
      </c>
      <c r="C1795" s="9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7">
        <f t="shared" ref="O1795:O1858" si="168">E1795/D1795</f>
        <v>1.3333333333333334E-2</v>
      </c>
      <c r="P1795" s="2">
        <f t="shared" ref="P1795:P1858" si="169">E1795/L1795</f>
        <v>20</v>
      </c>
      <c r="Q1795" s="2" t="str">
        <f t="shared" ref="Q1795:Q1858" si="170">LEFT(N:N,(FIND("/",N1795))-1)</f>
        <v>photography</v>
      </c>
      <c r="R1795" s="2" t="str">
        <f t="shared" ref="R1795:R1858" si="171">RIGHT(N:N,LEN(N:N)-(FIND("/",N1795)))</f>
        <v>photobooks</v>
      </c>
      <c r="S1795" s="10">
        <f t="shared" ref="S1795:S1858" si="172">(J1795/86400)+DATE(1970,1,1)</f>
        <v>41940.891666666663</v>
      </c>
      <c r="T1795" s="10">
        <f t="shared" ref="T1795:T1858" si="173">(I1795/86400)+DATE(1970,1,1)</f>
        <v>41970.933333333334</v>
      </c>
    </row>
    <row r="1796" spans="1:20" ht="43.2" x14ac:dyDescent="0.3">
      <c r="A1796" s="2">
        <v>1794</v>
      </c>
      <c r="B1796" s="9" t="s">
        <v>1795</v>
      </c>
      <c r="C1796" s="9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7">
        <f t="shared" si="168"/>
        <v>0.11077777777777778</v>
      </c>
      <c r="P1796" s="2">
        <f t="shared" si="169"/>
        <v>55.388888888888886</v>
      </c>
      <c r="Q1796" s="2" t="str">
        <f t="shared" si="170"/>
        <v>photography</v>
      </c>
      <c r="R1796" s="2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 s="2">
        <v>1795</v>
      </c>
      <c r="B1797" s="9" t="s">
        <v>1796</v>
      </c>
      <c r="C1797" s="9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7">
        <f t="shared" si="168"/>
        <v>0.38735714285714284</v>
      </c>
      <c r="P1797" s="2">
        <f t="shared" si="169"/>
        <v>133.90123456790124</v>
      </c>
      <c r="Q1797" s="2" t="str">
        <f t="shared" si="170"/>
        <v>photography</v>
      </c>
      <c r="R1797" s="2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 s="2">
        <v>1796</v>
      </c>
      <c r="B1798" s="9" t="s">
        <v>1797</v>
      </c>
      <c r="C1798" s="9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7">
        <f t="shared" si="168"/>
        <v>0.22052631578947368</v>
      </c>
      <c r="P1798" s="2">
        <f t="shared" si="169"/>
        <v>48.720930232558139</v>
      </c>
      <c r="Q1798" s="2" t="str">
        <f t="shared" si="170"/>
        <v>photography</v>
      </c>
      <c r="R1798" s="2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 s="2">
        <v>1797</v>
      </c>
      <c r="B1799" s="9" t="s">
        <v>1798</v>
      </c>
      <c r="C1799" s="9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7">
        <f t="shared" si="168"/>
        <v>0.67549999999999999</v>
      </c>
      <c r="P1799" s="2">
        <f t="shared" si="169"/>
        <v>48.25</v>
      </c>
      <c r="Q1799" s="2" t="str">
        <f t="shared" si="170"/>
        <v>photography</v>
      </c>
      <c r="R1799" s="2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 s="2">
        <v>1798</v>
      </c>
      <c r="B1800" s="9" t="s">
        <v>1799</v>
      </c>
      <c r="C1800" s="9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7">
        <f t="shared" si="168"/>
        <v>0.136375</v>
      </c>
      <c r="P1800" s="2">
        <f t="shared" si="169"/>
        <v>58.972972972972975</v>
      </c>
      <c r="Q1800" s="2" t="str">
        <f t="shared" si="170"/>
        <v>photography</v>
      </c>
      <c r="R1800" s="2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 s="2">
        <v>1799</v>
      </c>
      <c r="B1801" s="9" t="s">
        <v>1800</v>
      </c>
      <c r="C1801" s="9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7">
        <f t="shared" si="168"/>
        <v>1.7457500000000001E-2</v>
      </c>
      <c r="P1801" s="2">
        <f t="shared" si="169"/>
        <v>11.638333333333334</v>
      </c>
      <c r="Q1801" s="2" t="str">
        <f t="shared" si="170"/>
        <v>photography</v>
      </c>
      <c r="R1801" s="2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 s="2">
        <v>1800</v>
      </c>
      <c r="B1802" s="9" t="s">
        <v>1801</v>
      </c>
      <c r="C1802" s="9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7">
        <f t="shared" si="168"/>
        <v>0.20449632511889321</v>
      </c>
      <c r="P1802" s="2">
        <f t="shared" si="169"/>
        <v>83.716814159292042</v>
      </c>
      <c r="Q1802" s="2" t="str">
        <f t="shared" si="170"/>
        <v>photography</v>
      </c>
      <c r="R1802" s="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 s="2">
        <v>1801</v>
      </c>
      <c r="B1803" s="9" t="s">
        <v>1802</v>
      </c>
      <c r="C1803" s="9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7">
        <f t="shared" si="168"/>
        <v>0.13852941176470587</v>
      </c>
      <c r="P1803" s="2">
        <f t="shared" si="169"/>
        <v>63.648648648648646</v>
      </c>
      <c r="Q1803" s="2" t="str">
        <f t="shared" si="170"/>
        <v>photography</v>
      </c>
      <c r="R1803" s="2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 s="2">
        <v>1802</v>
      </c>
      <c r="B1804" s="9" t="s">
        <v>1803</v>
      </c>
      <c r="C1804" s="9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7">
        <f t="shared" si="168"/>
        <v>0.48485714285714288</v>
      </c>
      <c r="P1804" s="2">
        <f t="shared" si="169"/>
        <v>94.277777777777771</v>
      </c>
      <c r="Q1804" s="2" t="str">
        <f t="shared" si="170"/>
        <v>photography</v>
      </c>
      <c r="R1804" s="2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 s="2">
        <v>1803</v>
      </c>
      <c r="B1805" s="9" t="s">
        <v>1804</v>
      </c>
      <c r="C1805" s="9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7">
        <f t="shared" si="168"/>
        <v>0.308</v>
      </c>
      <c r="P1805" s="2">
        <f t="shared" si="169"/>
        <v>71.86666666666666</v>
      </c>
      <c r="Q1805" s="2" t="str">
        <f t="shared" si="170"/>
        <v>photography</v>
      </c>
      <c r="R1805" s="2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3.2" x14ac:dyDescent="0.3">
      <c r="A1806" s="2">
        <v>1804</v>
      </c>
      <c r="B1806" s="9" t="s">
        <v>1805</v>
      </c>
      <c r="C1806" s="9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7">
        <f t="shared" si="168"/>
        <v>0.35174193548387095</v>
      </c>
      <c r="P1806" s="2">
        <f t="shared" si="169"/>
        <v>104.84615384615384</v>
      </c>
      <c r="Q1806" s="2" t="str">
        <f t="shared" si="170"/>
        <v>photography</v>
      </c>
      <c r="R1806" s="2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 s="2">
        <v>1805</v>
      </c>
      <c r="B1807" s="9" t="s">
        <v>1806</v>
      </c>
      <c r="C1807" s="9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7">
        <f t="shared" si="168"/>
        <v>0.36404444444444445</v>
      </c>
      <c r="P1807" s="2">
        <f t="shared" si="169"/>
        <v>67.139344262295083</v>
      </c>
      <c r="Q1807" s="2" t="str">
        <f t="shared" si="170"/>
        <v>photography</v>
      </c>
      <c r="R1807" s="2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 s="2">
        <v>1806</v>
      </c>
      <c r="B1808" s="9" t="s">
        <v>1807</v>
      </c>
      <c r="C1808" s="9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7">
        <f t="shared" si="168"/>
        <v>2.955E-2</v>
      </c>
      <c r="P1808" s="2">
        <f t="shared" si="169"/>
        <v>73.875</v>
      </c>
      <c r="Q1808" s="2" t="str">
        <f t="shared" si="170"/>
        <v>photography</v>
      </c>
      <c r="R1808" s="2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 s="2">
        <v>1807</v>
      </c>
      <c r="B1809" s="9" t="s">
        <v>1808</v>
      </c>
      <c r="C1809" s="9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7">
        <f t="shared" si="168"/>
        <v>0.1106</v>
      </c>
      <c r="P1809" s="2">
        <f t="shared" si="169"/>
        <v>69.125</v>
      </c>
      <c r="Q1809" s="2" t="str">
        <f t="shared" si="170"/>
        <v>photography</v>
      </c>
      <c r="R1809" s="2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 s="2">
        <v>1808</v>
      </c>
      <c r="B1810" s="9" t="s">
        <v>1809</v>
      </c>
      <c r="C1810" s="9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7">
        <f t="shared" si="168"/>
        <v>0.41407142857142859</v>
      </c>
      <c r="P1810" s="2">
        <f t="shared" si="169"/>
        <v>120.77083333333333</v>
      </c>
      <c r="Q1810" s="2" t="str">
        <f t="shared" si="170"/>
        <v>photography</v>
      </c>
      <c r="R1810" s="2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 s="2">
        <v>1809</v>
      </c>
      <c r="B1811" s="9" t="s">
        <v>1810</v>
      </c>
      <c r="C1811" s="9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7">
        <f t="shared" si="168"/>
        <v>0.10857142857142857</v>
      </c>
      <c r="P1811" s="2">
        <f t="shared" si="169"/>
        <v>42.222222222222221</v>
      </c>
      <c r="Q1811" s="2" t="str">
        <f t="shared" si="170"/>
        <v>photography</v>
      </c>
      <c r="R1811" s="2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 s="2">
        <v>1810</v>
      </c>
      <c r="B1812" s="9" t="s">
        <v>1811</v>
      </c>
      <c r="C1812" s="9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7">
        <f t="shared" si="168"/>
        <v>3.3333333333333333E-2</v>
      </c>
      <c r="P1812" s="2">
        <f t="shared" si="169"/>
        <v>7.5</v>
      </c>
      <c r="Q1812" s="2" t="str">
        <f t="shared" si="170"/>
        <v>photography</v>
      </c>
      <c r="R1812" s="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 s="2">
        <v>1811</v>
      </c>
      <c r="B1813" s="9" t="s">
        <v>1812</v>
      </c>
      <c r="C1813" s="9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7">
        <f t="shared" si="168"/>
        <v>7.407407407407407E-4</v>
      </c>
      <c r="P1813" s="2">
        <f t="shared" si="169"/>
        <v>1.5384615384615385</v>
      </c>
      <c r="Q1813" s="2" t="str">
        <f t="shared" si="170"/>
        <v>photography</v>
      </c>
      <c r="R1813" s="2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 s="2">
        <v>1812</v>
      </c>
      <c r="B1814" s="9" t="s">
        <v>1813</v>
      </c>
      <c r="C1814" s="9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7">
        <f t="shared" si="168"/>
        <v>0.13307692307692306</v>
      </c>
      <c r="P1814" s="2">
        <f t="shared" si="169"/>
        <v>37.608695652173914</v>
      </c>
      <c r="Q1814" s="2" t="str">
        <f t="shared" si="170"/>
        <v>photography</v>
      </c>
      <c r="R1814" s="2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 s="2">
        <v>1813</v>
      </c>
      <c r="B1815" s="9" t="s">
        <v>1814</v>
      </c>
      <c r="C1815" s="9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7">
        <f t="shared" si="168"/>
        <v>0</v>
      </c>
      <c r="P1815" s="2" t="e">
        <f t="shared" si="169"/>
        <v>#DIV/0!</v>
      </c>
      <c r="Q1815" s="2" t="str">
        <f t="shared" si="170"/>
        <v>photography</v>
      </c>
      <c r="R1815" s="2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 s="2">
        <v>1814</v>
      </c>
      <c r="B1816" s="9" t="s">
        <v>1815</v>
      </c>
      <c r="C1816" s="9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7">
        <f t="shared" si="168"/>
        <v>0.49183333333333334</v>
      </c>
      <c r="P1816" s="2">
        <f t="shared" si="169"/>
        <v>42.157142857142858</v>
      </c>
      <c r="Q1816" s="2" t="str">
        <f t="shared" si="170"/>
        <v>photography</v>
      </c>
      <c r="R1816" s="2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 s="2">
        <v>1815</v>
      </c>
      <c r="B1817" s="9" t="s">
        <v>1816</v>
      </c>
      <c r="C1817" s="9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7">
        <f t="shared" si="168"/>
        <v>0</v>
      </c>
      <c r="P1817" s="2" t="e">
        <f t="shared" si="169"/>
        <v>#DIV/0!</v>
      </c>
      <c r="Q1817" s="2" t="str">
        <f t="shared" si="170"/>
        <v>photography</v>
      </c>
      <c r="R1817" s="2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3.2" x14ac:dyDescent="0.3">
      <c r="A1818" s="2">
        <v>1816</v>
      </c>
      <c r="B1818" s="9" t="s">
        <v>1817</v>
      </c>
      <c r="C1818" s="9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7">
        <f t="shared" si="168"/>
        <v>2.036E-2</v>
      </c>
      <c r="P1818" s="2">
        <f t="shared" si="169"/>
        <v>84.833333333333329</v>
      </c>
      <c r="Q1818" s="2" t="str">
        <f t="shared" si="170"/>
        <v>photography</v>
      </c>
      <c r="R1818" s="2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 s="2">
        <v>1817</v>
      </c>
      <c r="B1819" s="9" t="s">
        <v>1818</v>
      </c>
      <c r="C1819" s="9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7">
        <f t="shared" si="168"/>
        <v>0.52327777777777773</v>
      </c>
      <c r="P1819" s="2">
        <f t="shared" si="169"/>
        <v>94.19</v>
      </c>
      <c r="Q1819" s="2" t="str">
        <f t="shared" si="170"/>
        <v>photography</v>
      </c>
      <c r="R1819" s="2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 s="2">
        <v>1818</v>
      </c>
      <c r="B1820" s="9" t="s">
        <v>1819</v>
      </c>
      <c r="C1820" s="9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7">
        <f t="shared" si="168"/>
        <v>0</v>
      </c>
      <c r="P1820" s="2" t="e">
        <f t="shared" si="169"/>
        <v>#DIV/0!</v>
      </c>
      <c r="Q1820" s="2" t="str">
        <f t="shared" si="170"/>
        <v>photography</v>
      </c>
      <c r="R1820" s="2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 s="2">
        <v>1819</v>
      </c>
      <c r="B1821" s="9" t="s">
        <v>1820</v>
      </c>
      <c r="C1821" s="9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7">
        <f t="shared" si="168"/>
        <v>2.0833333333333332E-2</v>
      </c>
      <c r="P1821" s="2">
        <f t="shared" si="169"/>
        <v>6.25</v>
      </c>
      <c r="Q1821" s="2" t="str">
        <f t="shared" si="170"/>
        <v>photography</v>
      </c>
      <c r="R1821" s="2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 s="2">
        <v>1820</v>
      </c>
      <c r="B1822" s="9" t="s">
        <v>1821</v>
      </c>
      <c r="C1822" s="9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7">
        <f t="shared" si="168"/>
        <v>6.565384615384616E-2</v>
      </c>
      <c r="P1822" s="2">
        <f t="shared" si="169"/>
        <v>213.375</v>
      </c>
      <c r="Q1822" s="2" t="str">
        <f t="shared" si="170"/>
        <v>photography</v>
      </c>
      <c r="R1822" s="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3.2" x14ac:dyDescent="0.3">
      <c r="A1823" s="2">
        <v>1821</v>
      </c>
      <c r="B1823" s="9" t="s">
        <v>1822</v>
      </c>
      <c r="C1823" s="9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7">
        <f t="shared" si="168"/>
        <v>1.3489</v>
      </c>
      <c r="P1823" s="2">
        <f t="shared" si="169"/>
        <v>59.162280701754383</v>
      </c>
      <c r="Q1823" s="2" t="str">
        <f t="shared" si="170"/>
        <v>music</v>
      </c>
      <c r="R1823" s="2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 s="2">
        <v>1822</v>
      </c>
      <c r="B1824" s="9" t="s">
        <v>1823</v>
      </c>
      <c r="C1824" s="9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7">
        <f t="shared" si="168"/>
        <v>1</v>
      </c>
      <c r="P1824" s="2">
        <f t="shared" si="169"/>
        <v>27.272727272727273</v>
      </c>
      <c r="Q1824" s="2" t="str">
        <f t="shared" si="170"/>
        <v>music</v>
      </c>
      <c r="R1824" s="2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3.2" x14ac:dyDescent="0.3">
      <c r="A1825" s="2">
        <v>1823</v>
      </c>
      <c r="B1825" s="9" t="s">
        <v>1824</v>
      </c>
      <c r="C1825" s="9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7">
        <f t="shared" si="168"/>
        <v>1.1585714285714286</v>
      </c>
      <c r="P1825" s="2">
        <f t="shared" si="169"/>
        <v>24.575757575757574</v>
      </c>
      <c r="Q1825" s="2" t="str">
        <f t="shared" si="170"/>
        <v>music</v>
      </c>
      <c r="R1825" s="2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 s="2">
        <v>1824</v>
      </c>
      <c r="B1826" s="9" t="s">
        <v>1825</v>
      </c>
      <c r="C1826" s="9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7">
        <f t="shared" si="168"/>
        <v>1.0006666666666666</v>
      </c>
      <c r="P1826" s="2">
        <f t="shared" si="169"/>
        <v>75.05</v>
      </c>
      <c r="Q1826" s="2" t="str">
        <f t="shared" si="170"/>
        <v>music</v>
      </c>
      <c r="R1826" s="2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3.2" x14ac:dyDescent="0.3">
      <c r="A1827" s="2">
        <v>1825</v>
      </c>
      <c r="B1827" s="9" t="s">
        <v>1826</v>
      </c>
      <c r="C1827" s="9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7">
        <f t="shared" si="168"/>
        <v>1.0505</v>
      </c>
      <c r="P1827" s="2">
        <f t="shared" si="169"/>
        <v>42.02</v>
      </c>
      <c r="Q1827" s="2" t="str">
        <f t="shared" si="170"/>
        <v>music</v>
      </c>
      <c r="R1827" s="2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 s="2">
        <v>1826</v>
      </c>
      <c r="B1828" s="9" t="s">
        <v>1827</v>
      </c>
      <c r="C1828" s="9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7">
        <f t="shared" si="168"/>
        <v>1.01</v>
      </c>
      <c r="P1828" s="2">
        <f t="shared" si="169"/>
        <v>53.157894736842103</v>
      </c>
      <c r="Q1828" s="2" t="str">
        <f t="shared" si="170"/>
        <v>music</v>
      </c>
      <c r="R1828" s="2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 s="2">
        <v>1827</v>
      </c>
      <c r="B1829" s="9" t="s">
        <v>1828</v>
      </c>
      <c r="C1829" s="9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7">
        <f t="shared" si="168"/>
        <v>1.0066250000000001</v>
      </c>
      <c r="P1829" s="2">
        <f t="shared" si="169"/>
        <v>83.885416666666671</v>
      </c>
      <c r="Q1829" s="2" t="str">
        <f t="shared" si="170"/>
        <v>music</v>
      </c>
      <c r="R1829" s="2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 s="2">
        <v>1828</v>
      </c>
      <c r="B1830" s="9" t="s">
        <v>1829</v>
      </c>
      <c r="C1830" s="9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7">
        <f t="shared" si="168"/>
        <v>1.0016</v>
      </c>
      <c r="P1830" s="2">
        <f t="shared" si="169"/>
        <v>417.33333333333331</v>
      </c>
      <c r="Q1830" s="2" t="str">
        <f t="shared" si="170"/>
        <v>music</v>
      </c>
      <c r="R1830" s="2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 s="2">
        <v>1829</v>
      </c>
      <c r="B1831" s="9" t="s">
        <v>1830</v>
      </c>
      <c r="C1831" s="9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7">
        <f t="shared" si="168"/>
        <v>1.6668333333333334</v>
      </c>
      <c r="P1831" s="2">
        <f t="shared" si="169"/>
        <v>75.765151515151516</v>
      </c>
      <c r="Q1831" s="2" t="str">
        <f t="shared" si="170"/>
        <v>music</v>
      </c>
      <c r="R1831" s="2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 s="2">
        <v>1830</v>
      </c>
      <c r="B1832" s="9" t="s">
        <v>1831</v>
      </c>
      <c r="C1832" s="9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7">
        <f t="shared" si="168"/>
        <v>1.0153333333333334</v>
      </c>
      <c r="P1832" s="2">
        <f t="shared" si="169"/>
        <v>67.389380530973455</v>
      </c>
      <c r="Q1832" s="2" t="str">
        <f t="shared" si="170"/>
        <v>music</v>
      </c>
      <c r="R1832" s="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 s="2">
        <v>1831</v>
      </c>
      <c r="B1833" s="9" t="s">
        <v>1832</v>
      </c>
      <c r="C1833" s="9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7">
        <f t="shared" si="168"/>
        <v>1.03</v>
      </c>
      <c r="P1833" s="2">
        <f t="shared" si="169"/>
        <v>73.571428571428569</v>
      </c>
      <c r="Q1833" s="2" t="str">
        <f t="shared" si="170"/>
        <v>music</v>
      </c>
      <c r="R1833" s="2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 s="2">
        <v>1832</v>
      </c>
      <c r="B1834" s="9" t="s">
        <v>1833</v>
      </c>
      <c r="C1834" s="9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7">
        <f t="shared" si="168"/>
        <v>1.4285714285714286</v>
      </c>
      <c r="P1834" s="2">
        <f t="shared" si="169"/>
        <v>25</v>
      </c>
      <c r="Q1834" s="2" t="str">
        <f t="shared" si="170"/>
        <v>music</v>
      </c>
      <c r="R1834" s="2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 s="2">
        <v>1833</v>
      </c>
      <c r="B1835" s="9" t="s">
        <v>1834</v>
      </c>
      <c r="C1835" s="9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7">
        <f t="shared" si="168"/>
        <v>2.625</v>
      </c>
      <c r="P1835" s="2">
        <f t="shared" si="169"/>
        <v>42</v>
      </c>
      <c r="Q1835" s="2" t="str">
        <f t="shared" si="170"/>
        <v>music</v>
      </c>
      <c r="R1835" s="2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 s="2">
        <v>1834</v>
      </c>
      <c r="B1836" s="9" t="s">
        <v>1835</v>
      </c>
      <c r="C1836" s="9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7">
        <f t="shared" si="168"/>
        <v>1.1805000000000001</v>
      </c>
      <c r="P1836" s="2">
        <f t="shared" si="169"/>
        <v>131.16666666666666</v>
      </c>
      <c r="Q1836" s="2" t="str">
        <f t="shared" si="170"/>
        <v>music</v>
      </c>
      <c r="R1836" s="2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 s="2">
        <v>1835</v>
      </c>
      <c r="B1837" s="9" t="s">
        <v>1836</v>
      </c>
      <c r="C1837" s="9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7">
        <f t="shared" si="168"/>
        <v>1.04</v>
      </c>
      <c r="P1837" s="2">
        <f t="shared" si="169"/>
        <v>47.272727272727273</v>
      </c>
      <c r="Q1837" s="2" t="str">
        <f t="shared" si="170"/>
        <v>music</v>
      </c>
      <c r="R1837" s="2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 s="2">
        <v>1836</v>
      </c>
      <c r="B1838" s="9" t="s">
        <v>1837</v>
      </c>
      <c r="C1838" s="9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7">
        <f t="shared" si="168"/>
        <v>2.0034000000000001</v>
      </c>
      <c r="P1838" s="2">
        <f t="shared" si="169"/>
        <v>182.12727272727273</v>
      </c>
      <c r="Q1838" s="2" t="str">
        <f t="shared" si="170"/>
        <v>music</v>
      </c>
      <c r="R1838" s="2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 s="2">
        <v>1837</v>
      </c>
      <c r="B1839" s="9" t="s">
        <v>1838</v>
      </c>
      <c r="C1839" s="9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7">
        <f t="shared" si="168"/>
        <v>3.0683333333333334</v>
      </c>
      <c r="P1839" s="2">
        <f t="shared" si="169"/>
        <v>61.366666666666667</v>
      </c>
      <c r="Q1839" s="2" t="str">
        <f t="shared" si="170"/>
        <v>music</v>
      </c>
      <c r="R1839" s="2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 s="2">
        <v>1838</v>
      </c>
      <c r="B1840" s="9" t="s">
        <v>1839</v>
      </c>
      <c r="C1840" s="9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7">
        <f t="shared" si="168"/>
        <v>1.00149</v>
      </c>
      <c r="P1840" s="2">
        <f t="shared" si="169"/>
        <v>35.767499999999998</v>
      </c>
      <c r="Q1840" s="2" t="str">
        <f t="shared" si="170"/>
        <v>music</v>
      </c>
      <c r="R1840" s="2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 s="2">
        <v>1839</v>
      </c>
      <c r="B1841" s="9" t="s">
        <v>1840</v>
      </c>
      <c r="C1841" s="9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7">
        <f t="shared" si="168"/>
        <v>2.0529999999999999</v>
      </c>
      <c r="P1841" s="2">
        <f t="shared" si="169"/>
        <v>45.62222222222222</v>
      </c>
      <c r="Q1841" s="2" t="str">
        <f t="shared" si="170"/>
        <v>music</v>
      </c>
      <c r="R1841" s="2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 s="2">
        <v>1840</v>
      </c>
      <c r="B1842" s="9" t="s">
        <v>1841</v>
      </c>
      <c r="C1842" s="9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7">
        <f t="shared" si="168"/>
        <v>1.0888888888888888</v>
      </c>
      <c r="P1842" s="2">
        <f t="shared" si="169"/>
        <v>75.384615384615387</v>
      </c>
      <c r="Q1842" s="2" t="str">
        <f t="shared" si="170"/>
        <v>music</v>
      </c>
      <c r="R1842" s="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 s="2">
        <v>1841</v>
      </c>
      <c r="B1843" s="9" t="s">
        <v>1842</v>
      </c>
      <c r="C1843" s="9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7">
        <f t="shared" si="168"/>
        <v>1.0175000000000001</v>
      </c>
      <c r="P1843" s="2">
        <f t="shared" si="169"/>
        <v>50.875</v>
      </c>
      <c r="Q1843" s="2" t="str">
        <f t="shared" si="170"/>
        <v>music</v>
      </c>
      <c r="R1843" s="2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 s="2">
        <v>1842</v>
      </c>
      <c r="B1844" s="9" t="s">
        <v>1843</v>
      </c>
      <c r="C1844" s="9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7">
        <f t="shared" si="168"/>
        <v>1.2524999999999999</v>
      </c>
      <c r="P1844" s="2">
        <f t="shared" si="169"/>
        <v>119.28571428571429</v>
      </c>
      <c r="Q1844" s="2" t="str">
        <f t="shared" si="170"/>
        <v>music</v>
      </c>
      <c r="R1844" s="2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 s="2">
        <v>1843</v>
      </c>
      <c r="B1845" s="9" t="s">
        <v>1844</v>
      </c>
      <c r="C1845" s="9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7">
        <f t="shared" si="168"/>
        <v>1.2400610000000001</v>
      </c>
      <c r="P1845" s="2">
        <f t="shared" si="169"/>
        <v>92.541865671641801</v>
      </c>
      <c r="Q1845" s="2" t="str">
        <f t="shared" si="170"/>
        <v>music</v>
      </c>
      <c r="R1845" s="2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 s="2">
        <v>1844</v>
      </c>
      <c r="B1846" s="9" t="s">
        <v>1845</v>
      </c>
      <c r="C1846" s="9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7">
        <f t="shared" si="168"/>
        <v>1.014</v>
      </c>
      <c r="P1846" s="2">
        <f t="shared" si="169"/>
        <v>76.05</v>
      </c>
      <c r="Q1846" s="2" t="str">
        <f t="shared" si="170"/>
        <v>music</v>
      </c>
      <c r="R1846" s="2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 s="2">
        <v>1845</v>
      </c>
      <c r="B1847" s="9" t="s">
        <v>1846</v>
      </c>
      <c r="C1847" s="9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7">
        <f t="shared" si="168"/>
        <v>1</v>
      </c>
      <c r="P1847" s="2">
        <f t="shared" si="169"/>
        <v>52.631578947368418</v>
      </c>
      <c r="Q1847" s="2" t="str">
        <f t="shared" si="170"/>
        <v>music</v>
      </c>
      <c r="R1847" s="2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 s="2">
        <v>1846</v>
      </c>
      <c r="B1848" s="9" t="s">
        <v>1847</v>
      </c>
      <c r="C1848" s="9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7">
        <f t="shared" si="168"/>
        <v>1.3792666666666666</v>
      </c>
      <c r="P1848" s="2">
        <f t="shared" si="169"/>
        <v>98.990430622009569</v>
      </c>
      <c r="Q1848" s="2" t="str">
        <f t="shared" si="170"/>
        <v>music</v>
      </c>
      <c r="R1848" s="2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 s="2">
        <v>1847</v>
      </c>
      <c r="B1849" s="9" t="s">
        <v>1848</v>
      </c>
      <c r="C1849" s="9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7">
        <f t="shared" si="168"/>
        <v>1.2088000000000001</v>
      </c>
      <c r="P1849" s="2">
        <f t="shared" si="169"/>
        <v>79.526315789473685</v>
      </c>
      <c r="Q1849" s="2" t="str">
        <f t="shared" si="170"/>
        <v>music</v>
      </c>
      <c r="R1849" s="2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 s="2">
        <v>1848</v>
      </c>
      <c r="B1850" s="9" t="s">
        <v>1849</v>
      </c>
      <c r="C1850" s="9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7">
        <f t="shared" si="168"/>
        <v>1.0736666666666668</v>
      </c>
      <c r="P1850" s="2">
        <f t="shared" si="169"/>
        <v>134.20833333333334</v>
      </c>
      <c r="Q1850" s="2" t="str">
        <f t="shared" si="170"/>
        <v>music</v>
      </c>
      <c r="R1850" s="2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 s="2">
        <v>1849</v>
      </c>
      <c r="B1851" s="9" t="s">
        <v>1850</v>
      </c>
      <c r="C1851" s="9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7">
        <f t="shared" si="168"/>
        <v>1.0033333333333334</v>
      </c>
      <c r="P1851" s="2">
        <f t="shared" si="169"/>
        <v>37.625</v>
      </c>
      <c r="Q1851" s="2" t="str">
        <f t="shared" si="170"/>
        <v>music</v>
      </c>
      <c r="R1851" s="2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 s="2">
        <v>1850</v>
      </c>
      <c r="B1852" s="9" t="s">
        <v>1851</v>
      </c>
      <c r="C1852" s="9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7">
        <f t="shared" si="168"/>
        <v>1.0152222222222222</v>
      </c>
      <c r="P1852" s="2">
        <f t="shared" si="169"/>
        <v>51.044692737430168</v>
      </c>
      <c r="Q1852" s="2" t="str">
        <f t="shared" si="170"/>
        <v>music</v>
      </c>
      <c r="R1852" s="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 s="2">
        <v>1851</v>
      </c>
      <c r="B1853" s="9" t="s">
        <v>1852</v>
      </c>
      <c r="C1853" s="9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7">
        <f t="shared" si="168"/>
        <v>1.0007692307692309</v>
      </c>
      <c r="P1853" s="2">
        <f t="shared" si="169"/>
        <v>50.03846153846154</v>
      </c>
      <c r="Q1853" s="2" t="str">
        <f t="shared" si="170"/>
        <v>music</v>
      </c>
      <c r="R1853" s="2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 s="2">
        <v>1852</v>
      </c>
      <c r="B1854" s="9" t="s">
        <v>1853</v>
      </c>
      <c r="C1854" s="9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7">
        <f t="shared" si="168"/>
        <v>1.1696666666666666</v>
      </c>
      <c r="P1854" s="2">
        <f t="shared" si="169"/>
        <v>133.93129770992365</v>
      </c>
      <c r="Q1854" s="2" t="str">
        <f t="shared" si="170"/>
        <v>music</v>
      </c>
      <c r="R1854" s="2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 s="2">
        <v>1853</v>
      </c>
      <c r="B1855" s="9" t="s">
        <v>1854</v>
      </c>
      <c r="C1855" s="9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7">
        <f t="shared" si="168"/>
        <v>1.01875</v>
      </c>
      <c r="P1855" s="2">
        <f t="shared" si="169"/>
        <v>58.214285714285715</v>
      </c>
      <c r="Q1855" s="2" t="str">
        <f t="shared" si="170"/>
        <v>music</v>
      </c>
      <c r="R1855" s="2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 s="2">
        <v>1854</v>
      </c>
      <c r="B1856" s="9" t="s">
        <v>1855</v>
      </c>
      <c r="C1856" s="9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7">
        <f t="shared" si="168"/>
        <v>1.0212366666666666</v>
      </c>
      <c r="P1856" s="2">
        <f t="shared" si="169"/>
        <v>88.037643678160919</v>
      </c>
      <c r="Q1856" s="2" t="str">
        <f t="shared" si="170"/>
        <v>music</v>
      </c>
      <c r="R1856" s="2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 s="2">
        <v>1855</v>
      </c>
      <c r="B1857" s="9" t="s">
        <v>1856</v>
      </c>
      <c r="C1857" s="9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7">
        <f t="shared" si="168"/>
        <v>1.5405897142857143</v>
      </c>
      <c r="P1857" s="2">
        <f t="shared" si="169"/>
        <v>70.576753926701571</v>
      </c>
      <c r="Q1857" s="2" t="str">
        <f t="shared" si="170"/>
        <v>music</v>
      </c>
      <c r="R1857" s="2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 s="2">
        <v>1856</v>
      </c>
      <c r="B1858" s="9" t="s">
        <v>1857</v>
      </c>
      <c r="C1858" s="9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7">
        <f t="shared" si="168"/>
        <v>1.0125</v>
      </c>
      <c r="P1858" s="2">
        <f t="shared" si="169"/>
        <v>53.289473684210527</v>
      </c>
      <c r="Q1858" s="2" t="str">
        <f t="shared" si="170"/>
        <v>music</v>
      </c>
      <c r="R1858" s="2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 s="2">
        <v>1857</v>
      </c>
      <c r="B1859" s="9" t="s">
        <v>1858</v>
      </c>
      <c r="C1859" s="9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7">
        <f t="shared" ref="O1859:O1922" si="174">E1859/D1859</f>
        <v>1</v>
      </c>
      <c r="P1859" s="2">
        <f t="shared" ref="P1859:P1922" si="175">E1859/L1859</f>
        <v>136.36363636363637</v>
      </c>
      <c r="Q1859" s="2" t="str">
        <f t="shared" ref="Q1859:Q1922" si="176">LEFT(N:N,(FIND("/",N1859))-1)</f>
        <v>music</v>
      </c>
      <c r="R1859" s="2" t="str">
        <f t="shared" ref="R1859:R1922" si="177">RIGHT(N:N,LEN(N:N)-(FIND("/",N1859)))</f>
        <v>rock</v>
      </c>
      <c r="S1859" s="10">
        <f t="shared" ref="S1859:S1922" si="178">(J1859/86400)+DATE(1970,1,1)</f>
        <v>41864.76866898148</v>
      </c>
      <c r="T1859" s="10">
        <f t="shared" ref="T1859:T1922" si="179">(I1859/86400)+DATE(1970,1,1)</f>
        <v>41894.76866898148</v>
      </c>
    </row>
    <row r="1860" spans="1:20" ht="57.6" x14ac:dyDescent="0.3">
      <c r="A1860" s="2">
        <v>1858</v>
      </c>
      <c r="B1860" s="9" t="s">
        <v>1859</v>
      </c>
      <c r="C1860" s="9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7">
        <f t="shared" si="174"/>
        <v>1.0874800874800874</v>
      </c>
      <c r="P1860" s="2">
        <f t="shared" si="175"/>
        <v>40.547315436241611</v>
      </c>
      <c r="Q1860" s="2" t="str">
        <f t="shared" si="176"/>
        <v>music</v>
      </c>
      <c r="R1860" s="2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 s="2">
        <v>1859</v>
      </c>
      <c r="B1861" s="9" t="s">
        <v>1860</v>
      </c>
      <c r="C1861" s="9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7">
        <f t="shared" si="174"/>
        <v>1.3183333333333334</v>
      </c>
      <c r="P1861" s="2">
        <f t="shared" si="175"/>
        <v>70.625</v>
      </c>
      <c r="Q1861" s="2" t="str">
        <f t="shared" si="176"/>
        <v>music</v>
      </c>
      <c r="R1861" s="2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 s="2">
        <v>1860</v>
      </c>
      <c r="B1862" s="9" t="s">
        <v>1861</v>
      </c>
      <c r="C1862" s="9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7">
        <f t="shared" si="174"/>
        <v>1.3346666666666667</v>
      </c>
      <c r="P1862" s="2">
        <f t="shared" si="175"/>
        <v>52.684210526315788</v>
      </c>
      <c r="Q1862" s="2" t="str">
        <f t="shared" si="176"/>
        <v>music</v>
      </c>
      <c r="R1862" s="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3.2" x14ac:dyDescent="0.3">
      <c r="A1863" s="2">
        <v>1861</v>
      </c>
      <c r="B1863" s="9" t="s">
        <v>1862</v>
      </c>
      <c r="C1863" s="9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7">
        <f t="shared" si="174"/>
        <v>0</v>
      </c>
      <c r="P1863" s="2" t="e">
        <f t="shared" si="175"/>
        <v>#DIV/0!</v>
      </c>
      <c r="Q1863" s="2" t="str">
        <f t="shared" si="176"/>
        <v>games</v>
      </c>
      <c r="R1863" s="2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 s="2">
        <v>1862</v>
      </c>
      <c r="B1864" s="9" t="s">
        <v>1863</v>
      </c>
      <c r="C1864" s="9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7">
        <f t="shared" si="174"/>
        <v>8.0833333333333326E-2</v>
      </c>
      <c r="P1864" s="2">
        <f t="shared" si="175"/>
        <v>90.9375</v>
      </c>
      <c r="Q1864" s="2" t="str">
        <f t="shared" si="176"/>
        <v>games</v>
      </c>
      <c r="R1864" s="2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3.2" x14ac:dyDescent="0.3">
      <c r="A1865" s="2">
        <v>1863</v>
      </c>
      <c r="B1865" s="9" t="s">
        <v>1864</v>
      </c>
      <c r="C1865" s="9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7">
        <f t="shared" si="174"/>
        <v>4.0000000000000001E-3</v>
      </c>
      <c r="P1865" s="2">
        <f t="shared" si="175"/>
        <v>5</v>
      </c>
      <c r="Q1865" s="2" t="str">
        <f t="shared" si="176"/>
        <v>games</v>
      </c>
      <c r="R1865" s="2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 s="2">
        <v>1864</v>
      </c>
      <c r="B1866" s="9" t="s">
        <v>1865</v>
      </c>
      <c r="C1866" s="9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7">
        <f t="shared" si="174"/>
        <v>0.42892307692307691</v>
      </c>
      <c r="P1866" s="2">
        <f t="shared" si="175"/>
        <v>58.083333333333336</v>
      </c>
      <c r="Q1866" s="2" t="str">
        <f t="shared" si="176"/>
        <v>games</v>
      </c>
      <c r="R1866" s="2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 s="2">
        <v>1865</v>
      </c>
      <c r="B1867" s="9" t="s">
        <v>1866</v>
      </c>
      <c r="C1867" s="9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7">
        <f t="shared" si="174"/>
        <v>3.6363636363636364E-5</v>
      </c>
      <c r="P1867" s="2">
        <f t="shared" si="175"/>
        <v>2</v>
      </c>
      <c r="Q1867" s="2" t="str">
        <f t="shared" si="176"/>
        <v>games</v>
      </c>
      <c r="R1867" s="2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.2" x14ac:dyDescent="0.3">
      <c r="A1868" s="2">
        <v>1866</v>
      </c>
      <c r="B1868" s="9" t="s">
        <v>1867</v>
      </c>
      <c r="C1868" s="9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7">
        <f t="shared" si="174"/>
        <v>5.0000000000000001E-3</v>
      </c>
      <c r="P1868" s="2">
        <f t="shared" si="175"/>
        <v>62.5</v>
      </c>
      <c r="Q1868" s="2" t="str">
        <f t="shared" si="176"/>
        <v>games</v>
      </c>
      <c r="R1868" s="2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 s="2">
        <v>1867</v>
      </c>
      <c r="B1869" s="9" t="s">
        <v>1868</v>
      </c>
      <c r="C1869" s="9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7">
        <f t="shared" si="174"/>
        <v>5.0000000000000001E-4</v>
      </c>
      <c r="P1869" s="2">
        <f t="shared" si="175"/>
        <v>10</v>
      </c>
      <c r="Q1869" s="2" t="str">
        <f t="shared" si="176"/>
        <v>games</v>
      </c>
      <c r="R1869" s="2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 s="2">
        <v>1868</v>
      </c>
      <c r="B1870" s="9" t="s">
        <v>1869</v>
      </c>
      <c r="C1870" s="9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7">
        <f t="shared" si="174"/>
        <v>4.8680000000000001E-2</v>
      </c>
      <c r="P1870" s="2">
        <f t="shared" si="175"/>
        <v>71.588235294117652</v>
      </c>
      <c r="Q1870" s="2" t="str">
        <f t="shared" si="176"/>
        <v>games</v>
      </c>
      <c r="R1870" s="2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 s="2">
        <v>1869</v>
      </c>
      <c r="B1871" s="9" t="s">
        <v>1870</v>
      </c>
      <c r="C1871" s="9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7">
        <f t="shared" si="174"/>
        <v>0</v>
      </c>
      <c r="P1871" s="2" t="e">
        <f t="shared" si="175"/>
        <v>#DIV/0!</v>
      </c>
      <c r="Q1871" s="2" t="str">
        <f t="shared" si="176"/>
        <v>games</v>
      </c>
      <c r="R1871" s="2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 s="2">
        <v>1870</v>
      </c>
      <c r="B1872" s="9" t="s">
        <v>1871</v>
      </c>
      <c r="C1872" s="9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7">
        <f t="shared" si="174"/>
        <v>0.10314285714285715</v>
      </c>
      <c r="P1872" s="2">
        <f t="shared" si="175"/>
        <v>32.81818181818182</v>
      </c>
      <c r="Q1872" s="2" t="str">
        <f t="shared" si="176"/>
        <v>games</v>
      </c>
      <c r="R1872" s="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 s="2">
        <v>1871</v>
      </c>
      <c r="B1873" s="9" t="s">
        <v>1872</v>
      </c>
      <c r="C1873" s="9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7">
        <f t="shared" si="174"/>
        <v>0.7178461538461538</v>
      </c>
      <c r="P1873" s="2">
        <f t="shared" si="175"/>
        <v>49.11578947368421</v>
      </c>
      <c r="Q1873" s="2" t="str">
        <f t="shared" si="176"/>
        <v>games</v>
      </c>
      <c r="R1873" s="2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 s="2">
        <v>1872</v>
      </c>
      <c r="B1874" s="9" t="s">
        <v>1873</v>
      </c>
      <c r="C1874" s="9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7">
        <f t="shared" si="174"/>
        <v>1.06E-2</v>
      </c>
      <c r="P1874" s="2">
        <f t="shared" si="175"/>
        <v>16.307692307692307</v>
      </c>
      <c r="Q1874" s="2" t="str">
        <f t="shared" si="176"/>
        <v>games</v>
      </c>
      <c r="R1874" s="2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 s="2">
        <v>1873</v>
      </c>
      <c r="B1875" s="9" t="s">
        <v>1874</v>
      </c>
      <c r="C1875" s="9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7">
        <f t="shared" si="174"/>
        <v>4.4999999999999997E-3</v>
      </c>
      <c r="P1875" s="2">
        <f t="shared" si="175"/>
        <v>18</v>
      </c>
      <c r="Q1875" s="2" t="str">
        <f t="shared" si="176"/>
        <v>games</v>
      </c>
      <c r="R1875" s="2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 s="2">
        <v>1874</v>
      </c>
      <c r="B1876" s="9" t="s">
        <v>1875</v>
      </c>
      <c r="C1876" s="9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7">
        <f t="shared" si="174"/>
        <v>1.6249999999999999E-4</v>
      </c>
      <c r="P1876" s="2">
        <f t="shared" si="175"/>
        <v>13</v>
      </c>
      <c r="Q1876" s="2" t="str">
        <f t="shared" si="176"/>
        <v>games</v>
      </c>
      <c r="R1876" s="2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 s="2">
        <v>1875</v>
      </c>
      <c r="B1877" s="9" t="s">
        <v>1876</v>
      </c>
      <c r="C1877" s="9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7">
        <f t="shared" si="174"/>
        <v>5.1000000000000004E-3</v>
      </c>
      <c r="P1877" s="2">
        <f t="shared" si="175"/>
        <v>17</v>
      </c>
      <c r="Q1877" s="2" t="str">
        <f t="shared" si="176"/>
        <v>games</v>
      </c>
      <c r="R1877" s="2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 s="2">
        <v>1876</v>
      </c>
      <c r="B1878" s="9" t="s">
        <v>1877</v>
      </c>
      <c r="C1878" s="9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7">
        <f t="shared" si="174"/>
        <v>0</v>
      </c>
      <c r="P1878" s="2" t="e">
        <f t="shared" si="175"/>
        <v>#DIV/0!</v>
      </c>
      <c r="Q1878" s="2" t="str">
        <f t="shared" si="176"/>
        <v>games</v>
      </c>
      <c r="R1878" s="2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3.2" x14ac:dyDescent="0.3">
      <c r="A1879" s="2">
        <v>1877</v>
      </c>
      <c r="B1879" s="9" t="s">
        <v>1878</v>
      </c>
      <c r="C1879" s="9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7">
        <f t="shared" si="174"/>
        <v>0</v>
      </c>
      <c r="P1879" s="2" t="e">
        <f t="shared" si="175"/>
        <v>#DIV/0!</v>
      </c>
      <c r="Q1879" s="2" t="str">
        <f t="shared" si="176"/>
        <v>games</v>
      </c>
      <c r="R1879" s="2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 s="2">
        <v>1878</v>
      </c>
      <c r="B1880" s="9" t="s">
        <v>1879</v>
      </c>
      <c r="C1880" s="9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7">
        <f t="shared" si="174"/>
        <v>0</v>
      </c>
      <c r="P1880" s="2" t="e">
        <f t="shared" si="175"/>
        <v>#DIV/0!</v>
      </c>
      <c r="Q1880" s="2" t="str">
        <f t="shared" si="176"/>
        <v>games</v>
      </c>
      <c r="R1880" s="2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 s="2">
        <v>1879</v>
      </c>
      <c r="B1881" s="9" t="s">
        <v>1880</v>
      </c>
      <c r="C1881" s="9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7">
        <f t="shared" si="174"/>
        <v>1.1999999999999999E-3</v>
      </c>
      <c r="P1881" s="2">
        <f t="shared" si="175"/>
        <v>3</v>
      </c>
      <c r="Q1881" s="2" t="str">
        <f t="shared" si="176"/>
        <v>games</v>
      </c>
      <c r="R1881" s="2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 s="2">
        <v>1880</v>
      </c>
      <c r="B1882" s="9" t="s">
        <v>1881</v>
      </c>
      <c r="C1882" s="9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7">
        <f t="shared" si="174"/>
        <v>0.20080000000000001</v>
      </c>
      <c r="P1882" s="2">
        <f t="shared" si="175"/>
        <v>41.833333333333336</v>
      </c>
      <c r="Q1882" s="2" t="str">
        <f t="shared" si="176"/>
        <v>games</v>
      </c>
      <c r="R1882" s="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 s="2">
        <v>1881</v>
      </c>
      <c r="B1883" s="9" t="s">
        <v>1882</v>
      </c>
      <c r="C1883" s="9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7">
        <f t="shared" si="174"/>
        <v>1.726845</v>
      </c>
      <c r="P1883" s="2">
        <f t="shared" si="175"/>
        <v>49.338428571428572</v>
      </c>
      <c r="Q1883" s="2" t="str">
        <f t="shared" si="176"/>
        <v>music</v>
      </c>
      <c r="R1883" s="2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 s="2">
        <v>1882</v>
      </c>
      <c r="B1884" s="9" t="s">
        <v>1883</v>
      </c>
      <c r="C1884" s="9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7">
        <f t="shared" si="174"/>
        <v>1.008955223880597</v>
      </c>
      <c r="P1884" s="2">
        <f t="shared" si="175"/>
        <v>41.728395061728392</v>
      </c>
      <c r="Q1884" s="2" t="str">
        <f t="shared" si="176"/>
        <v>music</v>
      </c>
      <c r="R1884" s="2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 s="2">
        <v>1883</v>
      </c>
      <c r="B1885" s="9" t="s">
        <v>1884</v>
      </c>
      <c r="C1885" s="9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7">
        <f t="shared" si="174"/>
        <v>1.0480480480480481</v>
      </c>
      <c r="P1885" s="2">
        <f t="shared" si="175"/>
        <v>32.71875</v>
      </c>
      <c r="Q1885" s="2" t="str">
        <f t="shared" si="176"/>
        <v>music</v>
      </c>
      <c r="R1885" s="2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 s="2">
        <v>1884</v>
      </c>
      <c r="B1886" s="9" t="s">
        <v>1885</v>
      </c>
      <c r="C1886" s="9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7">
        <f t="shared" si="174"/>
        <v>1.351</v>
      </c>
      <c r="P1886" s="2">
        <f t="shared" si="175"/>
        <v>51.96153846153846</v>
      </c>
      <c r="Q1886" s="2" t="str">
        <f t="shared" si="176"/>
        <v>music</v>
      </c>
      <c r="R1886" s="2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 s="2">
        <v>1885</v>
      </c>
      <c r="B1887" s="9" t="s">
        <v>1886</v>
      </c>
      <c r="C1887" s="9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7">
        <f t="shared" si="174"/>
        <v>1.1632786885245903</v>
      </c>
      <c r="P1887" s="2">
        <f t="shared" si="175"/>
        <v>50.685714285714283</v>
      </c>
      <c r="Q1887" s="2" t="str">
        <f t="shared" si="176"/>
        <v>music</v>
      </c>
      <c r="R1887" s="2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 s="2">
        <v>1886</v>
      </c>
      <c r="B1888" s="9" t="s">
        <v>1887</v>
      </c>
      <c r="C1888" s="9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7">
        <f t="shared" si="174"/>
        <v>1.0208333333333333</v>
      </c>
      <c r="P1888" s="2">
        <f t="shared" si="175"/>
        <v>42.241379310344826</v>
      </c>
      <c r="Q1888" s="2" t="str">
        <f t="shared" si="176"/>
        <v>music</v>
      </c>
      <c r="R1888" s="2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 s="2">
        <v>1887</v>
      </c>
      <c r="B1889" s="9" t="s">
        <v>1888</v>
      </c>
      <c r="C1889" s="9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7">
        <f t="shared" si="174"/>
        <v>1.1116666666666666</v>
      </c>
      <c r="P1889" s="2">
        <f t="shared" si="175"/>
        <v>416.875</v>
      </c>
      <c r="Q1889" s="2" t="str">
        <f t="shared" si="176"/>
        <v>music</v>
      </c>
      <c r="R1889" s="2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 s="2">
        <v>1888</v>
      </c>
      <c r="B1890" s="9" t="s">
        <v>1889</v>
      </c>
      <c r="C1890" s="9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7">
        <f t="shared" si="174"/>
        <v>1.6608000000000001</v>
      </c>
      <c r="P1890" s="2">
        <f t="shared" si="175"/>
        <v>46.651685393258425</v>
      </c>
      <c r="Q1890" s="2" t="str">
        <f t="shared" si="176"/>
        <v>music</v>
      </c>
      <c r="R1890" s="2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 s="2">
        <v>1889</v>
      </c>
      <c r="B1891" s="9" t="s">
        <v>1890</v>
      </c>
      <c r="C1891" s="9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7">
        <f t="shared" si="174"/>
        <v>1.0660000000000001</v>
      </c>
      <c r="P1891" s="2">
        <f t="shared" si="175"/>
        <v>48.454545454545453</v>
      </c>
      <c r="Q1891" s="2" t="str">
        <f t="shared" si="176"/>
        <v>music</v>
      </c>
      <c r="R1891" s="2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 s="2">
        <v>1890</v>
      </c>
      <c r="B1892" s="9" t="s">
        <v>1891</v>
      </c>
      <c r="C1892" s="9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7">
        <f t="shared" si="174"/>
        <v>1.4458441666666668</v>
      </c>
      <c r="P1892" s="2">
        <f t="shared" si="175"/>
        <v>70.5289837398374</v>
      </c>
      <c r="Q1892" s="2" t="str">
        <f t="shared" si="176"/>
        <v>music</v>
      </c>
      <c r="R1892" s="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 s="2">
        <v>1891</v>
      </c>
      <c r="B1893" s="9" t="s">
        <v>1892</v>
      </c>
      <c r="C1893" s="9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7">
        <f t="shared" si="174"/>
        <v>1.0555000000000001</v>
      </c>
      <c r="P1893" s="2">
        <f t="shared" si="175"/>
        <v>87.958333333333329</v>
      </c>
      <c r="Q1893" s="2" t="str">
        <f t="shared" si="176"/>
        <v>music</v>
      </c>
      <c r="R1893" s="2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 s="2">
        <v>1892</v>
      </c>
      <c r="B1894" s="9" t="s">
        <v>1893</v>
      </c>
      <c r="C1894" s="9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7">
        <f t="shared" si="174"/>
        <v>1.3660000000000001</v>
      </c>
      <c r="P1894" s="2">
        <f t="shared" si="175"/>
        <v>26.26923076923077</v>
      </c>
      <c r="Q1894" s="2" t="str">
        <f t="shared" si="176"/>
        <v>music</v>
      </c>
      <c r="R1894" s="2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 s="2">
        <v>1893</v>
      </c>
      <c r="B1895" s="9" t="s">
        <v>1894</v>
      </c>
      <c r="C1895" s="9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7">
        <f t="shared" si="174"/>
        <v>1.04</v>
      </c>
      <c r="P1895" s="2">
        <f t="shared" si="175"/>
        <v>57.777777777777779</v>
      </c>
      <c r="Q1895" s="2" t="str">
        <f t="shared" si="176"/>
        <v>music</v>
      </c>
      <c r="R1895" s="2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 s="2">
        <v>1894</v>
      </c>
      <c r="B1896" s="9" t="s">
        <v>1895</v>
      </c>
      <c r="C1896" s="9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7">
        <f t="shared" si="174"/>
        <v>1.145</v>
      </c>
      <c r="P1896" s="2">
        <f t="shared" si="175"/>
        <v>57.25</v>
      </c>
      <c r="Q1896" s="2" t="str">
        <f t="shared" si="176"/>
        <v>music</v>
      </c>
      <c r="R1896" s="2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57.6" x14ac:dyDescent="0.3">
      <c r="A1897" s="2">
        <v>1895</v>
      </c>
      <c r="B1897" s="9" t="s">
        <v>1896</v>
      </c>
      <c r="C1897" s="9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7">
        <f t="shared" si="174"/>
        <v>1.0171957671957672</v>
      </c>
      <c r="P1897" s="2">
        <f t="shared" si="175"/>
        <v>196.34042553191489</v>
      </c>
      <c r="Q1897" s="2" t="str">
        <f t="shared" si="176"/>
        <v>music</v>
      </c>
      <c r="R1897" s="2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 s="2">
        <v>1896</v>
      </c>
      <c r="B1898" s="9" t="s">
        <v>1897</v>
      </c>
      <c r="C1898" s="9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7">
        <f t="shared" si="174"/>
        <v>1.2394678492239468</v>
      </c>
      <c r="P1898" s="2">
        <f t="shared" si="175"/>
        <v>43</v>
      </c>
      <c r="Q1898" s="2" t="str">
        <f t="shared" si="176"/>
        <v>music</v>
      </c>
      <c r="R1898" s="2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 s="2">
        <v>1897</v>
      </c>
      <c r="B1899" s="9" t="s">
        <v>1898</v>
      </c>
      <c r="C1899" s="9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7">
        <f t="shared" si="174"/>
        <v>1.0245669291338582</v>
      </c>
      <c r="P1899" s="2">
        <f t="shared" si="175"/>
        <v>35.551912568306008</v>
      </c>
      <c r="Q1899" s="2" t="str">
        <f t="shared" si="176"/>
        <v>music</v>
      </c>
      <c r="R1899" s="2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3.2" x14ac:dyDescent="0.3">
      <c r="A1900" s="2">
        <v>1898</v>
      </c>
      <c r="B1900" s="9" t="s">
        <v>1899</v>
      </c>
      <c r="C1900" s="9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7">
        <f t="shared" si="174"/>
        <v>1.4450000000000001</v>
      </c>
      <c r="P1900" s="2">
        <f t="shared" si="175"/>
        <v>68.80952380952381</v>
      </c>
      <c r="Q1900" s="2" t="str">
        <f t="shared" si="176"/>
        <v>music</v>
      </c>
      <c r="R1900" s="2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 s="2">
        <v>1899</v>
      </c>
      <c r="B1901" s="9" t="s">
        <v>1900</v>
      </c>
      <c r="C1901" s="9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7">
        <f t="shared" si="174"/>
        <v>1.3333333333333333</v>
      </c>
      <c r="P1901" s="2">
        <f t="shared" si="175"/>
        <v>28.571428571428573</v>
      </c>
      <c r="Q1901" s="2" t="str">
        <f t="shared" si="176"/>
        <v>music</v>
      </c>
      <c r="R1901" s="2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 s="2">
        <v>1900</v>
      </c>
      <c r="B1902" s="9" t="s">
        <v>1901</v>
      </c>
      <c r="C1902" s="9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7">
        <f t="shared" si="174"/>
        <v>1.0936440000000001</v>
      </c>
      <c r="P1902" s="2">
        <f t="shared" si="175"/>
        <v>50.631666666666668</v>
      </c>
      <c r="Q1902" s="2" t="str">
        <f t="shared" si="176"/>
        <v>music</v>
      </c>
      <c r="R1902" s="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 s="2">
        <v>1901</v>
      </c>
      <c r="B1903" s="9" t="s">
        <v>1902</v>
      </c>
      <c r="C1903" s="9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7">
        <f t="shared" si="174"/>
        <v>2.696969696969697E-2</v>
      </c>
      <c r="P1903" s="2">
        <f t="shared" si="175"/>
        <v>106.8</v>
      </c>
      <c r="Q1903" s="2" t="str">
        <f t="shared" si="176"/>
        <v>technology</v>
      </c>
      <c r="R1903" s="2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 s="2">
        <v>1902</v>
      </c>
      <c r="B1904" s="9" t="s">
        <v>1903</v>
      </c>
      <c r="C1904" s="9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7">
        <f t="shared" si="174"/>
        <v>1.2E-2</v>
      </c>
      <c r="P1904" s="2">
        <f t="shared" si="175"/>
        <v>4</v>
      </c>
      <c r="Q1904" s="2" t="str">
        <f t="shared" si="176"/>
        <v>technology</v>
      </c>
      <c r="R1904" s="2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 s="2">
        <v>1903</v>
      </c>
      <c r="B1905" s="9" t="s">
        <v>1904</v>
      </c>
      <c r="C1905" s="9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7">
        <f t="shared" si="174"/>
        <v>0.46600000000000003</v>
      </c>
      <c r="P1905" s="2">
        <f t="shared" si="175"/>
        <v>34.097560975609753</v>
      </c>
      <c r="Q1905" s="2" t="str">
        <f t="shared" si="176"/>
        <v>technology</v>
      </c>
      <c r="R1905" s="2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 s="2">
        <v>1904</v>
      </c>
      <c r="B1906" s="9" t="s">
        <v>1905</v>
      </c>
      <c r="C1906" s="9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7">
        <f t="shared" si="174"/>
        <v>1E-3</v>
      </c>
      <c r="P1906" s="2">
        <f t="shared" si="175"/>
        <v>25</v>
      </c>
      <c r="Q1906" s="2" t="str">
        <f t="shared" si="176"/>
        <v>technology</v>
      </c>
      <c r="R1906" s="2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 s="2">
        <v>1905</v>
      </c>
      <c r="B1907" s="9" t="s">
        <v>1906</v>
      </c>
      <c r="C1907" s="9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7">
        <f t="shared" si="174"/>
        <v>1.6800000000000001E-3</v>
      </c>
      <c r="P1907" s="2">
        <f t="shared" si="175"/>
        <v>10.5</v>
      </c>
      <c r="Q1907" s="2" t="str">
        <f t="shared" si="176"/>
        <v>technology</v>
      </c>
      <c r="R1907" s="2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 s="2">
        <v>1906</v>
      </c>
      <c r="B1908" s="9" t="s">
        <v>1907</v>
      </c>
      <c r="C1908" s="9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7">
        <f t="shared" si="174"/>
        <v>0.42759999999999998</v>
      </c>
      <c r="P1908" s="2">
        <f t="shared" si="175"/>
        <v>215.95959595959596</v>
      </c>
      <c r="Q1908" s="2" t="str">
        <f t="shared" si="176"/>
        <v>technology</v>
      </c>
      <c r="R1908" s="2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 s="2">
        <v>1907</v>
      </c>
      <c r="B1909" s="9" t="s">
        <v>1908</v>
      </c>
      <c r="C1909" s="9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7">
        <f t="shared" si="174"/>
        <v>2.8333333333333335E-3</v>
      </c>
      <c r="P1909" s="2">
        <f t="shared" si="175"/>
        <v>21.25</v>
      </c>
      <c r="Q1909" s="2" t="str">
        <f t="shared" si="176"/>
        <v>technology</v>
      </c>
      <c r="R1909" s="2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 s="2">
        <v>1908</v>
      </c>
      <c r="B1910" s="9" t="s">
        <v>1909</v>
      </c>
      <c r="C1910" s="9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7">
        <f t="shared" si="174"/>
        <v>1.7319999999999999E-2</v>
      </c>
      <c r="P1910" s="2">
        <f t="shared" si="175"/>
        <v>108.25</v>
      </c>
      <c r="Q1910" s="2" t="str">
        <f t="shared" si="176"/>
        <v>technology</v>
      </c>
      <c r="R1910" s="2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 s="2">
        <v>1909</v>
      </c>
      <c r="B1911" s="9" t="s">
        <v>1910</v>
      </c>
      <c r="C1911" s="9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7">
        <f t="shared" si="174"/>
        <v>0.14111428571428572</v>
      </c>
      <c r="P1911" s="2">
        <f t="shared" si="175"/>
        <v>129.97368421052633</v>
      </c>
      <c r="Q1911" s="2" t="str">
        <f t="shared" si="176"/>
        <v>technology</v>
      </c>
      <c r="R1911" s="2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 s="2">
        <v>1910</v>
      </c>
      <c r="B1912" s="9" t="s">
        <v>1911</v>
      </c>
      <c r="C1912" s="9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7">
        <f t="shared" si="174"/>
        <v>0.39395294117647056</v>
      </c>
      <c r="P1912" s="2">
        <f t="shared" si="175"/>
        <v>117.49473684210527</v>
      </c>
      <c r="Q1912" s="2" t="str">
        <f t="shared" si="176"/>
        <v>technology</v>
      </c>
      <c r="R1912" s="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 s="2">
        <v>1911</v>
      </c>
      <c r="B1913" s="9" t="s">
        <v>1912</v>
      </c>
      <c r="C1913" s="9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7">
        <f t="shared" si="174"/>
        <v>2.3529411764705883E-4</v>
      </c>
      <c r="P1913" s="2">
        <f t="shared" si="175"/>
        <v>10</v>
      </c>
      <c r="Q1913" s="2" t="str">
        <f t="shared" si="176"/>
        <v>technology</v>
      </c>
      <c r="R1913" s="2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 s="2">
        <v>1912</v>
      </c>
      <c r="B1914" s="9" t="s">
        <v>1913</v>
      </c>
      <c r="C1914" s="9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7">
        <f t="shared" si="174"/>
        <v>0.59299999999999997</v>
      </c>
      <c r="P1914" s="2">
        <f t="shared" si="175"/>
        <v>70.595238095238102</v>
      </c>
      <c r="Q1914" s="2" t="str">
        <f t="shared" si="176"/>
        <v>technology</v>
      </c>
      <c r="R1914" s="2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 s="2">
        <v>1913</v>
      </c>
      <c r="B1915" s="9" t="s">
        <v>1914</v>
      </c>
      <c r="C1915" s="9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7">
        <f t="shared" si="174"/>
        <v>1.3270833333333334E-2</v>
      </c>
      <c r="P1915" s="2">
        <f t="shared" si="175"/>
        <v>24.5</v>
      </c>
      <c r="Q1915" s="2" t="str">
        <f t="shared" si="176"/>
        <v>technology</v>
      </c>
      <c r="R1915" s="2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 s="2">
        <v>1914</v>
      </c>
      <c r="B1916" s="9" t="s">
        <v>1915</v>
      </c>
      <c r="C1916" s="9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7">
        <f t="shared" si="174"/>
        <v>9.0090090090090086E-2</v>
      </c>
      <c r="P1916" s="2">
        <f t="shared" si="175"/>
        <v>30</v>
      </c>
      <c r="Q1916" s="2" t="str">
        <f t="shared" si="176"/>
        <v>technology</v>
      </c>
      <c r="R1916" s="2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 s="2">
        <v>1915</v>
      </c>
      <c r="B1917" s="9" t="s">
        <v>1916</v>
      </c>
      <c r="C1917" s="9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7">
        <f t="shared" si="174"/>
        <v>1.6E-2</v>
      </c>
      <c r="P1917" s="2">
        <f t="shared" si="175"/>
        <v>2</v>
      </c>
      <c r="Q1917" s="2" t="str">
        <f t="shared" si="176"/>
        <v>technology</v>
      </c>
      <c r="R1917" s="2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 s="2">
        <v>1916</v>
      </c>
      <c r="B1918" s="9" t="s">
        <v>1917</v>
      </c>
      <c r="C1918" s="9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7">
        <f t="shared" si="174"/>
        <v>5.1000000000000004E-3</v>
      </c>
      <c r="P1918" s="2">
        <f t="shared" si="175"/>
        <v>17</v>
      </c>
      <c r="Q1918" s="2" t="str">
        <f t="shared" si="176"/>
        <v>technology</v>
      </c>
      <c r="R1918" s="2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 s="2">
        <v>1917</v>
      </c>
      <c r="B1919" s="9" t="s">
        <v>1918</v>
      </c>
      <c r="C1919" s="9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7">
        <f t="shared" si="174"/>
        <v>0.52570512820512816</v>
      </c>
      <c r="P1919" s="2">
        <f t="shared" si="175"/>
        <v>2928.9285714285716</v>
      </c>
      <c r="Q1919" s="2" t="str">
        <f t="shared" si="176"/>
        <v>technology</v>
      </c>
      <c r="R1919" s="2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 s="2">
        <v>1918</v>
      </c>
      <c r="B1920" s="9" t="s">
        <v>1919</v>
      </c>
      <c r="C1920" s="9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7">
        <f t="shared" si="174"/>
        <v>1.04E-2</v>
      </c>
      <c r="P1920" s="2">
        <f t="shared" si="175"/>
        <v>28.888888888888889</v>
      </c>
      <c r="Q1920" s="2" t="str">
        <f t="shared" si="176"/>
        <v>technology</v>
      </c>
      <c r="R1920" s="2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 s="2">
        <v>1919</v>
      </c>
      <c r="B1921" s="9" t="s">
        <v>1920</v>
      </c>
      <c r="C1921" s="9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7">
        <f t="shared" si="174"/>
        <v>0.47399999999999998</v>
      </c>
      <c r="P1921" s="2">
        <f t="shared" si="175"/>
        <v>29.625</v>
      </c>
      <c r="Q1921" s="2" t="str">
        <f t="shared" si="176"/>
        <v>technology</v>
      </c>
      <c r="R1921" s="2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3.2" x14ac:dyDescent="0.3">
      <c r="A1922" s="2">
        <v>1920</v>
      </c>
      <c r="B1922" s="9" t="s">
        <v>1921</v>
      </c>
      <c r="C1922" s="9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7">
        <f t="shared" si="174"/>
        <v>0.43030000000000002</v>
      </c>
      <c r="P1922" s="2">
        <f t="shared" si="175"/>
        <v>40.980952380952381</v>
      </c>
      <c r="Q1922" s="2" t="str">
        <f t="shared" si="176"/>
        <v>technology</v>
      </c>
      <c r="R1922" s="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 s="2">
        <v>1921</v>
      </c>
      <c r="B1923" s="9" t="s">
        <v>1922</v>
      </c>
      <c r="C1923" s="9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7">
        <f t="shared" ref="O1923:O1986" si="180">E1923/D1923</f>
        <v>1.3680000000000001</v>
      </c>
      <c r="P1923" s="2">
        <f t="shared" ref="P1923:P1986" si="181">E1923/L1923</f>
        <v>54</v>
      </c>
      <c r="Q1923" s="2" t="str">
        <f t="shared" ref="Q1923:Q1986" si="182">LEFT(N:N,(FIND("/",N1923))-1)</f>
        <v>music</v>
      </c>
      <c r="R1923" s="2" t="str">
        <f t="shared" ref="R1923:R1986" si="183">RIGHT(N:N,LEN(N:N)-(FIND("/",N1923)))</f>
        <v>indie rock</v>
      </c>
      <c r="S1923" s="10">
        <f t="shared" ref="S1923:S1986" si="184">(J1923/86400)+DATE(1970,1,1)</f>
        <v>41074.221562500003</v>
      </c>
      <c r="T1923" s="10">
        <f t="shared" ref="T1923:T1986" si="185">(I1923/86400)+DATE(1970,1,1)</f>
        <v>41104.221562500003</v>
      </c>
    </row>
    <row r="1924" spans="1:20" ht="43.2" x14ac:dyDescent="0.3">
      <c r="A1924" s="2">
        <v>1922</v>
      </c>
      <c r="B1924" s="9" t="s">
        <v>1923</v>
      </c>
      <c r="C1924" s="9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7">
        <f t="shared" si="180"/>
        <v>1.1555</v>
      </c>
      <c r="P1924" s="2">
        <f t="shared" si="181"/>
        <v>36.109375</v>
      </c>
      <c r="Q1924" s="2" t="str">
        <f t="shared" si="182"/>
        <v>music</v>
      </c>
      <c r="R1924" s="2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 s="2">
        <v>1923</v>
      </c>
      <c r="B1925" s="9" t="s">
        <v>1924</v>
      </c>
      <c r="C1925" s="9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7">
        <f t="shared" si="180"/>
        <v>2.4079999999999999</v>
      </c>
      <c r="P1925" s="2">
        <f t="shared" si="181"/>
        <v>23.153846153846153</v>
      </c>
      <c r="Q1925" s="2" t="str">
        <f t="shared" si="182"/>
        <v>music</v>
      </c>
      <c r="R1925" s="2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 s="2">
        <v>1924</v>
      </c>
      <c r="B1926" s="9" t="s">
        <v>1925</v>
      </c>
      <c r="C1926" s="9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7">
        <f t="shared" si="180"/>
        <v>1.1439999999999999</v>
      </c>
      <c r="P1926" s="2">
        <f t="shared" si="181"/>
        <v>104</v>
      </c>
      <c r="Q1926" s="2" t="str">
        <f t="shared" si="182"/>
        <v>music</v>
      </c>
      <c r="R1926" s="2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 s="2">
        <v>1925</v>
      </c>
      <c r="B1927" s="9" t="s">
        <v>1926</v>
      </c>
      <c r="C1927" s="9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7">
        <f t="shared" si="180"/>
        <v>1.1033333333333333</v>
      </c>
      <c r="P1927" s="2">
        <f t="shared" si="181"/>
        <v>31.826923076923077</v>
      </c>
      <c r="Q1927" s="2" t="str">
        <f t="shared" si="182"/>
        <v>music</v>
      </c>
      <c r="R1927" s="2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 s="2">
        <v>1926</v>
      </c>
      <c r="B1928" s="9" t="s">
        <v>1927</v>
      </c>
      <c r="C1928" s="9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7">
        <f t="shared" si="180"/>
        <v>1.9537933333333333</v>
      </c>
      <c r="P1928" s="2">
        <f t="shared" si="181"/>
        <v>27.3896261682243</v>
      </c>
      <c r="Q1928" s="2" t="str">
        <f t="shared" si="182"/>
        <v>music</v>
      </c>
      <c r="R1928" s="2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 s="2">
        <v>1927</v>
      </c>
      <c r="B1929" s="9" t="s">
        <v>1928</v>
      </c>
      <c r="C1929" s="9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7">
        <f t="shared" si="180"/>
        <v>1.0333333333333334</v>
      </c>
      <c r="P1929" s="2">
        <f t="shared" si="181"/>
        <v>56.363636363636367</v>
      </c>
      <c r="Q1929" s="2" t="str">
        <f t="shared" si="182"/>
        <v>music</v>
      </c>
      <c r="R1929" s="2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 s="2">
        <v>1928</v>
      </c>
      <c r="B1930" s="9" t="s">
        <v>1929</v>
      </c>
      <c r="C1930" s="9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7">
        <f t="shared" si="180"/>
        <v>1.031372549019608</v>
      </c>
      <c r="P1930" s="2">
        <f t="shared" si="181"/>
        <v>77.352941176470594</v>
      </c>
      <c r="Q1930" s="2" t="str">
        <f t="shared" si="182"/>
        <v>music</v>
      </c>
      <c r="R1930" s="2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3.2" x14ac:dyDescent="0.3">
      <c r="A1931" s="2">
        <v>1929</v>
      </c>
      <c r="B1931" s="9" t="s">
        <v>1930</v>
      </c>
      <c r="C1931" s="9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7">
        <f t="shared" si="180"/>
        <v>1.003125</v>
      </c>
      <c r="P1931" s="2">
        <f t="shared" si="181"/>
        <v>42.8</v>
      </c>
      <c r="Q1931" s="2" t="str">
        <f t="shared" si="182"/>
        <v>music</v>
      </c>
      <c r="R1931" s="2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 s="2">
        <v>1930</v>
      </c>
      <c r="B1932" s="9" t="s">
        <v>1931</v>
      </c>
      <c r="C1932" s="9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7">
        <f t="shared" si="180"/>
        <v>1.27</v>
      </c>
      <c r="P1932" s="2">
        <f t="shared" si="181"/>
        <v>48.846153846153847</v>
      </c>
      <c r="Q1932" s="2" t="str">
        <f t="shared" si="182"/>
        <v>music</v>
      </c>
      <c r="R1932" s="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 s="2">
        <v>1931</v>
      </c>
      <c r="B1933" s="9" t="s">
        <v>1932</v>
      </c>
      <c r="C1933" s="9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7">
        <f t="shared" si="180"/>
        <v>1.20601</v>
      </c>
      <c r="P1933" s="2">
        <f t="shared" si="181"/>
        <v>48.240400000000001</v>
      </c>
      <c r="Q1933" s="2" t="str">
        <f t="shared" si="182"/>
        <v>music</v>
      </c>
      <c r="R1933" s="2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 s="2">
        <v>1932</v>
      </c>
      <c r="B1934" s="9" t="s">
        <v>1933</v>
      </c>
      <c r="C1934" s="9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7">
        <f t="shared" si="180"/>
        <v>1.0699047619047619</v>
      </c>
      <c r="P1934" s="2">
        <f t="shared" si="181"/>
        <v>70.212500000000006</v>
      </c>
      <c r="Q1934" s="2" t="str">
        <f t="shared" si="182"/>
        <v>music</v>
      </c>
      <c r="R1934" s="2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3.2" x14ac:dyDescent="0.3">
      <c r="A1935" s="2">
        <v>1933</v>
      </c>
      <c r="B1935" s="9" t="s">
        <v>1934</v>
      </c>
      <c r="C1935" s="9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7">
        <f t="shared" si="180"/>
        <v>1.7243333333333333</v>
      </c>
      <c r="P1935" s="2">
        <f t="shared" si="181"/>
        <v>94.054545454545448</v>
      </c>
      <c r="Q1935" s="2" t="str">
        <f t="shared" si="182"/>
        <v>music</v>
      </c>
      <c r="R1935" s="2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 s="2">
        <v>1934</v>
      </c>
      <c r="B1936" s="9" t="s">
        <v>1935</v>
      </c>
      <c r="C1936" s="9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7">
        <f t="shared" si="180"/>
        <v>1.2362</v>
      </c>
      <c r="P1936" s="2">
        <f t="shared" si="181"/>
        <v>80.272727272727266</v>
      </c>
      <c r="Q1936" s="2" t="str">
        <f t="shared" si="182"/>
        <v>music</v>
      </c>
      <c r="R1936" s="2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 s="2">
        <v>1935</v>
      </c>
      <c r="B1937" s="9" t="s">
        <v>1936</v>
      </c>
      <c r="C1937" s="9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7">
        <f t="shared" si="180"/>
        <v>1.0840000000000001</v>
      </c>
      <c r="P1937" s="2">
        <f t="shared" si="181"/>
        <v>54.2</v>
      </c>
      <c r="Q1937" s="2" t="str">
        <f t="shared" si="182"/>
        <v>music</v>
      </c>
      <c r="R1937" s="2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3.2" x14ac:dyDescent="0.3">
      <c r="A1938" s="2">
        <v>1936</v>
      </c>
      <c r="B1938" s="9" t="s">
        <v>1937</v>
      </c>
      <c r="C1938" s="9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7">
        <f t="shared" si="180"/>
        <v>1.1652013333333333</v>
      </c>
      <c r="P1938" s="2">
        <f t="shared" si="181"/>
        <v>60.26903448275862</v>
      </c>
      <c r="Q1938" s="2" t="str">
        <f t="shared" si="182"/>
        <v>music</v>
      </c>
      <c r="R1938" s="2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 s="2">
        <v>1937</v>
      </c>
      <c r="B1939" s="9" t="s">
        <v>1938</v>
      </c>
      <c r="C1939" s="9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7">
        <f t="shared" si="180"/>
        <v>1.8724499999999999</v>
      </c>
      <c r="P1939" s="2">
        <f t="shared" si="181"/>
        <v>38.740344827586206</v>
      </c>
      <c r="Q1939" s="2" t="str">
        <f t="shared" si="182"/>
        <v>music</v>
      </c>
      <c r="R1939" s="2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 s="2">
        <v>1938</v>
      </c>
      <c r="B1940" s="9" t="s">
        <v>1939</v>
      </c>
      <c r="C1940" s="9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7">
        <f t="shared" si="180"/>
        <v>1.1593333333333333</v>
      </c>
      <c r="P1940" s="2">
        <f t="shared" si="181"/>
        <v>152.54385964912279</v>
      </c>
      <c r="Q1940" s="2" t="str">
        <f t="shared" si="182"/>
        <v>music</v>
      </c>
      <c r="R1940" s="2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 s="2">
        <v>1939</v>
      </c>
      <c r="B1941" s="9" t="s">
        <v>1940</v>
      </c>
      <c r="C1941" s="9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7">
        <f t="shared" si="180"/>
        <v>1.107</v>
      </c>
      <c r="P1941" s="2">
        <f t="shared" si="181"/>
        <v>115.3125</v>
      </c>
      <c r="Q1941" s="2" t="str">
        <f t="shared" si="182"/>
        <v>music</v>
      </c>
      <c r="R1941" s="2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 s="2">
        <v>1940</v>
      </c>
      <c r="B1942" s="9" t="s">
        <v>1941</v>
      </c>
      <c r="C1942" s="9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7">
        <f t="shared" si="180"/>
        <v>1.7092307692307693</v>
      </c>
      <c r="P1942" s="2">
        <f t="shared" si="181"/>
        <v>35.838709677419352</v>
      </c>
      <c r="Q1942" s="2" t="str">
        <f t="shared" si="182"/>
        <v>music</v>
      </c>
      <c r="R1942" s="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 s="2">
        <v>1941</v>
      </c>
      <c r="B1943" s="9" t="s">
        <v>1942</v>
      </c>
      <c r="C1943" s="9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7">
        <f t="shared" si="180"/>
        <v>1.2611835600000001</v>
      </c>
      <c r="P1943" s="2">
        <f t="shared" si="181"/>
        <v>64.570118779438872</v>
      </c>
      <c r="Q1943" s="2" t="str">
        <f t="shared" si="182"/>
        <v>technology</v>
      </c>
      <c r="R1943" s="2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 s="2">
        <v>1942</v>
      </c>
      <c r="B1944" s="9" t="s">
        <v>1943</v>
      </c>
      <c r="C1944" s="9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7">
        <f t="shared" si="180"/>
        <v>1.3844033333333334</v>
      </c>
      <c r="P1944" s="2">
        <f t="shared" si="181"/>
        <v>87.436000000000007</v>
      </c>
      <c r="Q1944" s="2" t="str">
        <f t="shared" si="182"/>
        <v>technology</v>
      </c>
      <c r="R1944" s="2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 s="2">
        <v>1943</v>
      </c>
      <c r="B1945" s="9" t="s">
        <v>1944</v>
      </c>
      <c r="C1945" s="9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7">
        <f t="shared" si="180"/>
        <v>17.052499999999998</v>
      </c>
      <c r="P1945" s="2">
        <f t="shared" si="181"/>
        <v>68.815577078288939</v>
      </c>
      <c r="Q1945" s="2" t="str">
        <f t="shared" si="182"/>
        <v>technology</v>
      </c>
      <c r="R1945" s="2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 s="2">
        <v>1944</v>
      </c>
      <c r="B1946" s="9" t="s">
        <v>1945</v>
      </c>
      <c r="C1946" s="9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7">
        <f t="shared" si="180"/>
        <v>7.8805550000000002</v>
      </c>
      <c r="P1946" s="2">
        <f t="shared" si="181"/>
        <v>176.200223588597</v>
      </c>
      <c r="Q1946" s="2" t="str">
        <f t="shared" si="182"/>
        <v>technology</v>
      </c>
      <c r="R1946" s="2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 s="2">
        <v>1945</v>
      </c>
      <c r="B1947" s="9" t="s">
        <v>1946</v>
      </c>
      <c r="C1947" s="9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7">
        <f t="shared" si="180"/>
        <v>3.4801799999999998</v>
      </c>
      <c r="P1947" s="2">
        <f t="shared" si="181"/>
        <v>511.79117647058825</v>
      </c>
      <c r="Q1947" s="2" t="str">
        <f t="shared" si="182"/>
        <v>technology</v>
      </c>
      <c r="R1947" s="2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43.2" x14ac:dyDescent="0.3">
      <c r="A1948" s="2">
        <v>1946</v>
      </c>
      <c r="B1948" s="9" t="s">
        <v>1947</v>
      </c>
      <c r="C1948" s="9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7">
        <f t="shared" si="180"/>
        <v>1.4974666666666667</v>
      </c>
      <c r="P1948" s="2">
        <f t="shared" si="181"/>
        <v>160.44285714285715</v>
      </c>
      <c r="Q1948" s="2" t="str">
        <f t="shared" si="182"/>
        <v>technology</v>
      </c>
      <c r="R1948" s="2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57.6" x14ac:dyDescent="0.3">
      <c r="A1949" s="2">
        <v>1947</v>
      </c>
      <c r="B1949" s="9" t="s">
        <v>1948</v>
      </c>
      <c r="C1949" s="9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7">
        <f t="shared" si="180"/>
        <v>1.0063375000000001</v>
      </c>
      <c r="P1949" s="2">
        <f t="shared" si="181"/>
        <v>35.003043478260871</v>
      </c>
      <c r="Q1949" s="2" t="str">
        <f t="shared" si="182"/>
        <v>technology</v>
      </c>
      <c r="R1949" s="2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 s="2">
        <v>1948</v>
      </c>
      <c r="B1950" s="9" t="s">
        <v>1949</v>
      </c>
      <c r="C1950" s="9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7">
        <f t="shared" si="180"/>
        <v>8.0021100000000001</v>
      </c>
      <c r="P1950" s="2">
        <f t="shared" si="181"/>
        <v>188.50671378091872</v>
      </c>
      <c r="Q1950" s="2" t="str">
        <f t="shared" si="182"/>
        <v>technology</v>
      </c>
      <c r="R1950" s="2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 s="2">
        <v>1949</v>
      </c>
      <c r="B1951" s="9" t="s">
        <v>1950</v>
      </c>
      <c r="C1951" s="9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7">
        <f t="shared" si="180"/>
        <v>1.0600260000000001</v>
      </c>
      <c r="P1951" s="2">
        <f t="shared" si="181"/>
        <v>56.204984093319197</v>
      </c>
      <c r="Q1951" s="2" t="str">
        <f t="shared" si="182"/>
        <v>technology</v>
      </c>
      <c r="R1951" s="2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3.2" x14ac:dyDescent="0.3">
      <c r="A1952" s="2">
        <v>1950</v>
      </c>
      <c r="B1952" s="9" t="s">
        <v>1951</v>
      </c>
      <c r="C1952" s="9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7">
        <f t="shared" si="180"/>
        <v>2.0051866666666669</v>
      </c>
      <c r="P1952" s="2">
        <f t="shared" si="181"/>
        <v>51.3054157782516</v>
      </c>
      <c r="Q1952" s="2" t="str">
        <f t="shared" si="182"/>
        <v>technology</v>
      </c>
      <c r="R1952" s="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 s="2">
        <v>1951</v>
      </c>
      <c r="B1953" s="9" t="s">
        <v>1952</v>
      </c>
      <c r="C1953" s="9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7">
        <f t="shared" si="180"/>
        <v>2.1244399999999999</v>
      </c>
      <c r="P1953" s="2">
        <f t="shared" si="181"/>
        <v>127.36450839328538</v>
      </c>
      <c r="Q1953" s="2" t="str">
        <f t="shared" si="182"/>
        <v>technology</v>
      </c>
      <c r="R1953" s="2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 s="2">
        <v>1952</v>
      </c>
      <c r="B1954" s="9" t="s">
        <v>1953</v>
      </c>
      <c r="C1954" s="9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7">
        <f t="shared" si="180"/>
        <v>1.9847237142857144</v>
      </c>
      <c r="P1954" s="2">
        <f t="shared" si="181"/>
        <v>101.85532258064516</v>
      </c>
      <c r="Q1954" s="2" t="str">
        <f t="shared" si="182"/>
        <v>technology</v>
      </c>
      <c r="R1954" s="2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 s="2">
        <v>1953</v>
      </c>
      <c r="B1955" s="9" t="s">
        <v>1954</v>
      </c>
      <c r="C1955" s="9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7">
        <f t="shared" si="180"/>
        <v>2.2594666666666665</v>
      </c>
      <c r="P1955" s="2">
        <f t="shared" si="181"/>
        <v>230.55782312925169</v>
      </c>
      <c r="Q1955" s="2" t="str">
        <f t="shared" si="182"/>
        <v>technology</v>
      </c>
      <c r="R1955" s="2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 s="2">
        <v>1954</v>
      </c>
      <c r="B1956" s="9" t="s">
        <v>1955</v>
      </c>
      <c r="C1956" s="9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7">
        <f t="shared" si="180"/>
        <v>6.9894800000000004</v>
      </c>
      <c r="P1956" s="2">
        <f t="shared" si="181"/>
        <v>842.10602409638557</v>
      </c>
      <c r="Q1956" s="2" t="str">
        <f t="shared" si="182"/>
        <v>technology</v>
      </c>
      <c r="R1956" s="2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 s="2">
        <v>1955</v>
      </c>
      <c r="B1957" s="9" t="s">
        <v>1956</v>
      </c>
      <c r="C1957" s="9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7">
        <f t="shared" si="180"/>
        <v>3.9859528571428569</v>
      </c>
      <c r="P1957" s="2">
        <f t="shared" si="181"/>
        <v>577.27593103448271</v>
      </c>
      <c r="Q1957" s="2" t="str">
        <f t="shared" si="182"/>
        <v>technology</v>
      </c>
      <c r="R1957" s="2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 s="2">
        <v>1956</v>
      </c>
      <c r="B1958" s="9" t="s">
        <v>1957</v>
      </c>
      <c r="C1958" s="9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7">
        <f t="shared" si="180"/>
        <v>2.9403333333333332</v>
      </c>
      <c r="P1958" s="2">
        <f t="shared" si="181"/>
        <v>483.34246575342468</v>
      </c>
      <c r="Q1958" s="2" t="str">
        <f t="shared" si="182"/>
        <v>technology</v>
      </c>
      <c r="R1958" s="2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 s="2">
        <v>1957</v>
      </c>
      <c r="B1959" s="9" t="s">
        <v>1958</v>
      </c>
      <c r="C1959" s="9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7">
        <f t="shared" si="180"/>
        <v>1.6750470000000002</v>
      </c>
      <c r="P1959" s="2">
        <f t="shared" si="181"/>
        <v>76.138500000000008</v>
      </c>
      <c r="Q1959" s="2" t="str">
        <f t="shared" si="182"/>
        <v>technology</v>
      </c>
      <c r="R1959" s="2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3.2" x14ac:dyDescent="0.3">
      <c r="A1960" s="2">
        <v>1958</v>
      </c>
      <c r="B1960" s="9" t="s">
        <v>1959</v>
      </c>
      <c r="C1960" s="9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7">
        <f t="shared" si="180"/>
        <v>14.355717142857143</v>
      </c>
      <c r="P1960" s="2">
        <f t="shared" si="181"/>
        <v>74.107684365781708</v>
      </c>
      <c r="Q1960" s="2" t="str">
        <f t="shared" si="182"/>
        <v>technology</v>
      </c>
      <c r="R1960" s="2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 s="2">
        <v>1959</v>
      </c>
      <c r="B1961" s="9" t="s">
        <v>1960</v>
      </c>
      <c r="C1961" s="9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7">
        <f t="shared" si="180"/>
        <v>1.5673440000000001</v>
      </c>
      <c r="P1961" s="2">
        <f t="shared" si="181"/>
        <v>36.965660377358489</v>
      </c>
      <c r="Q1961" s="2" t="str">
        <f t="shared" si="182"/>
        <v>technology</v>
      </c>
      <c r="R1961" s="2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3.2" x14ac:dyDescent="0.3">
      <c r="A1962" s="2">
        <v>1960</v>
      </c>
      <c r="B1962" s="9" t="s">
        <v>1961</v>
      </c>
      <c r="C1962" s="9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7">
        <f t="shared" si="180"/>
        <v>1.1790285714285715</v>
      </c>
      <c r="P1962" s="2">
        <f t="shared" si="181"/>
        <v>2500.969696969697</v>
      </c>
      <c r="Q1962" s="2" t="str">
        <f t="shared" si="182"/>
        <v>technology</v>
      </c>
      <c r="R1962" s="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 s="2">
        <v>1961</v>
      </c>
      <c r="B1963" s="9" t="s">
        <v>1962</v>
      </c>
      <c r="C1963" s="9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7">
        <f t="shared" si="180"/>
        <v>11.053811999999999</v>
      </c>
      <c r="P1963" s="2">
        <f t="shared" si="181"/>
        <v>67.690214329454989</v>
      </c>
      <c r="Q1963" s="2" t="str">
        <f t="shared" si="182"/>
        <v>technology</v>
      </c>
      <c r="R1963" s="2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 s="2">
        <v>1962</v>
      </c>
      <c r="B1964" s="9" t="s">
        <v>1963</v>
      </c>
      <c r="C1964" s="9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7">
        <f t="shared" si="180"/>
        <v>1.9292499999999999</v>
      </c>
      <c r="P1964" s="2">
        <f t="shared" si="181"/>
        <v>63.04738562091503</v>
      </c>
      <c r="Q1964" s="2" t="str">
        <f t="shared" si="182"/>
        <v>technology</v>
      </c>
      <c r="R1964" s="2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 s="2">
        <v>1963</v>
      </c>
      <c r="B1965" s="9" t="s">
        <v>1964</v>
      </c>
      <c r="C1965" s="9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7">
        <f t="shared" si="180"/>
        <v>1.268842105263158</v>
      </c>
      <c r="P1965" s="2">
        <f t="shared" si="181"/>
        <v>117.6</v>
      </c>
      <c r="Q1965" s="2" t="str">
        <f t="shared" si="182"/>
        <v>technology</v>
      </c>
      <c r="R1965" s="2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 s="2">
        <v>1964</v>
      </c>
      <c r="B1966" s="9" t="s">
        <v>1965</v>
      </c>
      <c r="C1966" s="9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7">
        <f t="shared" si="180"/>
        <v>2.5957748878923765</v>
      </c>
      <c r="P1966" s="2">
        <f t="shared" si="181"/>
        <v>180.75185011709601</v>
      </c>
      <c r="Q1966" s="2" t="str">
        <f t="shared" si="182"/>
        <v>technology</v>
      </c>
      <c r="R1966" s="2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 s="2">
        <v>1965</v>
      </c>
      <c r="B1967" s="9" t="s">
        <v>1966</v>
      </c>
      <c r="C1967" s="9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7">
        <f t="shared" si="180"/>
        <v>2.6227999999999998</v>
      </c>
      <c r="P1967" s="2">
        <f t="shared" si="181"/>
        <v>127.32038834951456</v>
      </c>
      <c r="Q1967" s="2" t="str">
        <f t="shared" si="182"/>
        <v>technology</v>
      </c>
      <c r="R1967" s="2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 s="2">
        <v>1966</v>
      </c>
      <c r="B1968" s="9" t="s">
        <v>1967</v>
      </c>
      <c r="C1968" s="9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7">
        <f t="shared" si="180"/>
        <v>2.0674309000000002</v>
      </c>
      <c r="P1968" s="2">
        <f t="shared" si="181"/>
        <v>136.6444745538665</v>
      </c>
      <c r="Q1968" s="2" t="str">
        <f t="shared" si="182"/>
        <v>technology</v>
      </c>
      <c r="R1968" s="2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 s="2">
        <v>1967</v>
      </c>
      <c r="B1969" s="9" t="s">
        <v>1968</v>
      </c>
      <c r="C1969" s="9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7">
        <f t="shared" si="180"/>
        <v>3.7012999999999998</v>
      </c>
      <c r="P1969" s="2">
        <f t="shared" si="181"/>
        <v>182.78024691358024</v>
      </c>
      <c r="Q1969" s="2" t="str">
        <f t="shared" si="182"/>
        <v>technology</v>
      </c>
      <c r="R1969" s="2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 s="2">
        <v>1968</v>
      </c>
      <c r="B1970" s="9" t="s">
        <v>1969</v>
      </c>
      <c r="C1970" s="9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7">
        <f t="shared" si="180"/>
        <v>2.8496600000000001</v>
      </c>
      <c r="P1970" s="2">
        <f t="shared" si="181"/>
        <v>279.37843137254902</v>
      </c>
      <c r="Q1970" s="2" t="str">
        <f t="shared" si="182"/>
        <v>technology</v>
      </c>
      <c r="R1970" s="2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 s="2">
        <v>1969</v>
      </c>
      <c r="B1971" s="9" t="s">
        <v>1970</v>
      </c>
      <c r="C1971" s="9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7">
        <f t="shared" si="180"/>
        <v>5.7907999999999999</v>
      </c>
      <c r="P1971" s="2">
        <f t="shared" si="181"/>
        <v>61.375728669846318</v>
      </c>
      <c r="Q1971" s="2" t="str">
        <f t="shared" si="182"/>
        <v>technology</v>
      </c>
      <c r="R1971" s="2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 s="2">
        <v>1970</v>
      </c>
      <c r="B1972" s="9" t="s">
        <v>1971</v>
      </c>
      <c r="C1972" s="9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7">
        <f t="shared" si="180"/>
        <v>11.318</v>
      </c>
      <c r="P1972" s="2">
        <f t="shared" si="181"/>
        <v>80.727532097004286</v>
      </c>
      <c r="Q1972" s="2" t="str">
        <f t="shared" si="182"/>
        <v>technology</v>
      </c>
      <c r="R1972" s="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.2" x14ac:dyDescent="0.3">
      <c r="A1973" s="2">
        <v>1971</v>
      </c>
      <c r="B1973" s="9" t="s">
        <v>1972</v>
      </c>
      <c r="C1973" s="9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7">
        <f t="shared" si="180"/>
        <v>2.6302771750000002</v>
      </c>
      <c r="P1973" s="2">
        <f t="shared" si="181"/>
        <v>272.35590732591254</v>
      </c>
      <c r="Q1973" s="2" t="str">
        <f t="shared" si="182"/>
        <v>technology</v>
      </c>
      <c r="R1973" s="2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 s="2">
        <v>1972</v>
      </c>
      <c r="B1974" s="9" t="s">
        <v>1973</v>
      </c>
      <c r="C1974" s="9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7">
        <f t="shared" si="180"/>
        <v>6.7447999999999997</v>
      </c>
      <c r="P1974" s="2">
        <f t="shared" si="181"/>
        <v>70.848739495798313</v>
      </c>
      <c r="Q1974" s="2" t="str">
        <f t="shared" si="182"/>
        <v>technology</v>
      </c>
      <c r="R1974" s="2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 s="2">
        <v>1973</v>
      </c>
      <c r="B1975" s="9" t="s">
        <v>1974</v>
      </c>
      <c r="C1975" s="9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7">
        <f t="shared" si="180"/>
        <v>2.5683081313131315</v>
      </c>
      <c r="P1975" s="2">
        <f t="shared" si="181"/>
        <v>247.94003412969283</v>
      </c>
      <c r="Q1975" s="2" t="str">
        <f t="shared" si="182"/>
        <v>technology</v>
      </c>
      <c r="R1975" s="2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 s="2">
        <v>1974</v>
      </c>
      <c r="B1976" s="9" t="s">
        <v>1975</v>
      </c>
      <c r="C1976" s="9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7">
        <f t="shared" si="180"/>
        <v>3.7549600000000001</v>
      </c>
      <c r="P1976" s="2">
        <f t="shared" si="181"/>
        <v>186.81393034825871</v>
      </c>
      <c r="Q1976" s="2" t="str">
        <f t="shared" si="182"/>
        <v>technology</v>
      </c>
      <c r="R1976" s="2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 s="2">
        <v>1975</v>
      </c>
      <c r="B1977" s="9" t="s">
        <v>1976</v>
      </c>
      <c r="C1977" s="9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7">
        <f t="shared" si="180"/>
        <v>2.0870837499999997</v>
      </c>
      <c r="P1977" s="2">
        <f t="shared" si="181"/>
        <v>131.98948616600788</v>
      </c>
      <c r="Q1977" s="2" t="str">
        <f t="shared" si="182"/>
        <v>technology</v>
      </c>
      <c r="R1977" s="2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 s="2">
        <v>1976</v>
      </c>
      <c r="B1978" s="9" t="s">
        <v>1977</v>
      </c>
      <c r="C1978" s="9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7">
        <f t="shared" si="180"/>
        <v>3.4660000000000002</v>
      </c>
      <c r="P1978" s="2">
        <f t="shared" si="181"/>
        <v>29.310782241014799</v>
      </c>
      <c r="Q1978" s="2" t="str">
        <f t="shared" si="182"/>
        <v>technology</v>
      </c>
      <c r="R1978" s="2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 s="2">
        <v>1977</v>
      </c>
      <c r="B1979" s="9" t="s">
        <v>1978</v>
      </c>
      <c r="C1979" s="9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7">
        <f t="shared" si="180"/>
        <v>4.0232999999999999</v>
      </c>
      <c r="P1979" s="2">
        <f t="shared" si="181"/>
        <v>245.02436053593178</v>
      </c>
      <c r="Q1979" s="2" t="str">
        <f t="shared" si="182"/>
        <v>technology</v>
      </c>
      <c r="R1979" s="2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 s="2">
        <v>1978</v>
      </c>
      <c r="B1980" s="9" t="s">
        <v>1979</v>
      </c>
      <c r="C1980" s="9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7">
        <f t="shared" si="180"/>
        <v>10.2684514</v>
      </c>
      <c r="P1980" s="2">
        <f t="shared" si="181"/>
        <v>1323.2540463917526</v>
      </c>
      <c r="Q1980" s="2" t="str">
        <f t="shared" si="182"/>
        <v>technology</v>
      </c>
      <c r="R1980" s="2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 s="2">
        <v>1979</v>
      </c>
      <c r="B1981" s="9" t="s">
        <v>1980</v>
      </c>
      <c r="C1981" s="9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7">
        <f t="shared" si="180"/>
        <v>1.14901155</v>
      </c>
      <c r="P1981" s="2">
        <f t="shared" si="181"/>
        <v>282.65966789667897</v>
      </c>
      <c r="Q1981" s="2" t="str">
        <f t="shared" si="182"/>
        <v>technology</v>
      </c>
      <c r="R1981" s="2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 s="2">
        <v>1980</v>
      </c>
      <c r="B1982" s="9" t="s">
        <v>1981</v>
      </c>
      <c r="C1982" s="9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7">
        <f t="shared" si="180"/>
        <v>3.5482402000000004</v>
      </c>
      <c r="P1982" s="2">
        <f t="shared" si="181"/>
        <v>91.214401028277635</v>
      </c>
      <c r="Q1982" s="2" t="str">
        <f t="shared" si="182"/>
        <v>technology</v>
      </c>
      <c r="R1982" s="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 s="2">
        <v>1981</v>
      </c>
      <c r="B1983" s="9" t="s">
        <v>1982</v>
      </c>
      <c r="C1983" s="9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7">
        <f t="shared" si="180"/>
        <v>5.0799999999999998E-2</v>
      </c>
      <c r="P1983" s="2">
        <f t="shared" si="181"/>
        <v>31.75</v>
      </c>
      <c r="Q1983" s="2" t="str">
        <f t="shared" si="182"/>
        <v>photography</v>
      </c>
      <c r="R1983" s="2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 s="2">
        <v>1982</v>
      </c>
      <c r="B1984" s="9" t="s">
        <v>1983</v>
      </c>
      <c r="C1984" s="9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7">
        <f t="shared" si="180"/>
        <v>0</v>
      </c>
      <c r="P1984" s="2" t="e">
        <f t="shared" si="181"/>
        <v>#DIV/0!</v>
      </c>
      <c r="Q1984" s="2" t="str">
        <f t="shared" si="182"/>
        <v>photography</v>
      </c>
      <c r="R1984" s="2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 s="2">
        <v>1983</v>
      </c>
      <c r="B1985" s="9" t="s">
        <v>1984</v>
      </c>
      <c r="C1985" s="9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7">
        <f t="shared" si="180"/>
        <v>4.2999999999999997E-2</v>
      </c>
      <c r="P1985" s="2">
        <f t="shared" si="181"/>
        <v>88.6875</v>
      </c>
      <c r="Q1985" s="2" t="str">
        <f t="shared" si="182"/>
        <v>photography</v>
      </c>
      <c r="R1985" s="2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 s="2">
        <v>1984</v>
      </c>
      <c r="B1986" s="9" t="s">
        <v>1985</v>
      </c>
      <c r="C1986" s="9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7">
        <f t="shared" si="180"/>
        <v>0.21146666666666666</v>
      </c>
      <c r="P1986" s="2">
        <f t="shared" si="181"/>
        <v>453.14285714285717</v>
      </c>
      <c r="Q1986" s="2" t="str">
        <f t="shared" si="182"/>
        <v>photography</v>
      </c>
      <c r="R1986" s="2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 s="2">
        <v>1985</v>
      </c>
      <c r="B1987" s="9" t="s">
        <v>1986</v>
      </c>
      <c r="C1987" s="9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7">
        <f t="shared" ref="O1987:O2050" si="186">E1987/D1987</f>
        <v>3.1875000000000001E-2</v>
      </c>
      <c r="P1987" s="2">
        <f t="shared" ref="P1987:P2050" si="187">E1987/L1987</f>
        <v>12.75</v>
      </c>
      <c r="Q1987" s="2" t="str">
        <f t="shared" ref="Q1987:Q2050" si="188">LEFT(N:N,(FIND("/",N1987))-1)</f>
        <v>photography</v>
      </c>
      <c r="R1987" s="2" t="str">
        <f t="shared" ref="R1987:R2050" si="189">RIGHT(N:N,LEN(N:N)-(FIND("/",N1987)))</f>
        <v>people</v>
      </c>
      <c r="S1987" s="10">
        <f t="shared" ref="S1987:S2050" si="190">(J1987/86400)+DATE(1970,1,1)</f>
        <v>42555.698738425926</v>
      </c>
      <c r="T1987" s="10">
        <f t="shared" ref="T1987:T2050" si="191">(I1987/86400)+DATE(1970,1,1)</f>
        <v>42584.958333333328</v>
      </c>
    </row>
    <row r="1988" spans="1:20" ht="43.2" x14ac:dyDescent="0.3">
      <c r="A1988" s="2">
        <v>1986</v>
      </c>
      <c r="B1988" s="9" t="s">
        <v>1987</v>
      </c>
      <c r="C1988" s="9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7">
        <f t="shared" si="186"/>
        <v>5.0000000000000001E-4</v>
      </c>
      <c r="P1988" s="2">
        <f t="shared" si="187"/>
        <v>1</v>
      </c>
      <c r="Q1988" s="2" t="str">
        <f t="shared" si="188"/>
        <v>photography</v>
      </c>
      <c r="R1988" s="2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28.8" x14ac:dyDescent="0.3">
      <c r="A1989" s="2">
        <v>1987</v>
      </c>
      <c r="B1989" s="9" t="s">
        <v>1988</v>
      </c>
      <c r="C1989" s="9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7">
        <f t="shared" si="186"/>
        <v>0.42472727272727273</v>
      </c>
      <c r="P1989" s="2">
        <f t="shared" si="187"/>
        <v>83.428571428571431</v>
      </c>
      <c r="Q1989" s="2" t="str">
        <f t="shared" si="188"/>
        <v>photography</v>
      </c>
      <c r="R1989" s="2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 s="2">
        <v>1988</v>
      </c>
      <c r="B1990" s="9" t="s">
        <v>1989</v>
      </c>
      <c r="C1990" s="9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7">
        <f t="shared" si="186"/>
        <v>4.1666666666666666E-3</v>
      </c>
      <c r="P1990" s="2">
        <f t="shared" si="187"/>
        <v>25</v>
      </c>
      <c r="Q1990" s="2" t="str">
        <f t="shared" si="188"/>
        <v>photography</v>
      </c>
      <c r="R1990" s="2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 s="2">
        <v>1989</v>
      </c>
      <c r="B1991" s="9" t="s">
        <v>1990</v>
      </c>
      <c r="C1991" s="9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7">
        <f t="shared" si="186"/>
        <v>0.01</v>
      </c>
      <c r="P1991" s="2">
        <f t="shared" si="187"/>
        <v>50</v>
      </c>
      <c r="Q1991" s="2" t="str">
        <f t="shared" si="188"/>
        <v>photography</v>
      </c>
      <c r="R1991" s="2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 s="2">
        <v>1990</v>
      </c>
      <c r="B1992" s="9" t="s">
        <v>1991</v>
      </c>
      <c r="C1992" s="9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7">
        <f t="shared" si="186"/>
        <v>0.16966666666666666</v>
      </c>
      <c r="P1992" s="2">
        <f t="shared" si="187"/>
        <v>101.8</v>
      </c>
      <c r="Q1992" s="2" t="str">
        <f t="shared" si="188"/>
        <v>photography</v>
      </c>
      <c r="R1992" s="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 s="2">
        <v>1991</v>
      </c>
      <c r="B1993" s="9" t="s">
        <v>1992</v>
      </c>
      <c r="C1993" s="9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7">
        <f t="shared" si="186"/>
        <v>7.0000000000000007E-2</v>
      </c>
      <c r="P1993" s="2">
        <f t="shared" si="187"/>
        <v>46.666666666666664</v>
      </c>
      <c r="Q1993" s="2" t="str">
        <f t="shared" si="188"/>
        <v>photography</v>
      </c>
      <c r="R1993" s="2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 s="2">
        <v>1992</v>
      </c>
      <c r="B1994" s="9" t="s">
        <v>1993</v>
      </c>
      <c r="C1994" s="9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7">
        <f t="shared" si="186"/>
        <v>1.3333333333333333E-3</v>
      </c>
      <c r="P1994" s="2">
        <f t="shared" si="187"/>
        <v>1</v>
      </c>
      <c r="Q1994" s="2" t="str">
        <f t="shared" si="188"/>
        <v>photography</v>
      </c>
      <c r="R1994" s="2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 s="2">
        <v>1993</v>
      </c>
      <c r="B1995" s="9" t="s">
        <v>1994</v>
      </c>
      <c r="C1995" s="9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7">
        <f t="shared" si="186"/>
        <v>0</v>
      </c>
      <c r="P1995" s="2" t="e">
        <f t="shared" si="187"/>
        <v>#DIV/0!</v>
      </c>
      <c r="Q1995" s="2" t="str">
        <f t="shared" si="188"/>
        <v>photography</v>
      </c>
      <c r="R1995" s="2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57.6" x14ac:dyDescent="0.3">
      <c r="A1996" s="2">
        <v>1994</v>
      </c>
      <c r="B1996" s="9" t="s">
        <v>1995</v>
      </c>
      <c r="C1996" s="9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7">
        <f t="shared" si="186"/>
        <v>0</v>
      </c>
      <c r="P1996" s="2" t="e">
        <f t="shared" si="187"/>
        <v>#DIV/0!</v>
      </c>
      <c r="Q1996" s="2" t="str">
        <f t="shared" si="188"/>
        <v>photography</v>
      </c>
      <c r="R1996" s="2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 s="2">
        <v>1995</v>
      </c>
      <c r="B1997" s="9" t="s">
        <v>1996</v>
      </c>
      <c r="C1997" s="9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7">
        <f t="shared" si="186"/>
        <v>7.8E-2</v>
      </c>
      <c r="P1997" s="2">
        <f t="shared" si="187"/>
        <v>26</v>
      </c>
      <c r="Q1997" s="2" t="str">
        <f t="shared" si="188"/>
        <v>photography</v>
      </c>
      <c r="R1997" s="2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 s="2">
        <v>1996</v>
      </c>
      <c r="B1998" s="9" t="s">
        <v>1997</v>
      </c>
      <c r="C1998" s="9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7">
        <f t="shared" si="186"/>
        <v>0</v>
      </c>
      <c r="P1998" s="2" t="e">
        <f t="shared" si="187"/>
        <v>#DIV/0!</v>
      </c>
      <c r="Q1998" s="2" t="str">
        <f t="shared" si="188"/>
        <v>photography</v>
      </c>
      <c r="R1998" s="2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 s="2">
        <v>1997</v>
      </c>
      <c r="B1999" s="9" t="s">
        <v>1998</v>
      </c>
      <c r="C1999" s="9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7">
        <f t="shared" si="186"/>
        <v>0</v>
      </c>
      <c r="P1999" s="2" t="e">
        <f t="shared" si="187"/>
        <v>#DIV/0!</v>
      </c>
      <c r="Q1999" s="2" t="str">
        <f t="shared" si="188"/>
        <v>photography</v>
      </c>
      <c r="R1999" s="2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 s="2">
        <v>1998</v>
      </c>
      <c r="B2000" s="9" t="s">
        <v>1999</v>
      </c>
      <c r="C2000" s="9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7">
        <f t="shared" si="186"/>
        <v>0.26200000000000001</v>
      </c>
      <c r="P2000" s="2">
        <f t="shared" si="187"/>
        <v>218.33333333333334</v>
      </c>
      <c r="Q2000" s="2" t="str">
        <f t="shared" si="188"/>
        <v>photography</v>
      </c>
      <c r="R2000" s="2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 s="2">
        <v>1999</v>
      </c>
      <c r="B2001" s="9" t="s">
        <v>2000</v>
      </c>
      <c r="C2001" s="9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7">
        <f t="shared" si="186"/>
        <v>7.6129032258064515E-3</v>
      </c>
      <c r="P2001" s="2">
        <f t="shared" si="187"/>
        <v>33.714285714285715</v>
      </c>
      <c r="Q2001" s="2" t="str">
        <f t="shared" si="188"/>
        <v>photography</v>
      </c>
      <c r="R2001" s="2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 s="2">
        <v>2000</v>
      </c>
      <c r="B2002" s="9" t="s">
        <v>2001</v>
      </c>
      <c r="C2002" s="9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7">
        <f t="shared" si="186"/>
        <v>0.125</v>
      </c>
      <c r="P2002" s="2">
        <f t="shared" si="187"/>
        <v>25</v>
      </c>
      <c r="Q2002" s="2" t="str">
        <f t="shared" si="188"/>
        <v>photography</v>
      </c>
      <c r="R2002" s="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 s="2">
        <v>2001</v>
      </c>
      <c r="B2003" s="9" t="s">
        <v>2002</v>
      </c>
      <c r="C2003" s="9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7">
        <f t="shared" si="186"/>
        <v>3.8212909090909091</v>
      </c>
      <c r="P2003" s="2">
        <f t="shared" si="187"/>
        <v>128.38790470372632</v>
      </c>
      <c r="Q2003" s="2" t="str">
        <f t="shared" si="188"/>
        <v>technology</v>
      </c>
      <c r="R2003" s="2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 s="2">
        <v>2002</v>
      </c>
      <c r="B2004" s="9" t="s">
        <v>2003</v>
      </c>
      <c r="C2004" s="9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7">
        <f t="shared" si="186"/>
        <v>2.1679422000000002</v>
      </c>
      <c r="P2004" s="2">
        <f t="shared" si="187"/>
        <v>78.834261818181815</v>
      </c>
      <c r="Q2004" s="2" t="str">
        <f t="shared" si="188"/>
        <v>technology</v>
      </c>
      <c r="R2004" s="2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 s="2">
        <v>2003</v>
      </c>
      <c r="B2005" s="9" t="s">
        <v>2004</v>
      </c>
      <c r="C2005" s="9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7">
        <f t="shared" si="186"/>
        <v>3.12</v>
      </c>
      <c r="P2005" s="2">
        <f t="shared" si="187"/>
        <v>91.764705882352942</v>
      </c>
      <c r="Q2005" s="2" t="str">
        <f t="shared" si="188"/>
        <v>technology</v>
      </c>
      <c r="R2005" s="2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 s="2">
        <v>2004</v>
      </c>
      <c r="B2006" s="9" t="s">
        <v>2005</v>
      </c>
      <c r="C2006" s="9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7">
        <f t="shared" si="186"/>
        <v>2.3442048</v>
      </c>
      <c r="P2006" s="2">
        <f t="shared" si="187"/>
        <v>331.10237288135596</v>
      </c>
      <c r="Q2006" s="2" t="str">
        <f t="shared" si="188"/>
        <v>technology</v>
      </c>
      <c r="R2006" s="2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 s="2">
        <v>2005</v>
      </c>
      <c r="B2007" s="9" t="s">
        <v>2006</v>
      </c>
      <c r="C2007" s="9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7">
        <f t="shared" si="186"/>
        <v>1.236801</v>
      </c>
      <c r="P2007" s="2">
        <f t="shared" si="187"/>
        <v>194.26193717277485</v>
      </c>
      <c r="Q2007" s="2" t="str">
        <f t="shared" si="188"/>
        <v>technology</v>
      </c>
      <c r="R2007" s="2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 s="2">
        <v>2006</v>
      </c>
      <c r="B2008" s="9" t="s">
        <v>2007</v>
      </c>
      <c r="C2008" s="9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7">
        <f t="shared" si="186"/>
        <v>2.4784000000000002</v>
      </c>
      <c r="P2008" s="2">
        <f t="shared" si="187"/>
        <v>408.97689768976898</v>
      </c>
      <c r="Q2008" s="2" t="str">
        <f t="shared" si="188"/>
        <v>technology</v>
      </c>
      <c r="R2008" s="2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 s="2">
        <v>2007</v>
      </c>
      <c r="B2009" s="9" t="s">
        <v>2008</v>
      </c>
      <c r="C2009" s="9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7">
        <f t="shared" si="186"/>
        <v>1.157092</v>
      </c>
      <c r="P2009" s="2">
        <f t="shared" si="187"/>
        <v>84.459270072992695</v>
      </c>
      <c r="Q2009" s="2" t="str">
        <f t="shared" si="188"/>
        <v>technology</v>
      </c>
      <c r="R2009" s="2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 s="2">
        <v>2008</v>
      </c>
      <c r="B2010" s="9" t="s">
        <v>2009</v>
      </c>
      <c r="C2010" s="9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7">
        <f t="shared" si="186"/>
        <v>1.1707484768810599</v>
      </c>
      <c r="P2010" s="2">
        <f t="shared" si="187"/>
        <v>44.853658536585364</v>
      </c>
      <c r="Q2010" s="2" t="str">
        <f t="shared" si="188"/>
        <v>technology</v>
      </c>
      <c r="R2010" s="2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 s="2">
        <v>2009</v>
      </c>
      <c r="B2011" s="9" t="s">
        <v>2010</v>
      </c>
      <c r="C2011" s="9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7">
        <f t="shared" si="186"/>
        <v>3.05158</v>
      </c>
      <c r="P2011" s="2">
        <f t="shared" si="187"/>
        <v>383.3643216080402</v>
      </c>
      <c r="Q2011" s="2" t="str">
        <f t="shared" si="188"/>
        <v>technology</v>
      </c>
      <c r="R2011" s="2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 s="2">
        <v>2010</v>
      </c>
      <c r="B2012" s="9" t="s">
        <v>2011</v>
      </c>
      <c r="C2012" s="9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7">
        <f t="shared" si="186"/>
        <v>3.2005299999999997</v>
      </c>
      <c r="P2012" s="2">
        <f t="shared" si="187"/>
        <v>55.276856649395505</v>
      </c>
      <c r="Q2012" s="2" t="str">
        <f t="shared" si="188"/>
        <v>technology</v>
      </c>
      <c r="R2012" s="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 s="2">
        <v>2011</v>
      </c>
      <c r="B2013" s="9" t="s">
        <v>2012</v>
      </c>
      <c r="C2013" s="9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7">
        <f t="shared" si="186"/>
        <v>8.1956399999999991</v>
      </c>
      <c r="P2013" s="2">
        <f t="shared" si="187"/>
        <v>422.02059732234807</v>
      </c>
      <c r="Q2013" s="2" t="str">
        <f t="shared" si="188"/>
        <v>technology</v>
      </c>
      <c r="R2013" s="2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 s="2">
        <v>2012</v>
      </c>
      <c r="B2014" s="9" t="s">
        <v>2013</v>
      </c>
      <c r="C2014" s="9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7">
        <f t="shared" si="186"/>
        <v>2.3490000000000002</v>
      </c>
      <c r="P2014" s="2">
        <f t="shared" si="187"/>
        <v>64.180327868852459</v>
      </c>
      <c r="Q2014" s="2" t="str">
        <f t="shared" si="188"/>
        <v>technology</v>
      </c>
      <c r="R2014" s="2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 s="2">
        <v>2013</v>
      </c>
      <c r="B2015" s="9" t="s">
        <v>2014</v>
      </c>
      <c r="C2015" s="9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7">
        <f t="shared" si="186"/>
        <v>4.9491375</v>
      </c>
      <c r="P2015" s="2">
        <f t="shared" si="187"/>
        <v>173.57781674704077</v>
      </c>
      <c r="Q2015" s="2" t="str">
        <f t="shared" si="188"/>
        <v>technology</v>
      </c>
      <c r="R2015" s="2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 s="2">
        <v>2014</v>
      </c>
      <c r="B2016" s="9" t="s">
        <v>2015</v>
      </c>
      <c r="C2016" s="9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7">
        <f t="shared" si="186"/>
        <v>78.137822333333332</v>
      </c>
      <c r="P2016" s="2">
        <f t="shared" si="187"/>
        <v>88.601680840609291</v>
      </c>
      <c r="Q2016" s="2" t="str">
        <f t="shared" si="188"/>
        <v>technology</v>
      </c>
      <c r="R2016" s="2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 s="2">
        <v>2015</v>
      </c>
      <c r="B2017" s="9" t="s">
        <v>2016</v>
      </c>
      <c r="C2017" s="9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7">
        <f t="shared" si="186"/>
        <v>1.1300013888888889</v>
      </c>
      <c r="P2017" s="2">
        <f t="shared" si="187"/>
        <v>50.222283950617282</v>
      </c>
      <c r="Q2017" s="2" t="str">
        <f t="shared" si="188"/>
        <v>technology</v>
      </c>
      <c r="R2017" s="2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 s="2">
        <v>2016</v>
      </c>
      <c r="B2018" s="9" t="s">
        <v>2017</v>
      </c>
      <c r="C2018" s="9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7">
        <f t="shared" si="186"/>
        <v>9.2154220000000002</v>
      </c>
      <c r="P2018" s="2">
        <f t="shared" si="187"/>
        <v>192.38876826722338</v>
      </c>
      <c r="Q2018" s="2" t="str">
        <f t="shared" si="188"/>
        <v>technology</v>
      </c>
      <c r="R2018" s="2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3.2" x14ac:dyDescent="0.3">
      <c r="A2019" s="2">
        <v>2017</v>
      </c>
      <c r="B2019" s="9" t="s">
        <v>2018</v>
      </c>
      <c r="C2019" s="9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7">
        <f t="shared" si="186"/>
        <v>1.2510239999999999</v>
      </c>
      <c r="P2019" s="2">
        <f t="shared" si="187"/>
        <v>73.416901408450698</v>
      </c>
      <c r="Q2019" s="2" t="str">
        <f t="shared" si="188"/>
        <v>technology</v>
      </c>
      <c r="R2019" s="2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 s="2">
        <v>2018</v>
      </c>
      <c r="B2020" s="9" t="s">
        <v>2019</v>
      </c>
      <c r="C2020" s="9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7">
        <f t="shared" si="186"/>
        <v>1.0224343076923077</v>
      </c>
      <c r="P2020" s="2">
        <f t="shared" si="187"/>
        <v>147.68495555555555</v>
      </c>
      <c r="Q2020" s="2" t="str">
        <f t="shared" si="188"/>
        <v>technology</v>
      </c>
      <c r="R2020" s="2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 s="2">
        <v>2019</v>
      </c>
      <c r="B2021" s="9" t="s">
        <v>2020</v>
      </c>
      <c r="C2021" s="9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7">
        <f t="shared" si="186"/>
        <v>4.8490975000000001</v>
      </c>
      <c r="P2021" s="2">
        <f t="shared" si="187"/>
        <v>108.96848314606741</v>
      </c>
      <c r="Q2021" s="2" t="str">
        <f t="shared" si="188"/>
        <v>technology</v>
      </c>
      <c r="R2021" s="2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 s="2">
        <v>2020</v>
      </c>
      <c r="B2022" s="9" t="s">
        <v>2021</v>
      </c>
      <c r="C2022" s="9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7">
        <f t="shared" si="186"/>
        <v>1.9233333333333333</v>
      </c>
      <c r="P2022" s="2">
        <f t="shared" si="187"/>
        <v>23.647540983606557</v>
      </c>
      <c r="Q2022" s="2" t="str">
        <f t="shared" si="188"/>
        <v>technology</v>
      </c>
      <c r="R2022" s="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3.2" x14ac:dyDescent="0.3">
      <c r="A2023" s="2">
        <v>2021</v>
      </c>
      <c r="B2023" s="9" t="s">
        <v>2022</v>
      </c>
      <c r="C2023" s="9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7">
        <f t="shared" si="186"/>
        <v>2.8109999999999999</v>
      </c>
      <c r="P2023" s="2">
        <f t="shared" si="187"/>
        <v>147.94736842105263</v>
      </c>
      <c r="Q2023" s="2" t="str">
        <f t="shared" si="188"/>
        <v>technology</v>
      </c>
      <c r="R2023" s="2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 s="2">
        <v>2022</v>
      </c>
      <c r="B2024" s="9" t="s">
        <v>2023</v>
      </c>
      <c r="C2024" s="9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7">
        <f t="shared" si="186"/>
        <v>1.2513700000000001</v>
      </c>
      <c r="P2024" s="2">
        <f t="shared" si="187"/>
        <v>385.03692307692307</v>
      </c>
      <c r="Q2024" s="2" t="str">
        <f t="shared" si="188"/>
        <v>technology</v>
      </c>
      <c r="R2024" s="2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 s="2">
        <v>2023</v>
      </c>
      <c r="B2025" s="9" t="s">
        <v>2024</v>
      </c>
      <c r="C2025" s="9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7">
        <f t="shared" si="186"/>
        <v>1.61459</v>
      </c>
      <c r="P2025" s="2">
        <f t="shared" si="187"/>
        <v>457.39093484419266</v>
      </c>
      <c r="Q2025" s="2" t="str">
        <f t="shared" si="188"/>
        <v>technology</v>
      </c>
      <c r="R2025" s="2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 s="2">
        <v>2024</v>
      </c>
      <c r="B2026" s="9" t="s">
        <v>2025</v>
      </c>
      <c r="C2026" s="9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7">
        <f t="shared" si="186"/>
        <v>5.8535000000000004</v>
      </c>
      <c r="P2026" s="2">
        <f t="shared" si="187"/>
        <v>222.99047619047619</v>
      </c>
      <c r="Q2026" s="2" t="str">
        <f t="shared" si="188"/>
        <v>technology</v>
      </c>
      <c r="R2026" s="2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 s="2">
        <v>2025</v>
      </c>
      <c r="B2027" s="9" t="s">
        <v>2026</v>
      </c>
      <c r="C2027" s="9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7">
        <f t="shared" si="186"/>
        <v>2.0114999999999998</v>
      </c>
      <c r="P2027" s="2">
        <f t="shared" si="187"/>
        <v>220.74074074074073</v>
      </c>
      <c r="Q2027" s="2" t="str">
        <f t="shared" si="188"/>
        <v>technology</v>
      </c>
      <c r="R2027" s="2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 s="2">
        <v>2026</v>
      </c>
      <c r="B2028" s="9" t="s">
        <v>2027</v>
      </c>
      <c r="C2028" s="9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7">
        <f t="shared" si="186"/>
        <v>1.3348307999999998</v>
      </c>
      <c r="P2028" s="2">
        <f t="shared" si="187"/>
        <v>73.503898678414089</v>
      </c>
      <c r="Q2028" s="2" t="str">
        <f t="shared" si="188"/>
        <v>technology</v>
      </c>
      <c r="R2028" s="2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 s="2">
        <v>2027</v>
      </c>
      <c r="B2029" s="9" t="s">
        <v>2028</v>
      </c>
      <c r="C2029" s="9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7">
        <f t="shared" si="186"/>
        <v>1.2024900000000001</v>
      </c>
      <c r="P2029" s="2">
        <f t="shared" si="187"/>
        <v>223.09647495361781</v>
      </c>
      <c r="Q2029" s="2" t="str">
        <f t="shared" si="188"/>
        <v>technology</v>
      </c>
      <c r="R2029" s="2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28.8" x14ac:dyDescent="0.3">
      <c r="A2030" s="2">
        <v>2028</v>
      </c>
      <c r="B2030" s="9" t="s">
        <v>2029</v>
      </c>
      <c r="C2030" s="9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7">
        <f t="shared" si="186"/>
        <v>1.2616666666666667</v>
      </c>
      <c r="P2030" s="2">
        <f t="shared" si="187"/>
        <v>47.911392405063289</v>
      </c>
      <c r="Q2030" s="2" t="str">
        <f t="shared" si="188"/>
        <v>technology</v>
      </c>
      <c r="R2030" s="2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 s="2">
        <v>2029</v>
      </c>
      <c r="B2031" s="9" t="s">
        <v>2030</v>
      </c>
      <c r="C2031" s="9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7">
        <f t="shared" si="186"/>
        <v>3.6120000000000001</v>
      </c>
      <c r="P2031" s="2">
        <f t="shared" si="187"/>
        <v>96.063829787234042</v>
      </c>
      <c r="Q2031" s="2" t="str">
        <f t="shared" si="188"/>
        <v>technology</v>
      </c>
      <c r="R2031" s="2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 s="2">
        <v>2030</v>
      </c>
      <c r="B2032" s="9" t="s">
        <v>2031</v>
      </c>
      <c r="C2032" s="9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7">
        <f t="shared" si="186"/>
        <v>2.26239013671875</v>
      </c>
      <c r="P2032" s="2">
        <f t="shared" si="187"/>
        <v>118.6144</v>
      </c>
      <c r="Q2032" s="2" t="str">
        <f t="shared" si="188"/>
        <v>technology</v>
      </c>
      <c r="R2032" s="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 s="2">
        <v>2031</v>
      </c>
      <c r="B2033" s="9" t="s">
        <v>2032</v>
      </c>
      <c r="C2033" s="9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7">
        <f t="shared" si="186"/>
        <v>1.2035</v>
      </c>
      <c r="P2033" s="2">
        <f t="shared" si="187"/>
        <v>118.45472440944881</v>
      </c>
      <c r="Q2033" s="2" t="str">
        <f t="shared" si="188"/>
        <v>technology</v>
      </c>
      <c r="R2033" s="2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 s="2">
        <v>2032</v>
      </c>
      <c r="B2034" s="9" t="s">
        <v>2033</v>
      </c>
      <c r="C2034" s="9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7">
        <f t="shared" si="186"/>
        <v>3.0418799999999999</v>
      </c>
      <c r="P2034" s="2">
        <f t="shared" si="187"/>
        <v>143.21468926553672</v>
      </c>
      <c r="Q2034" s="2" t="str">
        <f t="shared" si="188"/>
        <v>technology</v>
      </c>
      <c r="R2034" s="2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 s="2">
        <v>2033</v>
      </c>
      <c r="B2035" s="9" t="s">
        <v>2034</v>
      </c>
      <c r="C2035" s="9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7">
        <f t="shared" si="186"/>
        <v>1.7867599999999999</v>
      </c>
      <c r="P2035" s="2">
        <f t="shared" si="187"/>
        <v>282.71518987341773</v>
      </c>
      <c r="Q2035" s="2" t="str">
        <f t="shared" si="188"/>
        <v>technology</v>
      </c>
      <c r="R2035" s="2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 s="2">
        <v>2034</v>
      </c>
      <c r="B2036" s="9" t="s">
        <v>2035</v>
      </c>
      <c r="C2036" s="9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7">
        <f t="shared" si="186"/>
        <v>3.868199871794872</v>
      </c>
      <c r="P2036" s="2">
        <f t="shared" si="187"/>
        <v>593.93620078740162</v>
      </c>
      <c r="Q2036" s="2" t="str">
        <f t="shared" si="188"/>
        <v>technology</v>
      </c>
      <c r="R2036" s="2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 s="2">
        <v>2035</v>
      </c>
      <c r="B2037" s="9" t="s">
        <v>2036</v>
      </c>
      <c r="C2037" s="9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7">
        <f t="shared" si="186"/>
        <v>2.1103642500000004</v>
      </c>
      <c r="P2037" s="2">
        <f t="shared" si="187"/>
        <v>262.15704968944101</v>
      </c>
      <c r="Q2037" s="2" t="str">
        <f t="shared" si="188"/>
        <v>technology</v>
      </c>
      <c r="R2037" s="2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 s="2">
        <v>2036</v>
      </c>
      <c r="B2038" s="9" t="s">
        <v>2037</v>
      </c>
      <c r="C2038" s="9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7">
        <f t="shared" si="186"/>
        <v>1.3166833333333334</v>
      </c>
      <c r="P2038" s="2">
        <f t="shared" si="187"/>
        <v>46.580778301886795</v>
      </c>
      <c r="Q2038" s="2" t="str">
        <f t="shared" si="188"/>
        <v>technology</v>
      </c>
      <c r="R2038" s="2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3.2" x14ac:dyDescent="0.3">
      <c r="A2039" s="2">
        <v>2037</v>
      </c>
      <c r="B2039" s="9" t="s">
        <v>2038</v>
      </c>
      <c r="C2039" s="9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7">
        <f t="shared" si="186"/>
        <v>3.0047639999999998</v>
      </c>
      <c r="P2039" s="2">
        <f t="shared" si="187"/>
        <v>70.041118881118877</v>
      </c>
      <c r="Q2039" s="2" t="str">
        <f t="shared" si="188"/>
        <v>technology</v>
      </c>
      <c r="R2039" s="2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 s="2">
        <v>2038</v>
      </c>
      <c r="B2040" s="9" t="s">
        <v>2039</v>
      </c>
      <c r="C2040" s="9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7">
        <f t="shared" si="186"/>
        <v>4.2051249999999998</v>
      </c>
      <c r="P2040" s="2">
        <f t="shared" si="187"/>
        <v>164.90686274509804</v>
      </c>
      <c r="Q2040" s="2" t="str">
        <f t="shared" si="188"/>
        <v>technology</v>
      </c>
      <c r="R2040" s="2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 s="2">
        <v>2039</v>
      </c>
      <c r="B2041" s="9" t="s">
        <v>2040</v>
      </c>
      <c r="C2041" s="9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7">
        <f t="shared" si="186"/>
        <v>1.362168</v>
      </c>
      <c r="P2041" s="2">
        <f t="shared" si="187"/>
        <v>449.26385224274406</v>
      </c>
      <c r="Q2041" s="2" t="str">
        <f t="shared" si="188"/>
        <v>technology</v>
      </c>
      <c r="R2041" s="2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 s="2">
        <v>2040</v>
      </c>
      <c r="B2042" s="9" t="s">
        <v>2041</v>
      </c>
      <c r="C2042" s="9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7">
        <f t="shared" si="186"/>
        <v>2.4817133333333334</v>
      </c>
      <c r="P2042" s="2">
        <f t="shared" si="187"/>
        <v>27.472841328413285</v>
      </c>
      <c r="Q2042" s="2" t="str">
        <f t="shared" si="188"/>
        <v>technology</v>
      </c>
      <c r="R2042" s="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3.2" x14ac:dyDescent="0.3">
      <c r="A2043" s="2">
        <v>2041</v>
      </c>
      <c r="B2043" s="9" t="s">
        <v>2042</v>
      </c>
      <c r="C2043" s="9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7">
        <f t="shared" si="186"/>
        <v>1.8186315789473684</v>
      </c>
      <c r="P2043" s="2">
        <f t="shared" si="187"/>
        <v>143.97499999999999</v>
      </c>
      <c r="Q2043" s="2" t="str">
        <f t="shared" si="188"/>
        <v>technology</v>
      </c>
      <c r="R2043" s="2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 s="2">
        <v>2042</v>
      </c>
      <c r="B2044" s="9" t="s">
        <v>2043</v>
      </c>
      <c r="C2044" s="9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7">
        <f t="shared" si="186"/>
        <v>1.2353000000000001</v>
      </c>
      <c r="P2044" s="2">
        <f t="shared" si="187"/>
        <v>88.23571428571428</v>
      </c>
      <c r="Q2044" s="2" t="str">
        <f t="shared" si="188"/>
        <v>technology</v>
      </c>
      <c r="R2044" s="2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 s="2">
        <v>2043</v>
      </c>
      <c r="B2045" s="9" t="s">
        <v>2044</v>
      </c>
      <c r="C2045" s="9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7">
        <f t="shared" si="186"/>
        <v>5.0620938628158845</v>
      </c>
      <c r="P2045" s="2">
        <f t="shared" si="187"/>
        <v>36.326424870466319</v>
      </c>
      <c r="Q2045" s="2" t="str">
        <f t="shared" si="188"/>
        <v>technology</v>
      </c>
      <c r="R2045" s="2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 s="2">
        <v>2044</v>
      </c>
      <c r="B2046" s="9" t="s">
        <v>2045</v>
      </c>
      <c r="C2046" s="9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7">
        <f t="shared" si="186"/>
        <v>1.0821333333333334</v>
      </c>
      <c r="P2046" s="2">
        <f t="shared" si="187"/>
        <v>90.177777777777777</v>
      </c>
      <c r="Q2046" s="2" t="str">
        <f t="shared" si="188"/>
        <v>technology</v>
      </c>
      <c r="R2046" s="2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 s="2">
        <v>2045</v>
      </c>
      <c r="B2047" s="9" t="s">
        <v>2046</v>
      </c>
      <c r="C2047" s="9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7">
        <f t="shared" si="186"/>
        <v>8.1918387755102042</v>
      </c>
      <c r="P2047" s="2">
        <f t="shared" si="187"/>
        <v>152.62361216730039</v>
      </c>
      <c r="Q2047" s="2" t="str">
        <f t="shared" si="188"/>
        <v>technology</v>
      </c>
      <c r="R2047" s="2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3.2" x14ac:dyDescent="0.3">
      <c r="A2048" s="2">
        <v>2046</v>
      </c>
      <c r="B2048" s="9" t="s">
        <v>2047</v>
      </c>
      <c r="C2048" s="9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7">
        <f t="shared" si="186"/>
        <v>1.2110000000000001</v>
      </c>
      <c r="P2048" s="2">
        <f t="shared" si="187"/>
        <v>55.806451612903224</v>
      </c>
      <c r="Q2048" s="2" t="str">
        <f t="shared" si="188"/>
        <v>technology</v>
      </c>
      <c r="R2048" s="2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 s="2">
        <v>2047</v>
      </c>
      <c r="B2049" s="9" t="s">
        <v>2048</v>
      </c>
      <c r="C2049" s="9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7">
        <f t="shared" si="186"/>
        <v>1.0299897959183673</v>
      </c>
      <c r="P2049" s="2">
        <f t="shared" si="187"/>
        <v>227.85327313769753</v>
      </c>
      <c r="Q2049" s="2" t="str">
        <f t="shared" si="188"/>
        <v>technology</v>
      </c>
      <c r="R2049" s="2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 s="2">
        <v>2048</v>
      </c>
      <c r="B2050" s="9" t="s">
        <v>2049</v>
      </c>
      <c r="C2050" s="9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7">
        <f t="shared" si="186"/>
        <v>1.4833229411764706</v>
      </c>
      <c r="P2050" s="2">
        <f t="shared" si="187"/>
        <v>91.82989803350327</v>
      </c>
      <c r="Q2050" s="2" t="str">
        <f t="shared" si="188"/>
        <v>technology</v>
      </c>
      <c r="R2050" s="2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 s="2">
        <v>2049</v>
      </c>
      <c r="B2051" s="9" t="s">
        <v>2050</v>
      </c>
      <c r="C2051" s="9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7">
        <f t="shared" ref="O2051:O2114" si="192">E2051/D2051</f>
        <v>1.2019070000000001</v>
      </c>
      <c r="P2051" s="2">
        <f t="shared" ref="P2051:P2114" si="193">E2051/L2051</f>
        <v>80.991037735849048</v>
      </c>
      <c r="Q2051" s="2" t="str">
        <f t="shared" ref="Q2051:Q2114" si="194">LEFT(N:N,(FIND("/",N2051))-1)</f>
        <v>technology</v>
      </c>
      <c r="R2051" s="2" t="str">
        <f t="shared" ref="R2051:R2114" si="195">RIGHT(N:N,LEN(N:N)-(FIND("/",N2051)))</f>
        <v>hardware</v>
      </c>
      <c r="S2051" s="10">
        <f t="shared" ref="S2051:S2114" si="196">(J2051/86400)+DATE(1970,1,1)</f>
        <v>41575.527349537035</v>
      </c>
      <c r="T2051" s="10">
        <f t="shared" ref="T2051:T2114" si="197">(I2051/86400)+DATE(1970,1,1)</f>
        <v>41610.957638888889</v>
      </c>
    </row>
    <row r="2052" spans="1:20" ht="43.2" x14ac:dyDescent="0.3">
      <c r="A2052" s="2">
        <v>2050</v>
      </c>
      <c r="B2052" s="9" t="s">
        <v>2051</v>
      </c>
      <c r="C2052" s="9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7">
        <f t="shared" si="192"/>
        <v>4.7327000000000004</v>
      </c>
      <c r="P2052" s="2">
        <f t="shared" si="193"/>
        <v>278.39411764705881</v>
      </c>
      <c r="Q2052" s="2" t="str">
        <f t="shared" si="194"/>
        <v>technology</v>
      </c>
      <c r="R2052" s="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 s="2">
        <v>2051</v>
      </c>
      <c r="B2053" s="9" t="s">
        <v>2052</v>
      </c>
      <c r="C2053" s="9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7">
        <f t="shared" si="192"/>
        <v>1.303625</v>
      </c>
      <c r="P2053" s="2">
        <f t="shared" si="193"/>
        <v>43.095041322314053</v>
      </c>
      <c r="Q2053" s="2" t="str">
        <f t="shared" si="194"/>
        <v>technology</v>
      </c>
      <c r="R2053" s="2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 s="2">
        <v>2052</v>
      </c>
      <c r="B2054" s="9" t="s">
        <v>2053</v>
      </c>
      <c r="C2054" s="9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7">
        <f t="shared" si="192"/>
        <v>3.5304799999999998</v>
      </c>
      <c r="P2054" s="2">
        <f t="shared" si="193"/>
        <v>326.29205175600737</v>
      </c>
      <c r="Q2054" s="2" t="str">
        <f t="shared" si="194"/>
        <v>technology</v>
      </c>
      <c r="R2054" s="2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 s="2">
        <v>2053</v>
      </c>
      <c r="B2055" s="9" t="s">
        <v>2054</v>
      </c>
      <c r="C2055" s="9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7">
        <f t="shared" si="192"/>
        <v>1.0102</v>
      </c>
      <c r="P2055" s="2">
        <f t="shared" si="193"/>
        <v>41.743801652892564</v>
      </c>
      <c r="Q2055" s="2" t="str">
        <f t="shared" si="194"/>
        <v>technology</v>
      </c>
      <c r="R2055" s="2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 s="2">
        <v>2054</v>
      </c>
      <c r="B2056" s="9" t="s">
        <v>2055</v>
      </c>
      <c r="C2056" s="9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7">
        <f t="shared" si="192"/>
        <v>1.1359142857142857</v>
      </c>
      <c r="P2056" s="2">
        <f t="shared" si="193"/>
        <v>64.020933977455712</v>
      </c>
      <c r="Q2056" s="2" t="str">
        <f t="shared" si="194"/>
        <v>technology</v>
      </c>
      <c r="R2056" s="2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 s="2">
        <v>2055</v>
      </c>
      <c r="B2057" s="9" t="s">
        <v>2056</v>
      </c>
      <c r="C2057" s="9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7">
        <f t="shared" si="192"/>
        <v>1.6741666666666666</v>
      </c>
      <c r="P2057" s="2">
        <f t="shared" si="193"/>
        <v>99.455445544554451</v>
      </c>
      <c r="Q2057" s="2" t="str">
        <f t="shared" si="194"/>
        <v>technology</v>
      </c>
      <c r="R2057" s="2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 s="2">
        <v>2056</v>
      </c>
      <c r="B2058" s="9" t="s">
        <v>2057</v>
      </c>
      <c r="C2058" s="9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7">
        <f t="shared" si="192"/>
        <v>1.5345200000000001</v>
      </c>
      <c r="P2058" s="2">
        <f t="shared" si="193"/>
        <v>138.49458483754512</v>
      </c>
      <c r="Q2058" s="2" t="str">
        <f t="shared" si="194"/>
        <v>technology</v>
      </c>
      <c r="R2058" s="2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 s="2">
        <v>2057</v>
      </c>
      <c r="B2059" s="9" t="s">
        <v>2058</v>
      </c>
      <c r="C2059" s="9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7">
        <f t="shared" si="192"/>
        <v>2.022322</v>
      </c>
      <c r="P2059" s="2">
        <f t="shared" si="193"/>
        <v>45.547792792792798</v>
      </c>
      <c r="Q2059" s="2" t="str">
        <f t="shared" si="194"/>
        <v>technology</v>
      </c>
      <c r="R2059" s="2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 s="2">
        <v>2058</v>
      </c>
      <c r="B2060" s="9" t="s">
        <v>2059</v>
      </c>
      <c r="C2060" s="9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7">
        <f t="shared" si="192"/>
        <v>1.6828125</v>
      </c>
      <c r="P2060" s="2">
        <f t="shared" si="193"/>
        <v>10.507317073170732</v>
      </c>
      <c r="Q2060" s="2" t="str">
        <f t="shared" si="194"/>
        <v>technology</v>
      </c>
      <c r="R2060" s="2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 s="2">
        <v>2059</v>
      </c>
      <c r="B2061" s="9" t="s">
        <v>2060</v>
      </c>
      <c r="C2061" s="9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7">
        <f t="shared" si="192"/>
        <v>1.4345666666666668</v>
      </c>
      <c r="P2061" s="2">
        <f t="shared" si="193"/>
        <v>114.76533333333333</v>
      </c>
      <c r="Q2061" s="2" t="str">
        <f t="shared" si="194"/>
        <v>technology</v>
      </c>
      <c r="R2061" s="2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 s="2">
        <v>2060</v>
      </c>
      <c r="B2062" s="9" t="s">
        <v>2061</v>
      </c>
      <c r="C2062" s="9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7">
        <f t="shared" si="192"/>
        <v>1.964</v>
      </c>
      <c r="P2062" s="2">
        <f t="shared" si="193"/>
        <v>35.997067448680355</v>
      </c>
      <c r="Q2062" s="2" t="str">
        <f t="shared" si="194"/>
        <v>technology</v>
      </c>
      <c r="R2062" s="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 s="2">
        <v>2061</v>
      </c>
      <c r="B2063" s="9" t="s">
        <v>2062</v>
      </c>
      <c r="C2063" s="9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7">
        <f t="shared" si="192"/>
        <v>1.0791999999999999</v>
      </c>
      <c r="P2063" s="2">
        <f t="shared" si="193"/>
        <v>154.17142857142858</v>
      </c>
      <c r="Q2063" s="2" t="str">
        <f t="shared" si="194"/>
        <v>technology</v>
      </c>
      <c r="R2063" s="2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 s="2">
        <v>2062</v>
      </c>
      <c r="B2064" s="9" t="s">
        <v>2063</v>
      </c>
      <c r="C2064" s="9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7">
        <f t="shared" si="192"/>
        <v>1.14977</v>
      </c>
      <c r="P2064" s="2">
        <f t="shared" si="193"/>
        <v>566.38916256157631</v>
      </c>
      <c r="Q2064" s="2" t="str">
        <f t="shared" si="194"/>
        <v>technology</v>
      </c>
      <c r="R2064" s="2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 s="2">
        <v>2063</v>
      </c>
      <c r="B2065" s="9" t="s">
        <v>2064</v>
      </c>
      <c r="C2065" s="9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7">
        <f t="shared" si="192"/>
        <v>1.4804999999999999</v>
      </c>
      <c r="P2065" s="2">
        <f t="shared" si="193"/>
        <v>120.85714285714286</v>
      </c>
      <c r="Q2065" s="2" t="str">
        <f t="shared" si="194"/>
        <v>technology</v>
      </c>
      <c r="R2065" s="2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 s="2">
        <v>2064</v>
      </c>
      <c r="B2066" s="9" t="s">
        <v>2065</v>
      </c>
      <c r="C2066" s="9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7">
        <f t="shared" si="192"/>
        <v>1.9116676082790633</v>
      </c>
      <c r="P2066" s="2">
        <f t="shared" si="193"/>
        <v>86.163845492085343</v>
      </c>
      <c r="Q2066" s="2" t="str">
        <f t="shared" si="194"/>
        <v>technology</v>
      </c>
      <c r="R2066" s="2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 s="2">
        <v>2065</v>
      </c>
      <c r="B2067" s="9" t="s">
        <v>2066</v>
      </c>
      <c r="C2067" s="9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7">
        <f t="shared" si="192"/>
        <v>1.99215125</v>
      </c>
      <c r="P2067" s="2">
        <f t="shared" si="193"/>
        <v>51.212114395886893</v>
      </c>
      <c r="Q2067" s="2" t="str">
        <f t="shared" si="194"/>
        <v>technology</v>
      </c>
      <c r="R2067" s="2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 s="2">
        <v>2066</v>
      </c>
      <c r="B2068" s="9" t="s">
        <v>2067</v>
      </c>
      <c r="C2068" s="9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7">
        <f t="shared" si="192"/>
        <v>2.1859999999999999</v>
      </c>
      <c r="P2068" s="2">
        <f t="shared" si="193"/>
        <v>67.261538461538464</v>
      </c>
      <c r="Q2068" s="2" t="str">
        <f t="shared" si="194"/>
        <v>technology</v>
      </c>
      <c r="R2068" s="2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 s="2">
        <v>2067</v>
      </c>
      <c r="B2069" s="9" t="s">
        <v>2068</v>
      </c>
      <c r="C2069" s="9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7">
        <f t="shared" si="192"/>
        <v>1.2686868686868686</v>
      </c>
      <c r="P2069" s="2">
        <f t="shared" si="193"/>
        <v>62.8</v>
      </c>
      <c r="Q2069" s="2" t="str">
        <f t="shared" si="194"/>
        <v>technology</v>
      </c>
      <c r="R2069" s="2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 s="2">
        <v>2068</v>
      </c>
      <c r="B2070" s="9" t="s">
        <v>2069</v>
      </c>
      <c r="C2070" s="9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7">
        <f t="shared" si="192"/>
        <v>1.0522388</v>
      </c>
      <c r="P2070" s="2">
        <f t="shared" si="193"/>
        <v>346.13118421052633</v>
      </c>
      <c r="Q2070" s="2" t="str">
        <f t="shared" si="194"/>
        <v>technology</v>
      </c>
      <c r="R2070" s="2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 s="2">
        <v>2069</v>
      </c>
      <c r="B2071" s="9" t="s">
        <v>2070</v>
      </c>
      <c r="C2071" s="9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7">
        <f t="shared" si="192"/>
        <v>1.2840666000000001</v>
      </c>
      <c r="P2071" s="2">
        <f t="shared" si="193"/>
        <v>244.11912547528519</v>
      </c>
      <c r="Q2071" s="2" t="str">
        <f t="shared" si="194"/>
        <v>technology</v>
      </c>
      <c r="R2071" s="2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 s="2">
        <v>2070</v>
      </c>
      <c r="B2072" s="9" t="s">
        <v>2071</v>
      </c>
      <c r="C2072" s="9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7">
        <f t="shared" si="192"/>
        <v>3.1732719999999999</v>
      </c>
      <c r="P2072" s="2">
        <f t="shared" si="193"/>
        <v>259.25424836601309</v>
      </c>
      <c r="Q2072" s="2" t="str">
        <f t="shared" si="194"/>
        <v>technology</v>
      </c>
      <c r="R2072" s="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 s="2">
        <v>2071</v>
      </c>
      <c r="B2073" s="9" t="s">
        <v>2072</v>
      </c>
      <c r="C2073" s="9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7">
        <f t="shared" si="192"/>
        <v>2.8073000000000001</v>
      </c>
      <c r="P2073" s="2">
        <f t="shared" si="193"/>
        <v>201.96402877697841</v>
      </c>
      <c r="Q2073" s="2" t="str">
        <f t="shared" si="194"/>
        <v>technology</v>
      </c>
      <c r="R2073" s="2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 s="2">
        <v>2072</v>
      </c>
      <c r="B2074" s="9" t="s">
        <v>2073</v>
      </c>
      <c r="C2074" s="9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7">
        <f t="shared" si="192"/>
        <v>1.1073146853146854</v>
      </c>
      <c r="P2074" s="2">
        <f t="shared" si="193"/>
        <v>226.20857142857142</v>
      </c>
      <c r="Q2074" s="2" t="str">
        <f t="shared" si="194"/>
        <v>technology</v>
      </c>
      <c r="R2074" s="2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 s="2">
        <v>2073</v>
      </c>
      <c r="B2075" s="9" t="s">
        <v>2074</v>
      </c>
      <c r="C2075" s="9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7">
        <f t="shared" si="192"/>
        <v>1.5260429999999998</v>
      </c>
      <c r="P2075" s="2">
        <f t="shared" si="193"/>
        <v>324.69</v>
      </c>
      <c r="Q2075" s="2" t="str">
        <f t="shared" si="194"/>
        <v>technology</v>
      </c>
      <c r="R2075" s="2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 s="2">
        <v>2074</v>
      </c>
      <c r="B2076" s="9" t="s">
        <v>2075</v>
      </c>
      <c r="C2076" s="9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7">
        <f t="shared" si="192"/>
        <v>1.0249999999999999</v>
      </c>
      <c r="P2076" s="2">
        <f t="shared" si="193"/>
        <v>205</v>
      </c>
      <c r="Q2076" s="2" t="str">
        <f t="shared" si="194"/>
        <v>technology</v>
      </c>
      <c r="R2076" s="2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 s="2">
        <v>2075</v>
      </c>
      <c r="B2077" s="9" t="s">
        <v>2076</v>
      </c>
      <c r="C2077" s="9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7">
        <f t="shared" si="192"/>
        <v>16.783738373837384</v>
      </c>
      <c r="P2077" s="2">
        <f t="shared" si="193"/>
        <v>20.465926829268295</v>
      </c>
      <c r="Q2077" s="2" t="str">
        <f t="shared" si="194"/>
        <v>technology</v>
      </c>
      <c r="R2077" s="2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 s="2">
        <v>2076</v>
      </c>
      <c r="B2078" s="9" t="s">
        <v>2077</v>
      </c>
      <c r="C2078" s="9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7">
        <f t="shared" si="192"/>
        <v>5.4334915642458101</v>
      </c>
      <c r="P2078" s="2">
        <f t="shared" si="193"/>
        <v>116.35303146309367</v>
      </c>
      <c r="Q2078" s="2" t="str">
        <f t="shared" si="194"/>
        <v>technology</v>
      </c>
      <c r="R2078" s="2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 s="2">
        <v>2077</v>
      </c>
      <c r="B2079" s="9" t="s">
        <v>2078</v>
      </c>
      <c r="C2079" s="9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7">
        <f t="shared" si="192"/>
        <v>1.1550800000000001</v>
      </c>
      <c r="P2079" s="2">
        <f t="shared" si="193"/>
        <v>307.20212765957444</v>
      </c>
      <c r="Q2079" s="2" t="str">
        <f t="shared" si="194"/>
        <v>technology</v>
      </c>
      <c r="R2079" s="2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 s="2">
        <v>2078</v>
      </c>
      <c r="B2080" s="9" t="s">
        <v>2079</v>
      </c>
      <c r="C2080" s="9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7">
        <f t="shared" si="192"/>
        <v>1.3120499999999999</v>
      </c>
      <c r="P2080" s="2">
        <f t="shared" si="193"/>
        <v>546.6875</v>
      </c>
      <c r="Q2080" s="2" t="str">
        <f t="shared" si="194"/>
        <v>technology</v>
      </c>
      <c r="R2080" s="2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 s="2">
        <v>2079</v>
      </c>
      <c r="B2081" s="9" t="s">
        <v>2080</v>
      </c>
      <c r="C2081" s="9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7">
        <f t="shared" si="192"/>
        <v>2.8816999999999999</v>
      </c>
      <c r="P2081" s="2">
        <f t="shared" si="193"/>
        <v>47.474464579901152</v>
      </c>
      <c r="Q2081" s="2" t="str">
        <f t="shared" si="194"/>
        <v>technology</v>
      </c>
      <c r="R2081" s="2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 s="2">
        <v>2080</v>
      </c>
      <c r="B2082" s="9" t="s">
        <v>2081</v>
      </c>
      <c r="C2082" s="9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7">
        <f t="shared" si="192"/>
        <v>5.0780000000000003</v>
      </c>
      <c r="P2082" s="2">
        <f t="shared" si="193"/>
        <v>101.56</v>
      </c>
      <c r="Q2082" s="2" t="str">
        <f t="shared" si="194"/>
        <v>technology</v>
      </c>
      <c r="R2082" s="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 s="2">
        <v>2081</v>
      </c>
      <c r="B2083" s="9" t="s">
        <v>2082</v>
      </c>
      <c r="C2083" s="9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7">
        <f t="shared" si="192"/>
        <v>1.1457142857142857</v>
      </c>
      <c r="P2083" s="2">
        <f t="shared" si="193"/>
        <v>72.909090909090907</v>
      </c>
      <c r="Q2083" s="2" t="str">
        <f t="shared" si="194"/>
        <v>music</v>
      </c>
      <c r="R2083" s="2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43.2" x14ac:dyDescent="0.3">
      <c r="A2084" s="2">
        <v>2082</v>
      </c>
      <c r="B2084" s="9" t="s">
        <v>2083</v>
      </c>
      <c r="C2084" s="9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7">
        <f t="shared" si="192"/>
        <v>1.1073333333333333</v>
      </c>
      <c r="P2084" s="2">
        <f t="shared" si="193"/>
        <v>43.710526315789473</v>
      </c>
      <c r="Q2084" s="2" t="str">
        <f t="shared" si="194"/>
        <v>music</v>
      </c>
      <c r="R2084" s="2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.2" x14ac:dyDescent="0.3">
      <c r="A2085" s="2">
        <v>2083</v>
      </c>
      <c r="B2085" s="9" t="s">
        <v>2084</v>
      </c>
      <c r="C2085" s="9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7">
        <f t="shared" si="192"/>
        <v>1.1333333333333333</v>
      </c>
      <c r="P2085" s="2">
        <f t="shared" si="193"/>
        <v>34</v>
      </c>
      <c r="Q2085" s="2" t="str">
        <f t="shared" si="194"/>
        <v>music</v>
      </c>
      <c r="R2085" s="2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 s="2">
        <v>2084</v>
      </c>
      <c r="B2086" s="9" t="s">
        <v>2085</v>
      </c>
      <c r="C2086" s="9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7">
        <f t="shared" si="192"/>
        <v>1.0833333333333333</v>
      </c>
      <c r="P2086" s="2">
        <f t="shared" si="193"/>
        <v>70.652173913043484</v>
      </c>
      <c r="Q2086" s="2" t="str">
        <f t="shared" si="194"/>
        <v>music</v>
      </c>
      <c r="R2086" s="2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 s="2">
        <v>2085</v>
      </c>
      <c r="B2087" s="9" t="s">
        <v>2086</v>
      </c>
      <c r="C2087" s="9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7">
        <f t="shared" si="192"/>
        <v>1.2353333333333334</v>
      </c>
      <c r="P2087" s="2">
        <f t="shared" si="193"/>
        <v>89.301204819277103</v>
      </c>
      <c r="Q2087" s="2" t="str">
        <f t="shared" si="194"/>
        <v>music</v>
      </c>
      <c r="R2087" s="2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 s="2">
        <v>2086</v>
      </c>
      <c r="B2088" s="9" t="s">
        <v>2087</v>
      </c>
      <c r="C2088" s="9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7">
        <f t="shared" si="192"/>
        <v>1.0069999999999999</v>
      </c>
      <c r="P2088" s="2">
        <f t="shared" si="193"/>
        <v>115.08571428571429</v>
      </c>
      <c r="Q2088" s="2" t="str">
        <f t="shared" si="194"/>
        <v>music</v>
      </c>
      <c r="R2088" s="2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 s="2">
        <v>2087</v>
      </c>
      <c r="B2089" s="9" t="s">
        <v>2088</v>
      </c>
      <c r="C2089" s="9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7">
        <f t="shared" si="192"/>
        <v>1.0353333333333334</v>
      </c>
      <c r="P2089" s="2">
        <f t="shared" si="193"/>
        <v>62.12</v>
      </c>
      <c r="Q2089" s="2" t="str">
        <f t="shared" si="194"/>
        <v>music</v>
      </c>
      <c r="R2089" s="2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 s="2">
        <v>2088</v>
      </c>
      <c r="B2090" s="9" t="s">
        <v>2089</v>
      </c>
      <c r="C2090" s="9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7">
        <f t="shared" si="192"/>
        <v>1.1551066666666667</v>
      </c>
      <c r="P2090" s="2">
        <f t="shared" si="193"/>
        <v>46.204266666666669</v>
      </c>
      <c r="Q2090" s="2" t="str">
        <f t="shared" si="194"/>
        <v>music</v>
      </c>
      <c r="R2090" s="2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28.8" x14ac:dyDescent="0.3">
      <c r="A2091" s="2">
        <v>2089</v>
      </c>
      <c r="B2091" s="9" t="s">
        <v>2090</v>
      </c>
      <c r="C2091" s="9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7">
        <f t="shared" si="192"/>
        <v>1.2040040000000001</v>
      </c>
      <c r="P2091" s="2">
        <f t="shared" si="193"/>
        <v>48.54854838709678</v>
      </c>
      <c r="Q2091" s="2" t="str">
        <f t="shared" si="194"/>
        <v>music</v>
      </c>
      <c r="R2091" s="2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 s="2">
        <v>2090</v>
      </c>
      <c r="B2092" s="9" t="s">
        <v>2091</v>
      </c>
      <c r="C2092" s="9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7">
        <f t="shared" si="192"/>
        <v>1.1504037499999999</v>
      </c>
      <c r="P2092" s="2">
        <f t="shared" si="193"/>
        <v>57.520187499999999</v>
      </c>
      <c r="Q2092" s="2" t="str">
        <f t="shared" si="194"/>
        <v>music</v>
      </c>
      <c r="R2092" s="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57.6" x14ac:dyDescent="0.3">
      <c r="A2093" s="2">
        <v>2091</v>
      </c>
      <c r="B2093" s="9" t="s">
        <v>2092</v>
      </c>
      <c r="C2093" s="9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7">
        <f t="shared" si="192"/>
        <v>1.2046777777777777</v>
      </c>
      <c r="P2093" s="2">
        <f t="shared" si="193"/>
        <v>88.147154471544724</v>
      </c>
      <c r="Q2093" s="2" t="str">
        <f t="shared" si="194"/>
        <v>music</v>
      </c>
      <c r="R2093" s="2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3.2" x14ac:dyDescent="0.3">
      <c r="A2094" s="2">
        <v>2092</v>
      </c>
      <c r="B2094" s="9" t="s">
        <v>2093</v>
      </c>
      <c r="C2094" s="9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7">
        <f t="shared" si="192"/>
        <v>1.0128333333333333</v>
      </c>
      <c r="P2094" s="2">
        <f t="shared" si="193"/>
        <v>110.49090909090908</v>
      </c>
      <c r="Q2094" s="2" t="str">
        <f t="shared" si="194"/>
        <v>music</v>
      </c>
      <c r="R2094" s="2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 s="2">
        <v>2093</v>
      </c>
      <c r="B2095" s="9" t="s">
        <v>2094</v>
      </c>
      <c r="C2095" s="9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7">
        <f t="shared" si="192"/>
        <v>1.0246666666666666</v>
      </c>
      <c r="P2095" s="2">
        <f t="shared" si="193"/>
        <v>66.826086956521735</v>
      </c>
      <c r="Q2095" s="2" t="str">
        <f t="shared" si="194"/>
        <v>music</v>
      </c>
      <c r="R2095" s="2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 s="2">
        <v>2094</v>
      </c>
      <c r="B2096" s="9" t="s">
        <v>2095</v>
      </c>
      <c r="C2096" s="9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7">
        <f t="shared" si="192"/>
        <v>1.2054285714285715</v>
      </c>
      <c r="P2096" s="2">
        <f t="shared" si="193"/>
        <v>58.597222222222221</v>
      </c>
      <c r="Q2096" s="2" t="str">
        <f t="shared" si="194"/>
        <v>music</v>
      </c>
      <c r="R2096" s="2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 s="2">
        <v>2095</v>
      </c>
      <c r="B2097" s="9" t="s">
        <v>2096</v>
      </c>
      <c r="C2097" s="9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7">
        <f t="shared" si="192"/>
        <v>1</v>
      </c>
      <c r="P2097" s="2">
        <f t="shared" si="193"/>
        <v>113.63636363636364</v>
      </c>
      <c r="Q2097" s="2" t="str">
        <f t="shared" si="194"/>
        <v>music</v>
      </c>
      <c r="R2097" s="2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3.2" x14ac:dyDescent="0.3">
      <c r="A2098" s="2">
        <v>2096</v>
      </c>
      <c r="B2098" s="9" t="s">
        <v>2097</v>
      </c>
      <c r="C2098" s="9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7">
        <f t="shared" si="192"/>
        <v>1.0166666666666666</v>
      </c>
      <c r="P2098" s="2">
        <f t="shared" si="193"/>
        <v>43.571428571428569</v>
      </c>
      <c r="Q2098" s="2" t="str">
        <f t="shared" si="194"/>
        <v>music</v>
      </c>
      <c r="R2098" s="2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 s="2">
        <v>2097</v>
      </c>
      <c r="B2099" s="9" t="s">
        <v>2098</v>
      </c>
      <c r="C2099" s="9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7">
        <f t="shared" si="192"/>
        <v>1</v>
      </c>
      <c r="P2099" s="2">
        <f t="shared" si="193"/>
        <v>78.94736842105263</v>
      </c>
      <c r="Q2099" s="2" t="str">
        <f t="shared" si="194"/>
        <v>music</v>
      </c>
      <c r="R2099" s="2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3.2" x14ac:dyDescent="0.3">
      <c r="A2100" s="2">
        <v>2098</v>
      </c>
      <c r="B2100" s="9" t="s">
        <v>2099</v>
      </c>
      <c r="C2100" s="9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7">
        <f t="shared" si="192"/>
        <v>1.0033333333333334</v>
      </c>
      <c r="P2100" s="2">
        <f t="shared" si="193"/>
        <v>188.125</v>
      </c>
      <c r="Q2100" s="2" t="str">
        <f t="shared" si="194"/>
        <v>music</v>
      </c>
      <c r="R2100" s="2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 s="2">
        <v>2099</v>
      </c>
      <c r="B2101" s="9" t="s">
        <v>2100</v>
      </c>
      <c r="C2101" s="9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7">
        <f t="shared" si="192"/>
        <v>1.3236666666666668</v>
      </c>
      <c r="P2101" s="2">
        <f t="shared" si="193"/>
        <v>63.031746031746032</v>
      </c>
      <c r="Q2101" s="2" t="str">
        <f t="shared" si="194"/>
        <v>music</v>
      </c>
      <c r="R2101" s="2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 s="2">
        <v>2100</v>
      </c>
      <c r="B2102" s="9" t="s">
        <v>2101</v>
      </c>
      <c r="C2102" s="9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7">
        <f t="shared" si="192"/>
        <v>1.3666666666666667</v>
      </c>
      <c r="P2102" s="2">
        <f t="shared" si="193"/>
        <v>30.37037037037037</v>
      </c>
      <c r="Q2102" s="2" t="str">
        <f t="shared" si="194"/>
        <v>music</v>
      </c>
      <c r="R2102" s="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 s="2">
        <v>2101</v>
      </c>
      <c r="B2103" s="9" t="s">
        <v>2102</v>
      </c>
      <c r="C2103" s="9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7">
        <f t="shared" si="192"/>
        <v>1.1325000000000001</v>
      </c>
      <c r="P2103" s="2">
        <f t="shared" si="193"/>
        <v>51.477272727272727</v>
      </c>
      <c r="Q2103" s="2" t="str">
        <f t="shared" si="194"/>
        <v>music</v>
      </c>
      <c r="R2103" s="2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 s="2">
        <v>2102</v>
      </c>
      <c r="B2104" s="9" t="s">
        <v>2103</v>
      </c>
      <c r="C2104" s="9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7">
        <f t="shared" si="192"/>
        <v>1.36</v>
      </c>
      <c r="P2104" s="2">
        <f t="shared" si="193"/>
        <v>35.789473684210527</v>
      </c>
      <c r="Q2104" s="2" t="str">
        <f t="shared" si="194"/>
        <v>music</v>
      </c>
      <c r="R2104" s="2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 s="2">
        <v>2103</v>
      </c>
      <c r="B2105" s="9" t="s">
        <v>2104</v>
      </c>
      <c r="C2105" s="9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7">
        <f t="shared" si="192"/>
        <v>1.4612318374694613</v>
      </c>
      <c r="P2105" s="2">
        <f t="shared" si="193"/>
        <v>98.817391304347822</v>
      </c>
      <c r="Q2105" s="2" t="str">
        <f t="shared" si="194"/>
        <v>music</v>
      </c>
      <c r="R2105" s="2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 s="2">
        <v>2104</v>
      </c>
      <c r="B2106" s="9" t="s">
        <v>2105</v>
      </c>
      <c r="C2106" s="9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7">
        <f t="shared" si="192"/>
        <v>1.2949999999999999</v>
      </c>
      <c r="P2106" s="2">
        <f t="shared" si="193"/>
        <v>28</v>
      </c>
      <c r="Q2106" s="2" t="str">
        <f t="shared" si="194"/>
        <v>music</v>
      </c>
      <c r="R2106" s="2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 s="2">
        <v>2105</v>
      </c>
      <c r="B2107" s="9" t="s">
        <v>2106</v>
      </c>
      <c r="C2107" s="9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7">
        <f t="shared" si="192"/>
        <v>2.54</v>
      </c>
      <c r="P2107" s="2">
        <f t="shared" si="193"/>
        <v>51.313131313131315</v>
      </c>
      <c r="Q2107" s="2" t="str">
        <f t="shared" si="194"/>
        <v>music</v>
      </c>
      <c r="R2107" s="2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 s="2">
        <v>2106</v>
      </c>
      <c r="B2108" s="9" t="s">
        <v>2107</v>
      </c>
      <c r="C2108" s="9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7">
        <f t="shared" si="192"/>
        <v>1.0704545454545455</v>
      </c>
      <c r="P2108" s="2">
        <f t="shared" si="193"/>
        <v>53.522727272727273</v>
      </c>
      <c r="Q2108" s="2" t="str">
        <f t="shared" si="194"/>
        <v>music</v>
      </c>
      <c r="R2108" s="2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 s="2">
        <v>2107</v>
      </c>
      <c r="B2109" s="9" t="s">
        <v>2108</v>
      </c>
      <c r="C2109" s="9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7">
        <f t="shared" si="192"/>
        <v>1.0773299999999999</v>
      </c>
      <c r="P2109" s="2">
        <f t="shared" si="193"/>
        <v>37.149310344827583</v>
      </c>
      <c r="Q2109" s="2" t="str">
        <f t="shared" si="194"/>
        <v>music</v>
      </c>
      <c r="R2109" s="2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 s="2">
        <v>2108</v>
      </c>
      <c r="B2110" s="9" t="s">
        <v>2109</v>
      </c>
      <c r="C2110" s="9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7">
        <f t="shared" si="192"/>
        <v>1.0731250000000001</v>
      </c>
      <c r="P2110" s="2">
        <f t="shared" si="193"/>
        <v>89.895287958115176</v>
      </c>
      <c r="Q2110" s="2" t="str">
        <f t="shared" si="194"/>
        <v>music</v>
      </c>
      <c r="R2110" s="2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 s="2">
        <v>2109</v>
      </c>
      <c r="B2111" s="9" t="s">
        <v>2110</v>
      </c>
      <c r="C2111" s="9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7">
        <f t="shared" si="192"/>
        <v>1.06525</v>
      </c>
      <c r="P2111" s="2">
        <f t="shared" si="193"/>
        <v>106.52500000000001</v>
      </c>
      <c r="Q2111" s="2" t="str">
        <f t="shared" si="194"/>
        <v>music</v>
      </c>
      <c r="R2111" s="2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 s="2">
        <v>2110</v>
      </c>
      <c r="B2112" s="9" t="s">
        <v>2111</v>
      </c>
      <c r="C2112" s="9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7">
        <f t="shared" si="192"/>
        <v>1.0035000000000001</v>
      </c>
      <c r="P2112" s="2">
        <f t="shared" si="193"/>
        <v>52.815789473684212</v>
      </c>
      <c r="Q2112" s="2" t="str">
        <f t="shared" si="194"/>
        <v>music</v>
      </c>
      <c r="R2112" s="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 s="2">
        <v>2111</v>
      </c>
      <c r="B2113" s="9" t="s">
        <v>2112</v>
      </c>
      <c r="C2113" s="9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7">
        <f t="shared" si="192"/>
        <v>1.0649999999999999</v>
      </c>
      <c r="P2113" s="2">
        <f t="shared" si="193"/>
        <v>54.615384615384613</v>
      </c>
      <c r="Q2113" s="2" t="str">
        <f t="shared" si="194"/>
        <v>music</v>
      </c>
      <c r="R2113" s="2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 s="2">
        <v>2112</v>
      </c>
      <c r="B2114" s="9" t="s">
        <v>2113</v>
      </c>
      <c r="C2114" s="9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7">
        <f t="shared" si="192"/>
        <v>1</v>
      </c>
      <c r="P2114" s="2">
        <f t="shared" si="193"/>
        <v>27.272727272727273</v>
      </c>
      <c r="Q2114" s="2" t="str">
        <f t="shared" si="194"/>
        <v>music</v>
      </c>
      <c r="R2114" s="2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 s="2">
        <v>2113</v>
      </c>
      <c r="B2115" s="9" t="s">
        <v>2114</v>
      </c>
      <c r="C2115" s="9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7">
        <f t="shared" ref="O2115:O2178" si="198">E2115/D2115</f>
        <v>1.0485714285714285</v>
      </c>
      <c r="P2115" s="2">
        <f t="shared" ref="P2115:P2178" si="199">E2115/L2115</f>
        <v>68.598130841121488</v>
      </c>
      <c r="Q2115" s="2" t="str">
        <f t="shared" ref="Q2115:Q2178" si="200">LEFT(N:N,(FIND("/",N2115))-1)</f>
        <v>music</v>
      </c>
      <c r="R2115" s="2" t="str">
        <f t="shared" ref="R2115:R2178" si="201">RIGHT(N:N,LEN(N:N)-(FIND("/",N2115)))</f>
        <v>indie rock</v>
      </c>
      <c r="S2115" s="10">
        <f t="shared" ref="S2115:S2178" si="202">(J2115/86400)+DATE(1970,1,1)</f>
        <v>41870.86546296296</v>
      </c>
      <c r="T2115" s="10">
        <f t="shared" ref="T2115:T2178" si="203">(I2115/86400)+DATE(1970,1,1)</f>
        <v>41905.86546296296</v>
      </c>
    </row>
    <row r="2116" spans="1:20" ht="43.2" x14ac:dyDescent="0.3">
      <c r="A2116" s="2">
        <v>2114</v>
      </c>
      <c r="B2116" s="9" t="s">
        <v>2115</v>
      </c>
      <c r="C2116" s="9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7">
        <f t="shared" si="198"/>
        <v>1.0469999999999999</v>
      </c>
      <c r="P2116" s="2">
        <f t="shared" si="199"/>
        <v>35.612244897959187</v>
      </c>
      <c r="Q2116" s="2" t="str">
        <f t="shared" si="200"/>
        <v>music</v>
      </c>
      <c r="R2116" s="2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 s="2">
        <v>2115</v>
      </c>
      <c r="B2117" s="9" t="s">
        <v>2116</v>
      </c>
      <c r="C2117" s="9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7">
        <f t="shared" si="198"/>
        <v>2.2566666666666668</v>
      </c>
      <c r="P2117" s="2">
        <f t="shared" si="199"/>
        <v>94.027777777777771</v>
      </c>
      <c r="Q2117" s="2" t="str">
        <f t="shared" si="200"/>
        <v>music</v>
      </c>
      <c r="R2117" s="2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 s="2">
        <v>2116</v>
      </c>
      <c r="B2118" s="9" t="s">
        <v>2117</v>
      </c>
      <c r="C2118" s="9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7">
        <f t="shared" si="198"/>
        <v>1.0090416666666666</v>
      </c>
      <c r="P2118" s="2">
        <f t="shared" si="199"/>
        <v>526.45652173913038</v>
      </c>
      <c r="Q2118" s="2" t="str">
        <f t="shared" si="200"/>
        <v>music</v>
      </c>
      <c r="R2118" s="2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 s="2">
        <v>2117</v>
      </c>
      <c r="B2119" s="9" t="s">
        <v>2118</v>
      </c>
      <c r="C2119" s="9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7">
        <f t="shared" si="198"/>
        <v>1.4775</v>
      </c>
      <c r="P2119" s="2">
        <f t="shared" si="199"/>
        <v>50.657142857142858</v>
      </c>
      <c r="Q2119" s="2" t="str">
        <f t="shared" si="200"/>
        <v>music</v>
      </c>
      <c r="R2119" s="2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 s="2">
        <v>2118</v>
      </c>
      <c r="B2120" s="9" t="s">
        <v>2119</v>
      </c>
      <c r="C2120" s="9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7">
        <f t="shared" si="198"/>
        <v>1.3461099999999999</v>
      </c>
      <c r="P2120" s="2">
        <f t="shared" si="199"/>
        <v>79.182941176470578</v>
      </c>
      <c r="Q2120" s="2" t="str">
        <f t="shared" si="200"/>
        <v>music</v>
      </c>
      <c r="R2120" s="2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 s="2">
        <v>2119</v>
      </c>
      <c r="B2121" s="9" t="s">
        <v>2120</v>
      </c>
      <c r="C2121" s="9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7">
        <f t="shared" si="198"/>
        <v>1.0075000000000001</v>
      </c>
      <c r="P2121" s="2">
        <f t="shared" si="199"/>
        <v>91.590909090909093</v>
      </c>
      <c r="Q2121" s="2" t="str">
        <f t="shared" si="200"/>
        <v>music</v>
      </c>
      <c r="R2121" s="2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 s="2">
        <v>2120</v>
      </c>
      <c r="B2122" s="9" t="s">
        <v>2121</v>
      </c>
      <c r="C2122" s="9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7">
        <f t="shared" si="198"/>
        <v>1.00880375</v>
      </c>
      <c r="P2122" s="2">
        <f t="shared" si="199"/>
        <v>116.96275362318841</v>
      </c>
      <c r="Q2122" s="2" t="str">
        <f t="shared" si="200"/>
        <v>music</v>
      </c>
      <c r="R2122" s="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 s="2">
        <v>2121</v>
      </c>
      <c r="B2123" s="9" t="s">
        <v>2122</v>
      </c>
      <c r="C2123" s="9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7">
        <f t="shared" si="198"/>
        <v>5.6800000000000002E-3</v>
      </c>
      <c r="P2123" s="2">
        <f t="shared" si="199"/>
        <v>28.4</v>
      </c>
      <c r="Q2123" s="2" t="str">
        <f t="shared" si="200"/>
        <v>games</v>
      </c>
      <c r="R2123" s="2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 s="2">
        <v>2122</v>
      </c>
      <c r="B2124" s="9" t="s">
        <v>2123</v>
      </c>
      <c r="C2124" s="9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7">
        <f t="shared" si="198"/>
        <v>3.875E-3</v>
      </c>
      <c r="P2124" s="2">
        <f t="shared" si="199"/>
        <v>103.33333333333333</v>
      </c>
      <c r="Q2124" s="2" t="str">
        <f t="shared" si="200"/>
        <v>games</v>
      </c>
      <c r="R2124" s="2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 s="2">
        <v>2123</v>
      </c>
      <c r="B2125" s="9" t="s">
        <v>2124</v>
      </c>
      <c r="C2125" s="9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7">
        <f t="shared" si="198"/>
        <v>0.1</v>
      </c>
      <c r="P2125" s="2">
        <f t="shared" si="199"/>
        <v>10</v>
      </c>
      <c r="Q2125" s="2" t="str">
        <f t="shared" si="200"/>
        <v>games</v>
      </c>
      <c r="R2125" s="2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 s="2">
        <v>2124</v>
      </c>
      <c r="B2126" s="9" t="s">
        <v>2125</v>
      </c>
      <c r="C2126" s="9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7">
        <f t="shared" si="198"/>
        <v>0.10454545454545454</v>
      </c>
      <c r="P2126" s="2">
        <f t="shared" si="199"/>
        <v>23</v>
      </c>
      <c r="Q2126" s="2" t="str">
        <f t="shared" si="200"/>
        <v>games</v>
      </c>
      <c r="R2126" s="2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3.2" x14ac:dyDescent="0.3">
      <c r="A2127" s="2">
        <v>2125</v>
      </c>
      <c r="B2127" s="9" t="s">
        <v>2126</v>
      </c>
      <c r="C2127" s="9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7">
        <f t="shared" si="198"/>
        <v>1.4200000000000001E-2</v>
      </c>
      <c r="P2127" s="2">
        <f t="shared" si="199"/>
        <v>31.555555555555557</v>
      </c>
      <c r="Q2127" s="2" t="str">
        <f t="shared" si="200"/>
        <v>games</v>
      </c>
      <c r="R2127" s="2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 s="2">
        <v>2126</v>
      </c>
      <c r="B2128" s="9" t="s">
        <v>2127</v>
      </c>
      <c r="C2128" s="9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7">
        <f t="shared" si="198"/>
        <v>5.0000000000000001E-4</v>
      </c>
      <c r="P2128" s="2">
        <f t="shared" si="199"/>
        <v>5</v>
      </c>
      <c r="Q2128" s="2" t="str">
        <f t="shared" si="200"/>
        <v>games</v>
      </c>
      <c r="R2128" s="2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 s="2">
        <v>2127</v>
      </c>
      <c r="B2129" s="9" t="s">
        <v>2128</v>
      </c>
      <c r="C2129" s="9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7">
        <f t="shared" si="198"/>
        <v>0.28842857142857142</v>
      </c>
      <c r="P2129" s="2">
        <f t="shared" si="199"/>
        <v>34.220338983050844</v>
      </c>
      <c r="Q2129" s="2" t="str">
        <f t="shared" si="200"/>
        <v>games</v>
      </c>
      <c r="R2129" s="2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3.2" x14ac:dyDescent="0.3">
      <c r="A2130" s="2">
        <v>2128</v>
      </c>
      <c r="B2130" s="9" t="s">
        <v>2129</v>
      </c>
      <c r="C2130" s="9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7">
        <f t="shared" si="198"/>
        <v>1.6666666666666668E-3</v>
      </c>
      <c r="P2130" s="2">
        <f t="shared" si="199"/>
        <v>25</v>
      </c>
      <c r="Q2130" s="2" t="str">
        <f t="shared" si="200"/>
        <v>games</v>
      </c>
      <c r="R2130" s="2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 s="2">
        <v>2129</v>
      </c>
      <c r="B2131" s="9" t="s">
        <v>2130</v>
      </c>
      <c r="C2131" s="9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7">
        <f t="shared" si="198"/>
        <v>0.11799999999999999</v>
      </c>
      <c r="P2131" s="2">
        <f t="shared" si="199"/>
        <v>19.666666666666668</v>
      </c>
      <c r="Q2131" s="2" t="str">
        <f t="shared" si="200"/>
        <v>games</v>
      </c>
      <c r="R2131" s="2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 s="2">
        <v>2130</v>
      </c>
      <c r="B2132" s="9" t="s">
        <v>2131</v>
      </c>
      <c r="C2132" s="9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7">
        <f t="shared" si="198"/>
        <v>2.0238095238095236E-3</v>
      </c>
      <c r="P2132" s="2">
        <f t="shared" si="199"/>
        <v>21.25</v>
      </c>
      <c r="Q2132" s="2" t="str">
        <f t="shared" si="200"/>
        <v>games</v>
      </c>
      <c r="R2132" s="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 s="2">
        <v>2131</v>
      </c>
      <c r="B2133" s="9" t="s">
        <v>2132</v>
      </c>
      <c r="C2133" s="9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7">
        <f t="shared" si="198"/>
        <v>0.05</v>
      </c>
      <c r="P2133" s="2">
        <f t="shared" si="199"/>
        <v>8.3333333333333339</v>
      </c>
      <c r="Q2133" s="2" t="str">
        <f t="shared" si="200"/>
        <v>games</v>
      </c>
      <c r="R2133" s="2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 s="2">
        <v>2132</v>
      </c>
      <c r="B2134" s="9" t="s">
        <v>2133</v>
      </c>
      <c r="C2134" s="9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7">
        <f t="shared" si="198"/>
        <v>2.1129899999999997E-2</v>
      </c>
      <c r="P2134" s="2">
        <f t="shared" si="199"/>
        <v>21.34333333333333</v>
      </c>
      <c r="Q2134" s="2" t="str">
        <f t="shared" si="200"/>
        <v>games</v>
      </c>
      <c r="R2134" s="2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 s="2">
        <v>2133</v>
      </c>
      <c r="B2135" s="9" t="s">
        <v>2134</v>
      </c>
      <c r="C2135" s="9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7">
        <f t="shared" si="198"/>
        <v>1.6E-2</v>
      </c>
      <c r="P2135" s="2">
        <f t="shared" si="199"/>
        <v>5.333333333333333</v>
      </c>
      <c r="Q2135" s="2" t="str">
        <f t="shared" si="200"/>
        <v>games</v>
      </c>
      <c r="R2135" s="2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 s="2">
        <v>2134</v>
      </c>
      <c r="B2136" s="9" t="s">
        <v>2135</v>
      </c>
      <c r="C2136" s="9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7">
        <f t="shared" si="198"/>
        <v>1.7333333333333333E-2</v>
      </c>
      <c r="P2136" s="2">
        <f t="shared" si="199"/>
        <v>34.666666666666664</v>
      </c>
      <c r="Q2136" s="2" t="str">
        <f t="shared" si="200"/>
        <v>games</v>
      </c>
      <c r="R2136" s="2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 s="2">
        <v>2135</v>
      </c>
      <c r="B2137" s="9" t="s">
        <v>2136</v>
      </c>
      <c r="C2137" s="9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7">
        <f t="shared" si="198"/>
        <v>9.5600000000000004E-2</v>
      </c>
      <c r="P2137" s="2">
        <f t="shared" si="199"/>
        <v>21.727272727272727</v>
      </c>
      <c r="Q2137" s="2" t="str">
        <f t="shared" si="200"/>
        <v>games</v>
      </c>
      <c r="R2137" s="2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3.2" x14ac:dyDescent="0.3">
      <c r="A2138" s="2">
        <v>2136</v>
      </c>
      <c r="B2138" s="9" t="s">
        <v>2137</v>
      </c>
      <c r="C2138" s="9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7">
        <f t="shared" si="198"/>
        <v>5.9612499999999998E-4</v>
      </c>
      <c r="P2138" s="2">
        <f t="shared" si="199"/>
        <v>11.922499999999999</v>
      </c>
      <c r="Q2138" s="2" t="str">
        <f t="shared" si="200"/>
        <v>games</v>
      </c>
      <c r="R2138" s="2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 s="2">
        <v>2137</v>
      </c>
      <c r="B2139" s="9" t="s">
        <v>2138</v>
      </c>
      <c r="C2139" s="9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7">
        <f t="shared" si="198"/>
        <v>0.28405999999999998</v>
      </c>
      <c r="P2139" s="2">
        <f t="shared" si="199"/>
        <v>26.59737827715356</v>
      </c>
      <c r="Q2139" s="2" t="str">
        <f t="shared" si="200"/>
        <v>games</v>
      </c>
      <c r="R2139" s="2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 s="2">
        <v>2138</v>
      </c>
      <c r="B2140" s="9" t="s">
        <v>2139</v>
      </c>
      <c r="C2140" s="9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7">
        <f t="shared" si="198"/>
        <v>0.128</v>
      </c>
      <c r="P2140" s="2">
        <f t="shared" si="199"/>
        <v>10.666666666666666</v>
      </c>
      <c r="Q2140" s="2" t="str">
        <f t="shared" si="200"/>
        <v>games</v>
      </c>
      <c r="R2140" s="2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 s="2">
        <v>2139</v>
      </c>
      <c r="B2141" s="9" t="s">
        <v>2140</v>
      </c>
      <c r="C2141" s="9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7">
        <f t="shared" si="198"/>
        <v>5.4199999999999998E-2</v>
      </c>
      <c r="P2141" s="2">
        <f t="shared" si="199"/>
        <v>29.035714285714285</v>
      </c>
      <c r="Q2141" s="2" t="str">
        <f t="shared" si="200"/>
        <v>games</v>
      </c>
      <c r="R2141" s="2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 s="2">
        <v>2140</v>
      </c>
      <c r="B2142" s="9" t="s">
        <v>2141</v>
      </c>
      <c r="C2142" s="9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7">
        <f t="shared" si="198"/>
        <v>1.1199999999999999E-3</v>
      </c>
      <c r="P2142" s="2">
        <f t="shared" si="199"/>
        <v>50.909090909090907</v>
      </c>
      <c r="Q2142" s="2" t="str">
        <f t="shared" si="200"/>
        <v>games</v>
      </c>
      <c r="R2142" s="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 s="2">
        <v>2141</v>
      </c>
      <c r="B2143" s="9" t="s">
        <v>2142</v>
      </c>
      <c r="C2143" s="9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7">
        <f t="shared" si="198"/>
        <v>0</v>
      </c>
      <c r="P2143" s="2" t="e">
        <f t="shared" si="199"/>
        <v>#DIV/0!</v>
      </c>
      <c r="Q2143" s="2" t="str">
        <f t="shared" si="200"/>
        <v>games</v>
      </c>
      <c r="R2143" s="2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 s="2">
        <v>2142</v>
      </c>
      <c r="B2144" s="9" t="s">
        <v>2143</v>
      </c>
      <c r="C2144" s="9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7">
        <f t="shared" si="198"/>
        <v>5.7238095238095241E-2</v>
      </c>
      <c r="P2144" s="2">
        <f t="shared" si="199"/>
        <v>50.083333333333336</v>
      </c>
      <c r="Q2144" s="2" t="str">
        <f t="shared" si="200"/>
        <v>games</v>
      </c>
      <c r="R2144" s="2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 s="2">
        <v>2143</v>
      </c>
      <c r="B2145" s="9" t="s">
        <v>2144</v>
      </c>
      <c r="C2145" s="9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7">
        <f t="shared" si="198"/>
        <v>0.1125</v>
      </c>
      <c r="P2145" s="2">
        <f t="shared" si="199"/>
        <v>45</v>
      </c>
      <c r="Q2145" s="2" t="str">
        <f t="shared" si="200"/>
        <v>games</v>
      </c>
      <c r="R2145" s="2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 s="2">
        <v>2144</v>
      </c>
      <c r="B2146" s="9" t="s">
        <v>2145</v>
      </c>
      <c r="C2146" s="9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7">
        <f t="shared" si="198"/>
        <v>1.7098591549295775E-2</v>
      </c>
      <c r="P2146" s="2">
        <f t="shared" si="199"/>
        <v>25.291666666666668</v>
      </c>
      <c r="Q2146" s="2" t="str">
        <f t="shared" si="200"/>
        <v>games</v>
      </c>
      <c r="R2146" s="2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 s="2">
        <v>2145</v>
      </c>
      <c r="B2147" s="9" t="s">
        <v>2146</v>
      </c>
      <c r="C2147" s="9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7">
        <f t="shared" si="198"/>
        <v>0.30433333333333334</v>
      </c>
      <c r="P2147" s="2">
        <f t="shared" si="199"/>
        <v>51.292134831460672</v>
      </c>
      <c r="Q2147" s="2" t="str">
        <f t="shared" si="200"/>
        <v>games</v>
      </c>
      <c r="R2147" s="2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 s="2">
        <v>2146</v>
      </c>
      <c r="B2148" s="9" t="s">
        <v>2147</v>
      </c>
      <c r="C2148" s="9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7">
        <f t="shared" si="198"/>
        <v>2.0000000000000001E-4</v>
      </c>
      <c r="P2148" s="2">
        <f t="shared" si="199"/>
        <v>1</v>
      </c>
      <c r="Q2148" s="2" t="str">
        <f t="shared" si="200"/>
        <v>games</v>
      </c>
      <c r="R2148" s="2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 s="2">
        <v>2147</v>
      </c>
      <c r="B2149" s="9" t="s">
        <v>2148</v>
      </c>
      <c r="C2149" s="9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7">
        <f t="shared" si="198"/>
        <v>6.9641025641025639E-3</v>
      </c>
      <c r="P2149" s="2">
        <f t="shared" si="199"/>
        <v>49.381818181818183</v>
      </c>
      <c r="Q2149" s="2" t="str">
        <f t="shared" si="200"/>
        <v>games</v>
      </c>
      <c r="R2149" s="2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 s="2">
        <v>2148</v>
      </c>
      <c r="B2150" s="9" t="s">
        <v>2149</v>
      </c>
      <c r="C2150" s="9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7">
        <f t="shared" si="198"/>
        <v>0.02</v>
      </c>
      <c r="P2150" s="2">
        <f t="shared" si="199"/>
        <v>1</v>
      </c>
      <c r="Q2150" s="2" t="str">
        <f t="shared" si="200"/>
        <v>games</v>
      </c>
      <c r="R2150" s="2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 s="2">
        <v>2149</v>
      </c>
      <c r="B2151" s="9" t="s">
        <v>2150</v>
      </c>
      <c r="C2151" s="9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7">
        <f t="shared" si="198"/>
        <v>0</v>
      </c>
      <c r="P2151" s="2" t="e">
        <f t="shared" si="199"/>
        <v>#DIV/0!</v>
      </c>
      <c r="Q2151" s="2" t="str">
        <f t="shared" si="200"/>
        <v>games</v>
      </c>
      <c r="R2151" s="2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 s="2">
        <v>2150</v>
      </c>
      <c r="B2152" s="9" t="s">
        <v>2151</v>
      </c>
      <c r="C2152" s="9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7">
        <f t="shared" si="198"/>
        <v>8.0999999999999996E-3</v>
      </c>
      <c r="P2152" s="2">
        <f t="shared" si="199"/>
        <v>101.25</v>
      </c>
      <c r="Q2152" s="2" t="str">
        <f t="shared" si="200"/>
        <v>games</v>
      </c>
      <c r="R2152" s="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 s="2">
        <v>2151</v>
      </c>
      <c r="B2153" s="9" t="s">
        <v>2152</v>
      </c>
      <c r="C2153" s="9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7">
        <f t="shared" si="198"/>
        <v>2.6222222222222224E-3</v>
      </c>
      <c r="P2153" s="2">
        <f t="shared" si="199"/>
        <v>19.666666666666668</v>
      </c>
      <c r="Q2153" s="2" t="str">
        <f t="shared" si="200"/>
        <v>games</v>
      </c>
      <c r="R2153" s="2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3.2" x14ac:dyDescent="0.3">
      <c r="A2154" s="2">
        <v>2152</v>
      </c>
      <c r="B2154" s="9" t="s">
        <v>2153</v>
      </c>
      <c r="C2154" s="9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7">
        <f t="shared" si="198"/>
        <v>1.6666666666666668E-3</v>
      </c>
      <c r="P2154" s="2">
        <f t="shared" si="199"/>
        <v>12.5</v>
      </c>
      <c r="Q2154" s="2" t="str">
        <f t="shared" si="200"/>
        <v>games</v>
      </c>
      <c r="R2154" s="2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 s="2">
        <v>2153</v>
      </c>
      <c r="B2155" s="9" t="s">
        <v>2154</v>
      </c>
      <c r="C2155" s="9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7">
        <f t="shared" si="198"/>
        <v>9.1244548809124457E-5</v>
      </c>
      <c r="P2155" s="2">
        <f t="shared" si="199"/>
        <v>8.5</v>
      </c>
      <c r="Q2155" s="2" t="str">
        <f t="shared" si="200"/>
        <v>games</v>
      </c>
      <c r="R2155" s="2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 s="2">
        <v>2154</v>
      </c>
      <c r="B2156" s="9" t="s">
        <v>2155</v>
      </c>
      <c r="C2156" s="9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7">
        <f t="shared" si="198"/>
        <v>8.0000000000000002E-3</v>
      </c>
      <c r="P2156" s="2">
        <f t="shared" si="199"/>
        <v>1</v>
      </c>
      <c r="Q2156" s="2" t="str">
        <f t="shared" si="200"/>
        <v>games</v>
      </c>
      <c r="R2156" s="2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 s="2">
        <v>2155</v>
      </c>
      <c r="B2157" s="9" t="s">
        <v>2156</v>
      </c>
      <c r="C2157" s="9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7">
        <f t="shared" si="198"/>
        <v>2.3E-2</v>
      </c>
      <c r="P2157" s="2">
        <f t="shared" si="199"/>
        <v>23</v>
      </c>
      <c r="Q2157" s="2" t="str">
        <f t="shared" si="200"/>
        <v>games</v>
      </c>
      <c r="R2157" s="2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 s="2">
        <v>2156</v>
      </c>
      <c r="B2158" s="9" t="s">
        <v>2157</v>
      </c>
      <c r="C2158" s="9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7">
        <f t="shared" si="198"/>
        <v>2.6660714285714284E-2</v>
      </c>
      <c r="P2158" s="2">
        <f t="shared" si="199"/>
        <v>17.987951807228917</v>
      </c>
      <c r="Q2158" s="2" t="str">
        <f t="shared" si="200"/>
        <v>games</v>
      </c>
      <c r="R2158" s="2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 s="2">
        <v>2157</v>
      </c>
      <c r="B2159" s="9" t="s">
        <v>2158</v>
      </c>
      <c r="C2159" s="9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7">
        <f t="shared" si="198"/>
        <v>0.28192</v>
      </c>
      <c r="P2159" s="2">
        <f t="shared" si="199"/>
        <v>370.94736842105266</v>
      </c>
      <c r="Q2159" s="2" t="str">
        <f t="shared" si="200"/>
        <v>games</v>
      </c>
      <c r="R2159" s="2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 s="2">
        <v>2158</v>
      </c>
      <c r="B2160" s="9" t="s">
        <v>2159</v>
      </c>
      <c r="C2160" s="9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7">
        <f t="shared" si="198"/>
        <v>6.5900366666666668E-2</v>
      </c>
      <c r="P2160" s="2">
        <f t="shared" si="199"/>
        <v>63.569485530546629</v>
      </c>
      <c r="Q2160" s="2" t="str">
        <f t="shared" si="200"/>
        <v>games</v>
      </c>
      <c r="R2160" s="2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 s="2">
        <v>2159</v>
      </c>
      <c r="B2161" s="9" t="s">
        <v>2160</v>
      </c>
      <c r="C2161" s="9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7">
        <f t="shared" si="198"/>
        <v>7.2222222222222219E-3</v>
      </c>
      <c r="P2161" s="2">
        <f t="shared" si="199"/>
        <v>13</v>
      </c>
      <c r="Q2161" s="2" t="str">
        <f t="shared" si="200"/>
        <v>games</v>
      </c>
      <c r="R2161" s="2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3.2" x14ac:dyDescent="0.3">
      <c r="A2162" s="2">
        <v>2160</v>
      </c>
      <c r="B2162" s="9" t="s">
        <v>2161</v>
      </c>
      <c r="C2162" s="9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7">
        <f t="shared" si="198"/>
        <v>8.5000000000000006E-3</v>
      </c>
      <c r="P2162" s="2">
        <f t="shared" si="199"/>
        <v>5.3125</v>
      </c>
      <c r="Q2162" s="2" t="str">
        <f t="shared" si="200"/>
        <v>games</v>
      </c>
      <c r="R2162" s="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 s="2">
        <v>2161</v>
      </c>
      <c r="B2163" s="9" t="s">
        <v>2162</v>
      </c>
      <c r="C2163" s="9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7">
        <f t="shared" si="198"/>
        <v>1.1575</v>
      </c>
      <c r="P2163" s="2">
        <f t="shared" si="199"/>
        <v>35.615384615384613</v>
      </c>
      <c r="Q2163" s="2" t="str">
        <f t="shared" si="200"/>
        <v>music</v>
      </c>
      <c r="R2163" s="2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3.2" x14ac:dyDescent="0.3">
      <c r="A2164" s="2">
        <v>2162</v>
      </c>
      <c r="B2164" s="9" t="s">
        <v>2163</v>
      </c>
      <c r="C2164" s="9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7">
        <f t="shared" si="198"/>
        <v>1.1226666666666667</v>
      </c>
      <c r="P2164" s="2">
        <f t="shared" si="199"/>
        <v>87.103448275862064</v>
      </c>
      <c r="Q2164" s="2" t="str">
        <f t="shared" si="200"/>
        <v>music</v>
      </c>
      <c r="R2164" s="2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 s="2">
        <v>2163</v>
      </c>
      <c r="B2165" s="9" t="s">
        <v>2164</v>
      </c>
      <c r="C2165" s="9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7">
        <f t="shared" si="198"/>
        <v>1.3220000000000001</v>
      </c>
      <c r="P2165" s="2">
        <f t="shared" si="199"/>
        <v>75.11363636363636</v>
      </c>
      <c r="Q2165" s="2" t="str">
        <f t="shared" si="200"/>
        <v>music</v>
      </c>
      <c r="R2165" s="2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 s="2">
        <v>2164</v>
      </c>
      <c r="B2166" s="9" t="s">
        <v>2165</v>
      </c>
      <c r="C2166" s="9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7">
        <f t="shared" si="198"/>
        <v>1.0263636363636364</v>
      </c>
      <c r="P2166" s="2">
        <f t="shared" si="199"/>
        <v>68.01204819277109</v>
      </c>
      <c r="Q2166" s="2" t="str">
        <f t="shared" si="200"/>
        <v>music</v>
      </c>
      <c r="R2166" s="2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 s="2">
        <v>2165</v>
      </c>
      <c r="B2167" s="9" t="s">
        <v>2166</v>
      </c>
      <c r="C2167" s="9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7">
        <f t="shared" si="198"/>
        <v>1.3864000000000001</v>
      </c>
      <c r="P2167" s="2">
        <f t="shared" si="199"/>
        <v>29.623931623931625</v>
      </c>
      <c r="Q2167" s="2" t="str">
        <f t="shared" si="200"/>
        <v>music</v>
      </c>
      <c r="R2167" s="2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 s="2">
        <v>2166</v>
      </c>
      <c r="B2168" s="9" t="s">
        <v>2167</v>
      </c>
      <c r="C2168" s="9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7">
        <f t="shared" si="198"/>
        <v>1.466</v>
      </c>
      <c r="P2168" s="2">
        <f t="shared" si="199"/>
        <v>91.625</v>
      </c>
      <c r="Q2168" s="2" t="str">
        <f t="shared" si="200"/>
        <v>music</v>
      </c>
      <c r="R2168" s="2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 s="2">
        <v>2167</v>
      </c>
      <c r="B2169" s="9" t="s">
        <v>2168</v>
      </c>
      <c r="C2169" s="9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7">
        <f t="shared" si="198"/>
        <v>1.2</v>
      </c>
      <c r="P2169" s="2">
        <f t="shared" si="199"/>
        <v>22.5</v>
      </c>
      <c r="Q2169" s="2" t="str">
        <f t="shared" si="200"/>
        <v>music</v>
      </c>
      <c r="R2169" s="2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 s="2">
        <v>2168</v>
      </c>
      <c r="B2170" s="9" t="s">
        <v>2169</v>
      </c>
      <c r="C2170" s="9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7">
        <f t="shared" si="198"/>
        <v>1.215816111111111</v>
      </c>
      <c r="P2170" s="2">
        <f t="shared" si="199"/>
        <v>64.366735294117646</v>
      </c>
      <c r="Q2170" s="2" t="str">
        <f t="shared" si="200"/>
        <v>music</v>
      </c>
      <c r="R2170" s="2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 s="2">
        <v>2169</v>
      </c>
      <c r="B2171" s="9" t="s">
        <v>2170</v>
      </c>
      <c r="C2171" s="9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7">
        <f t="shared" si="198"/>
        <v>1</v>
      </c>
      <c r="P2171" s="2">
        <f t="shared" si="199"/>
        <v>21.857142857142858</v>
      </c>
      <c r="Q2171" s="2" t="str">
        <f t="shared" si="200"/>
        <v>music</v>
      </c>
      <c r="R2171" s="2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 s="2">
        <v>2170</v>
      </c>
      <c r="B2172" s="9" t="s">
        <v>2171</v>
      </c>
      <c r="C2172" s="9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7">
        <f t="shared" si="198"/>
        <v>1.8085714285714285</v>
      </c>
      <c r="P2172" s="2">
        <f t="shared" si="199"/>
        <v>33.315789473684212</v>
      </c>
      <c r="Q2172" s="2" t="str">
        <f t="shared" si="200"/>
        <v>music</v>
      </c>
      <c r="R2172" s="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 s="2">
        <v>2171</v>
      </c>
      <c r="B2173" s="9" t="s">
        <v>2172</v>
      </c>
      <c r="C2173" s="9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7">
        <f t="shared" si="198"/>
        <v>1.0607500000000001</v>
      </c>
      <c r="P2173" s="2">
        <f t="shared" si="199"/>
        <v>90.276595744680847</v>
      </c>
      <c r="Q2173" s="2" t="str">
        <f t="shared" si="200"/>
        <v>music</v>
      </c>
      <c r="R2173" s="2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 s="2">
        <v>2172</v>
      </c>
      <c r="B2174" s="9" t="s">
        <v>2173</v>
      </c>
      <c r="C2174" s="9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7">
        <f t="shared" si="198"/>
        <v>1</v>
      </c>
      <c r="P2174" s="2">
        <f t="shared" si="199"/>
        <v>76.92307692307692</v>
      </c>
      <c r="Q2174" s="2" t="str">
        <f t="shared" si="200"/>
        <v>music</v>
      </c>
      <c r="R2174" s="2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3.2" x14ac:dyDescent="0.3">
      <c r="A2175" s="2">
        <v>2173</v>
      </c>
      <c r="B2175" s="9" t="s">
        <v>2174</v>
      </c>
      <c r="C2175" s="9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7">
        <f t="shared" si="198"/>
        <v>1.2692857142857144</v>
      </c>
      <c r="P2175" s="2">
        <f t="shared" si="199"/>
        <v>59.233333333333334</v>
      </c>
      <c r="Q2175" s="2" t="str">
        <f t="shared" si="200"/>
        <v>music</v>
      </c>
      <c r="R2175" s="2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 s="2">
        <v>2174</v>
      </c>
      <c r="B2176" s="9" t="s">
        <v>2175</v>
      </c>
      <c r="C2176" s="9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7">
        <f t="shared" si="198"/>
        <v>1.0297499999999999</v>
      </c>
      <c r="P2176" s="2">
        <f t="shared" si="199"/>
        <v>65.38095238095238</v>
      </c>
      <c r="Q2176" s="2" t="str">
        <f t="shared" si="200"/>
        <v>music</v>
      </c>
      <c r="R2176" s="2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 s="2">
        <v>2175</v>
      </c>
      <c r="B2177" s="9" t="s">
        <v>2176</v>
      </c>
      <c r="C2177" s="9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7">
        <f t="shared" si="198"/>
        <v>2.5</v>
      </c>
      <c r="P2177" s="2">
        <f t="shared" si="199"/>
        <v>67.307692307692307</v>
      </c>
      <c r="Q2177" s="2" t="str">
        <f t="shared" si="200"/>
        <v>music</v>
      </c>
      <c r="R2177" s="2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 s="2">
        <v>2176</v>
      </c>
      <c r="B2178" s="9" t="s">
        <v>2177</v>
      </c>
      <c r="C2178" s="9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7">
        <f t="shared" si="198"/>
        <v>1.2602</v>
      </c>
      <c r="P2178" s="2">
        <f t="shared" si="199"/>
        <v>88.74647887323944</v>
      </c>
      <c r="Q2178" s="2" t="str">
        <f t="shared" si="200"/>
        <v>music</v>
      </c>
      <c r="R2178" s="2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 s="2">
        <v>2177</v>
      </c>
      <c r="B2179" s="9" t="s">
        <v>2178</v>
      </c>
      <c r="C2179" s="9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7">
        <f t="shared" ref="O2179:O2242" si="204">E2179/D2179</f>
        <v>1.0012000000000001</v>
      </c>
      <c r="P2179" s="2">
        <f t="shared" ref="P2179:P2242" si="205">E2179/L2179</f>
        <v>65.868421052631575</v>
      </c>
      <c r="Q2179" s="2" t="str">
        <f t="shared" ref="Q2179:Q2242" si="206">LEFT(N:N,(FIND("/",N2179))-1)</f>
        <v>music</v>
      </c>
      <c r="R2179" s="2" t="str">
        <f t="shared" ref="R2179:R2242" si="207">RIGHT(N:N,LEN(N:N)-(FIND("/",N2179)))</f>
        <v>rock</v>
      </c>
      <c r="S2179" s="10">
        <f t="shared" ref="S2179:S2242" si="208">(J2179/86400)+DATE(1970,1,1)</f>
        <v>42502.250775462962</v>
      </c>
      <c r="T2179" s="10">
        <f t="shared" ref="T2179:T2242" si="209">(I2179/86400)+DATE(1970,1,1)</f>
        <v>42527.250775462962</v>
      </c>
    </row>
    <row r="2180" spans="1:20" ht="43.2" x14ac:dyDescent="0.3">
      <c r="A2180" s="2">
        <v>2178</v>
      </c>
      <c r="B2180" s="9" t="s">
        <v>2179</v>
      </c>
      <c r="C2180" s="9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7">
        <f t="shared" si="204"/>
        <v>1.3864000000000001</v>
      </c>
      <c r="P2180" s="2">
        <f t="shared" si="205"/>
        <v>40.349243306169967</v>
      </c>
      <c r="Q2180" s="2" t="str">
        <f t="shared" si="206"/>
        <v>music</v>
      </c>
      <c r="R2180" s="2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 s="2">
        <v>2179</v>
      </c>
      <c r="B2181" s="9" t="s">
        <v>2180</v>
      </c>
      <c r="C2181" s="9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7">
        <f t="shared" si="204"/>
        <v>1.6140000000000001</v>
      </c>
      <c r="P2181" s="2">
        <f t="shared" si="205"/>
        <v>76.857142857142861</v>
      </c>
      <c r="Q2181" s="2" t="str">
        <f t="shared" si="206"/>
        <v>music</v>
      </c>
      <c r="R2181" s="2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 s="2">
        <v>2180</v>
      </c>
      <c r="B2182" s="9" t="s">
        <v>2181</v>
      </c>
      <c r="C2182" s="9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7">
        <f t="shared" si="204"/>
        <v>1.071842</v>
      </c>
      <c r="P2182" s="2">
        <f t="shared" si="205"/>
        <v>68.707820512820518</v>
      </c>
      <c r="Q2182" s="2" t="str">
        <f t="shared" si="206"/>
        <v>music</v>
      </c>
      <c r="R2182" s="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 s="2">
        <v>2181</v>
      </c>
      <c r="B2183" s="9" t="s">
        <v>2182</v>
      </c>
      <c r="C2183" s="9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7">
        <f t="shared" si="204"/>
        <v>1.5309999999999999</v>
      </c>
      <c r="P2183" s="2">
        <f t="shared" si="205"/>
        <v>57.773584905660378</v>
      </c>
      <c r="Q2183" s="2" t="str">
        <f t="shared" si="206"/>
        <v>games</v>
      </c>
      <c r="R2183" s="2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 s="2">
        <v>2182</v>
      </c>
      <c r="B2184" s="9" t="s">
        <v>2183</v>
      </c>
      <c r="C2184" s="9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7">
        <f t="shared" si="204"/>
        <v>5.2416666666666663</v>
      </c>
      <c r="P2184" s="2">
        <f t="shared" si="205"/>
        <v>44.171348314606739</v>
      </c>
      <c r="Q2184" s="2" t="str">
        <f t="shared" si="206"/>
        <v>games</v>
      </c>
      <c r="R2184" s="2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 s="2">
        <v>2183</v>
      </c>
      <c r="B2185" s="9" t="s">
        <v>2184</v>
      </c>
      <c r="C2185" s="9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7">
        <f t="shared" si="204"/>
        <v>4.8927777777777779</v>
      </c>
      <c r="P2185" s="2">
        <f t="shared" si="205"/>
        <v>31.566308243727597</v>
      </c>
      <c r="Q2185" s="2" t="str">
        <f t="shared" si="206"/>
        <v>games</v>
      </c>
      <c r="R2185" s="2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57.6" x14ac:dyDescent="0.3">
      <c r="A2186" s="2">
        <v>2184</v>
      </c>
      <c r="B2186" s="9" t="s">
        <v>2185</v>
      </c>
      <c r="C2186" s="9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7">
        <f t="shared" si="204"/>
        <v>2.8473999999999999</v>
      </c>
      <c r="P2186" s="2">
        <f t="shared" si="205"/>
        <v>107.04511278195488</v>
      </c>
      <c r="Q2186" s="2" t="str">
        <f t="shared" si="206"/>
        <v>games</v>
      </c>
      <c r="R2186" s="2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 s="2">
        <v>2185</v>
      </c>
      <c r="B2187" s="9" t="s">
        <v>2186</v>
      </c>
      <c r="C2187" s="9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7">
        <f t="shared" si="204"/>
        <v>18.569700000000001</v>
      </c>
      <c r="P2187" s="2">
        <f t="shared" si="205"/>
        <v>149.03451043338683</v>
      </c>
      <c r="Q2187" s="2" t="str">
        <f t="shared" si="206"/>
        <v>games</v>
      </c>
      <c r="R2187" s="2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3.2" x14ac:dyDescent="0.3">
      <c r="A2188" s="2">
        <v>2186</v>
      </c>
      <c r="B2188" s="9" t="s">
        <v>2187</v>
      </c>
      <c r="C2188" s="9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7">
        <f t="shared" si="204"/>
        <v>1.0967499999999999</v>
      </c>
      <c r="P2188" s="2">
        <f t="shared" si="205"/>
        <v>55.956632653061227</v>
      </c>
      <c r="Q2188" s="2" t="str">
        <f t="shared" si="206"/>
        <v>games</v>
      </c>
      <c r="R2188" s="2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 s="2">
        <v>2187</v>
      </c>
      <c r="B2189" s="9" t="s">
        <v>2188</v>
      </c>
      <c r="C2189" s="9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7">
        <f t="shared" si="204"/>
        <v>10.146425000000001</v>
      </c>
      <c r="P2189" s="2">
        <f t="shared" si="205"/>
        <v>56.970381807973048</v>
      </c>
      <c r="Q2189" s="2" t="str">
        <f t="shared" si="206"/>
        <v>games</v>
      </c>
      <c r="R2189" s="2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 s="2">
        <v>2188</v>
      </c>
      <c r="B2190" s="9" t="s">
        <v>2189</v>
      </c>
      <c r="C2190" s="9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7">
        <f t="shared" si="204"/>
        <v>4.1217692027666546</v>
      </c>
      <c r="P2190" s="2">
        <f t="shared" si="205"/>
        <v>44.056420233463037</v>
      </c>
      <c r="Q2190" s="2" t="str">
        <f t="shared" si="206"/>
        <v>games</v>
      </c>
      <c r="R2190" s="2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 s="2">
        <v>2189</v>
      </c>
      <c r="B2191" s="9" t="s">
        <v>2190</v>
      </c>
      <c r="C2191" s="9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7">
        <f t="shared" si="204"/>
        <v>5.0324999999999998</v>
      </c>
      <c r="P2191" s="2">
        <f t="shared" si="205"/>
        <v>68.625</v>
      </c>
      <c r="Q2191" s="2" t="str">
        <f t="shared" si="206"/>
        <v>games</v>
      </c>
      <c r="R2191" s="2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 s="2">
        <v>2190</v>
      </c>
      <c r="B2192" s="9" t="s">
        <v>2191</v>
      </c>
      <c r="C2192" s="9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7">
        <f t="shared" si="204"/>
        <v>1.8461052631578947</v>
      </c>
      <c r="P2192" s="2">
        <f t="shared" si="205"/>
        <v>65.318435754189949</v>
      </c>
      <c r="Q2192" s="2" t="str">
        <f t="shared" si="206"/>
        <v>games</v>
      </c>
      <c r="R2192" s="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 s="2">
        <v>2191</v>
      </c>
      <c r="B2193" s="9" t="s">
        <v>2192</v>
      </c>
      <c r="C2193" s="9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7">
        <f t="shared" si="204"/>
        <v>1.1973333333333334</v>
      </c>
      <c r="P2193" s="2">
        <f t="shared" si="205"/>
        <v>35.92</v>
      </c>
      <c r="Q2193" s="2" t="str">
        <f t="shared" si="206"/>
        <v>games</v>
      </c>
      <c r="R2193" s="2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 s="2">
        <v>2192</v>
      </c>
      <c r="B2194" s="9" t="s">
        <v>2193</v>
      </c>
      <c r="C2194" s="9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7">
        <f t="shared" si="204"/>
        <v>10.812401666666668</v>
      </c>
      <c r="P2194" s="2">
        <f t="shared" si="205"/>
        <v>40.070667078443485</v>
      </c>
      <c r="Q2194" s="2" t="str">
        <f t="shared" si="206"/>
        <v>games</v>
      </c>
      <c r="R2194" s="2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 s="2">
        <v>2193</v>
      </c>
      <c r="B2195" s="9" t="s">
        <v>2194</v>
      </c>
      <c r="C2195" s="9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7">
        <f t="shared" si="204"/>
        <v>4.5237333333333334</v>
      </c>
      <c r="P2195" s="2">
        <f t="shared" si="205"/>
        <v>75.647714604236342</v>
      </c>
      <c r="Q2195" s="2" t="str">
        <f t="shared" si="206"/>
        <v>games</v>
      </c>
      <c r="R2195" s="2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 s="2">
        <v>2194</v>
      </c>
      <c r="B2196" s="9" t="s">
        <v>2195</v>
      </c>
      <c r="C2196" s="9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7">
        <f t="shared" si="204"/>
        <v>5.3737000000000004</v>
      </c>
      <c r="P2196" s="2">
        <f t="shared" si="205"/>
        <v>61.203872437357631</v>
      </c>
      <c r="Q2196" s="2" t="str">
        <f t="shared" si="206"/>
        <v>games</v>
      </c>
      <c r="R2196" s="2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 s="2">
        <v>2195</v>
      </c>
      <c r="B2197" s="9" t="s">
        <v>2196</v>
      </c>
      <c r="C2197" s="9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7">
        <f t="shared" si="204"/>
        <v>1.2032608695652174</v>
      </c>
      <c r="P2197" s="2">
        <f t="shared" si="205"/>
        <v>48.130434782608695</v>
      </c>
      <c r="Q2197" s="2" t="str">
        <f t="shared" si="206"/>
        <v>games</v>
      </c>
      <c r="R2197" s="2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 s="2">
        <v>2196</v>
      </c>
      <c r="B2198" s="9" t="s">
        <v>2197</v>
      </c>
      <c r="C2198" s="9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7">
        <f t="shared" si="204"/>
        <v>1.1383571428571428</v>
      </c>
      <c r="P2198" s="2">
        <f t="shared" si="205"/>
        <v>68.106837606837601</v>
      </c>
      <c r="Q2198" s="2" t="str">
        <f t="shared" si="206"/>
        <v>games</v>
      </c>
      <c r="R2198" s="2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 s="2">
        <v>2197</v>
      </c>
      <c r="B2199" s="9" t="s">
        <v>2198</v>
      </c>
      <c r="C2199" s="9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7">
        <f t="shared" si="204"/>
        <v>9.5103109999999997</v>
      </c>
      <c r="P2199" s="2">
        <f t="shared" si="205"/>
        <v>65.891300230946882</v>
      </c>
      <c r="Q2199" s="2" t="str">
        <f t="shared" si="206"/>
        <v>games</v>
      </c>
      <c r="R2199" s="2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 s="2">
        <v>2198</v>
      </c>
      <c r="B2200" s="9" t="s">
        <v>2199</v>
      </c>
      <c r="C2200" s="9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7">
        <f t="shared" si="204"/>
        <v>1.3289249999999999</v>
      </c>
      <c r="P2200" s="2">
        <f t="shared" si="205"/>
        <v>81.654377880184327</v>
      </c>
      <c r="Q2200" s="2" t="str">
        <f t="shared" si="206"/>
        <v>games</v>
      </c>
      <c r="R2200" s="2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 s="2">
        <v>2199</v>
      </c>
      <c r="B2201" s="9" t="s">
        <v>2200</v>
      </c>
      <c r="C2201" s="9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7">
        <f t="shared" si="204"/>
        <v>1.4697777777777778</v>
      </c>
      <c r="P2201" s="2">
        <f t="shared" si="205"/>
        <v>52.701195219123505</v>
      </c>
      <c r="Q2201" s="2" t="str">
        <f t="shared" si="206"/>
        <v>games</v>
      </c>
      <c r="R2201" s="2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 s="2">
        <v>2200</v>
      </c>
      <c r="B2202" s="9" t="s">
        <v>2201</v>
      </c>
      <c r="C2202" s="9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7">
        <f t="shared" si="204"/>
        <v>5.4215</v>
      </c>
      <c r="P2202" s="2">
        <f t="shared" si="205"/>
        <v>41.228136882129277</v>
      </c>
      <c r="Q2202" s="2" t="str">
        <f t="shared" si="206"/>
        <v>games</v>
      </c>
      <c r="R2202" s="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 s="2">
        <v>2201</v>
      </c>
      <c r="B2203" s="9" t="s">
        <v>2202</v>
      </c>
      <c r="C2203" s="9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7">
        <f t="shared" si="204"/>
        <v>3.8271818181818182</v>
      </c>
      <c r="P2203" s="2">
        <f t="shared" si="205"/>
        <v>15.035357142857142</v>
      </c>
      <c r="Q2203" s="2" t="str">
        <f t="shared" si="206"/>
        <v>music</v>
      </c>
      <c r="R2203" s="2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28.8" x14ac:dyDescent="0.3">
      <c r="A2204" s="2">
        <v>2202</v>
      </c>
      <c r="B2204" s="9" t="s">
        <v>2203</v>
      </c>
      <c r="C2204" s="9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7">
        <f t="shared" si="204"/>
        <v>7.0418124999999998</v>
      </c>
      <c r="P2204" s="2">
        <f t="shared" si="205"/>
        <v>39.066920943134534</v>
      </c>
      <c r="Q2204" s="2" t="str">
        <f t="shared" si="206"/>
        <v>music</v>
      </c>
      <c r="R2204" s="2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 s="2">
        <v>2203</v>
      </c>
      <c r="B2205" s="9" t="s">
        <v>2204</v>
      </c>
      <c r="C2205" s="9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7">
        <f t="shared" si="204"/>
        <v>1.0954999999999999</v>
      </c>
      <c r="P2205" s="2">
        <f t="shared" si="205"/>
        <v>43.82</v>
      </c>
      <c r="Q2205" s="2" t="str">
        <f t="shared" si="206"/>
        <v>music</v>
      </c>
      <c r="R2205" s="2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 s="2">
        <v>2204</v>
      </c>
      <c r="B2206" s="9" t="s">
        <v>2205</v>
      </c>
      <c r="C2206" s="9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7">
        <f t="shared" si="204"/>
        <v>1.3286666666666667</v>
      </c>
      <c r="P2206" s="2">
        <f t="shared" si="205"/>
        <v>27.301369863013697</v>
      </c>
      <c r="Q2206" s="2" t="str">
        <f t="shared" si="206"/>
        <v>music</v>
      </c>
      <c r="R2206" s="2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 s="2">
        <v>2205</v>
      </c>
      <c r="B2207" s="9" t="s">
        <v>2206</v>
      </c>
      <c r="C2207" s="9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7">
        <f t="shared" si="204"/>
        <v>1.52</v>
      </c>
      <c r="P2207" s="2">
        <f t="shared" si="205"/>
        <v>42.222222222222221</v>
      </c>
      <c r="Q2207" s="2" t="str">
        <f t="shared" si="206"/>
        <v>music</v>
      </c>
      <c r="R2207" s="2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3.2" x14ac:dyDescent="0.3">
      <c r="A2208" s="2">
        <v>2206</v>
      </c>
      <c r="B2208" s="9" t="s">
        <v>2207</v>
      </c>
      <c r="C2208" s="9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7">
        <f t="shared" si="204"/>
        <v>1.0272727272727273</v>
      </c>
      <c r="P2208" s="2">
        <f t="shared" si="205"/>
        <v>33.235294117647058</v>
      </c>
      <c r="Q2208" s="2" t="str">
        <f t="shared" si="206"/>
        <v>music</v>
      </c>
      <c r="R2208" s="2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 s="2">
        <v>2207</v>
      </c>
      <c r="B2209" s="9" t="s">
        <v>2208</v>
      </c>
      <c r="C2209" s="9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7">
        <f t="shared" si="204"/>
        <v>1</v>
      </c>
      <c r="P2209" s="2">
        <f t="shared" si="205"/>
        <v>285.71428571428572</v>
      </c>
      <c r="Q2209" s="2" t="str">
        <f t="shared" si="206"/>
        <v>music</v>
      </c>
      <c r="R2209" s="2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 s="2">
        <v>2208</v>
      </c>
      <c r="B2210" s="9" t="s">
        <v>2209</v>
      </c>
      <c r="C2210" s="9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7">
        <f t="shared" si="204"/>
        <v>1.016</v>
      </c>
      <c r="P2210" s="2">
        <f t="shared" si="205"/>
        <v>42.333333333333336</v>
      </c>
      <c r="Q2210" s="2" t="str">
        <f t="shared" si="206"/>
        <v>music</v>
      </c>
      <c r="R2210" s="2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 s="2">
        <v>2209</v>
      </c>
      <c r="B2211" s="9" t="s">
        <v>2210</v>
      </c>
      <c r="C2211" s="9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7">
        <f t="shared" si="204"/>
        <v>1.508</v>
      </c>
      <c r="P2211" s="2">
        <f t="shared" si="205"/>
        <v>50.266666666666666</v>
      </c>
      <c r="Q2211" s="2" t="str">
        <f t="shared" si="206"/>
        <v>music</v>
      </c>
      <c r="R2211" s="2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 s="2">
        <v>2210</v>
      </c>
      <c r="B2212" s="9" t="s">
        <v>2211</v>
      </c>
      <c r="C2212" s="9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7">
        <f t="shared" si="204"/>
        <v>1.11425</v>
      </c>
      <c r="P2212" s="2">
        <f t="shared" si="205"/>
        <v>61.902777777777779</v>
      </c>
      <c r="Q2212" s="2" t="str">
        <f t="shared" si="206"/>
        <v>music</v>
      </c>
      <c r="R2212" s="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43.2" x14ac:dyDescent="0.3">
      <c r="A2213" s="2">
        <v>2211</v>
      </c>
      <c r="B2213" s="9" t="s">
        <v>2212</v>
      </c>
      <c r="C2213" s="9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7">
        <f t="shared" si="204"/>
        <v>1.956</v>
      </c>
      <c r="P2213" s="2">
        <f t="shared" si="205"/>
        <v>40.75</v>
      </c>
      <c r="Q2213" s="2" t="str">
        <f t="shared" si="206"/>
        <v>music</v>
      </c>
      <c r="R2213" s="2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 s="2">
        <v>2212</v>
      </c>
      <c r="B2214" s="9" t="s">
        <v>2213</v>
      </c>
      <c r="C2214" s="9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7">
        <f t="shared" si="204"/>
        <v>1.1438333333333333</v>
      </c>
      <c r="P2214" s="2">
        <f t="shared" si="205"/>
        <v>55.796747967479675</v>
      </c>
      <c r="Q2214" s="2" t="str">
        <f t="shared" si="206"/>
        <v>music</v>
      </c>
      <c r="R2214" s="2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 s="2">
        <v>2213</v>
      </c>
      <c r="B2215" s="9" t="s">
        <v>2214</v>
      </c>
      <c r="C2215" s="9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7">
        <f t="shared" si="204"/>
        <v>2</v>
      </c>
      <c r="P2215" s="2">
        <f t="shared" si="205"/>
        <v>10</v>
      </c>
      <c r="Q2215" s="2" t="str">
        <f t="shared" si="206"/>
        <v>music</v>
      </c>
      <c r="R2215" s="2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 s="2">
        <v>2214</v>
      </c>
      <c r="B2216" s="9" t="s">
        <v>2215</v>
      </c>
      <c r="C2216" s="9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7">
        <f t="shared" si="204"/>
        <v>2.9250166666666666</v>
      </c>
      <c r="P2216" s="2">
        <f t="shared" si="205"/>
        <v>73.125416666666666</v>
      </c>
      <c r="Q2216" s="2" t="str">
        <f t="shared" si="206"/>
        <v>music</v>
      </c>
      <c r="R2216" s="2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 s="2">
        <v>2215</v>
      </c>
      <c r="B2217" s="9" t="s">
        <v>2216</v>
      </c>
      <c r="C2217" s="9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7">
        <f t="shared" si="204"/>
        <v>1.5636363636363637</v>
      </c>
      <c r="P2217" s="2">
        <f t="shared" si="205"/>
        <v>26.060606060606062</v>
      </c>
      <c r="Q2217" s="2" t="str">
        <f t="shared" si="206"/>
        <v>music</v>
      </c>
      <c r="R2217" s="2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 s="2">
        <v>2216</v>
      </c>
      <c r="B2218" s="9" t="s">
        <v>2217</v>
      </c>
      <c r="C2218" s="9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7">
        <f t="shared" si="204"/>
        <v>1.0566666666666666</v>
      </c>
      <c r="P2218" s="2">
        <f t="shared" si="205"/>
        <v>22.642857142857142</v>
      </c>
      <c r="Q2218" s="2" t="str">
        <f t="shared" si="206"/>
        <v>music</v>
      </c>
      <c r="R2218" s="2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3.2" x14ac:dyDescent="0.3">
      <c r="A2219" s="2">
        <v>2217</v>
      </c>
      <c r="B2219" s="9" t="s">
        <v>2218</v>
      </c>
      <c r="C2219" s="9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7">
        <f t="shared" si="204"/>
        <v>1.0119047619047619</v>
      </c>
      <c r="P2219" s="2">
        <f t="shared" si="205"/>
        <v>47.222222222222221</v>
      </c>
      <c r="Q2219" s="2" t="str">
        <f t="shared" si="206"/>
        <v>music</v>
      </c>
      <c r="R2219" s="2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 s="2">
        <v>2218</v>
      </c>
      <c r="B2220" s="9" t="s">
        <v>2219</v>
      </c>
      <c r="C2220" s="9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7">
        <f t="shared" si="204"/>
        <v>1.2283299999999999</v>
      </c>
      <c r="P2220" s="2">
        <f t="shared" si="205"/>
        <v>32.324473684210524</v>
      </c>
      <c r="Q2220" s="2" t="str">
        <f t="shared" si="206"/>
        <v>music</v>
      </c>
      <c r="R2220" s="2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 s="2">
        <v>2219</v>
      </c>
      <c r="B2221" s="9" t="s">
        <v>2220</v>
      </c>
      <c r="C2221" s="9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7">
        <f t="shared" si="204"/>
        <v>1.0149999999999999</v>
      </c>
      <c r="P2221" s="2">
        <f t="shared" si="205"/>
        <v>53.421052631578945</v>
      </c>
      <c r="Q2221" s="2" t="str">
        <f t="shared" si="206"/>
        <v>music</v>
      </c>
      <c r="R2221" s="2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 s="2">
        <v>2220</v>
      </c>
      <c r="B2222" s="9" t="s">
        <v>2221</v>
      </c>
      <c r="C2222" s="9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7">
        <f t="shared" si="204"/>
        <v>1.0114285714285713</v>
      </c>
      <c r="P2222" s="2">
        <f t="shared" si="205"/>
        <v>51.304347826086953</v>
      </c>
      <c r="Q2222" s="2" t="str">
        <f t="shared" si="206"/>
        <v>music</v>
      </c>
      <c r="R2222" s="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 s="2">
        <v>2221</v>
      </c>
      <c r="B2223" s="9" t="s">
        <v>2222</v>
      </c>
      <c r="C2223" s="9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7">
        <f t="shared" si="204"/>
        <v>1.0811999999999999</v>
      </c>
      <c r="P2223" s="2">
        <f t="shared" si="205"/>
        <v>37.197247706422019</v>
      </c>
      <c r="Q2223" s="2" t="str">
        <f t="shared" si="206"/>
        <v>games</v>
      </c>
      <c r="R2223" s="2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 s="2">
        <v>2222</v>
      </c>
      <c r="B2224" s="9" t="s">
        <v>2223</v>
      </c>
      <c r="C2224" s="9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7">
        <f t="shared" si="204"/>
        <v>1.6259999999999999</v>
      </c>
      <c r="P2224" s="2">
        <f t="shared" si="205"/>
        <v>27.1</v>
      </c>
      <c r="Q2224" s="2" t="str">
        <f t="shared" si="206"/>
        <v>games</v>
      </c>
      <c r="R2224" s="2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 s="2">
        <v>2223</v>
      </c>
      <c r="B2225" s="9" t="s">
        <v>2224</v>
      </c>
      <c r="C2225" s="9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7">
        <f t="shared" si="204"/>
        <v>1.0580000000000001</v>
      </c>
      <c r="P2225" s="2">
        <f t="shared" si="205"/>
        <v>206.31</v>
      </c>
      <c r="Q2225" s="2" t="str">
        <f t="shared" si="206"/>
        <v>games</v>
      </c>
      <c r="R2225" s="2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 s="2">
        <v>2224</v>
      </c>
      <c r="B2226" s="9" t="s">
        <v>2225</v>
      </c>
      <c r="C2226" s="9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7">
        <f t="shared" si="204"/>
        <v>2.4315000000000002</v>
      </c>
      <c r="P2226" s="2">
        <f t="shared" si="205"/>
        <v>82.145270270270274</v>
      </c>
      <c r="Q2226" s="2" t="str">
        <f t="shared" si="206"/>
        <v>games</v>
      </c>
      <c r="R2226" s="2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 s="2">
        <v>2225</v>
      </c>
      <c r="B2227" s="9" t="s">
        <v>2226</v>
      </c>
      <c r="C2227" s="9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7">
        <f t="shared" si="204"/>
        <v>9.4483338095238096</v>
      </c>
      <c r="P2227" s="2">
        <f t="shared" si="205"/>
        <v>164.79651993355483</v>
      </c>
      <c r="Q2227" s="2" t="str">
        <f t="shared" si="206"/>
        <v>games</v>
      </c>
      <c r="R2227" s="2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 s="2">
        <v>2226</v>
      </c>
      <c r="B2228" s="9" t="s">
        <v>2227</v>
      </c>
      <c r="C2228" s="9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7">
        <f t="shared" si="204"/>
        <v>1.0846283333333333</v>
      </c>
      <c r="P2228" s="2">
        <f t="shared" si="205"/>
        <v>60.820280373831778</v>
      </c>
      <c r="Q2228" s="2" t="str">
        <f t="shared" si="206"/>
        <v>games</v>
      </c>
      <c r="R2228" s="2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 s="2">
        <v>2227</v>
      </c>
      <c r="B2229" s="9" t="s">
        <v>2228</v>
      </c>
      <c r="C2229" s="9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7">
        <f t="shared" si="204"/>
        <v>1.5737692307692308</v>
      </c>
      <c r="P2229" s="2">
        <f t="shared" si="205"/>
        <v>67.970099667774093</v>
      </c>
      <c r="Q2229" s="2" t="str">
        <f t="shared" si="206"/>
        <v>games</v>
      </c>
      <c r="R2229" s="2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 s="2">
        <v>2228</v>
      </c>
      <c r="B2230" s="9" t="s">
        <v>2229</v>
      </c>
      <c r="C2230" s="9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7">
        <f t="shared" si="204"/>
        <v>11.744899999999999</v>
      </c>
      <c r="P2230" s="2">
        <f t="shared" si="205"/>
        <v>81.561805555555551</v>
      </c>
      <c r="Q2230" s="2" t="str">
        <f t="shared" si="206"/>
        <v>games</v>
      </c>
      <c r="R2230" s="2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 s="2">
        <v>2229</v>
      </c>
      <c r="B2231" s="9" t="s">
        <v>2230</v>
      </c>
      <c r="C2231" s="9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7">
        <f t="shared" si="204"/>
        <v>1.7104755366949576</v>
      </c>
      <c r="P2231" s="2">
        <f t="shared" si="205"/>
        <v>25.42547309833024</v>
      </c>
      <c r="Q2231" s="2" t="str">
        <f t="shared" si="206"/>
        <v>games</v>
      </c>
      <c r="R2231" s="2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 s="2">
        <v>2230</v>
      </c>
      <c r="B2232" s="9" t="s">
        <v>2231</v>
      </c>
      <c r="C2232" s="9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7">
        <f t="shared" si="204"/>
        <v>1.2595294117647058</v>
      </c>
      <c r="P2232" s="2">
        <f t="shared" si="205"/>
        <v>21.497991967871485</v>
      </c>
      <c r="Q2232" s="2" t="str">
        <f t="shared" si="206"/>
        <v>games</v>
      </c>
      <c r="R2232" s="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 s="2">
        <v>2231</v>
      </c>
      <c r="B2233" s="9" t="s">
        <v>2232</v>
      </c>
      <c r="C2233" s="9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7">
        <f t="shared" si="204"/>
        <v>12.121296000000001</v>
      </c>
      <c r="P2233" s="2">
        <f t="shared" si="205"/>
        <v>27.226630727762803</v>
      </c>
      <c r="Q2233" s="2" t="str">
        <f t="shared" si="206"/>
        <v>games</v>
      </c>
      <c r="R2233" s="2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 s="2">
        <v>2232</v>
      </c>
      <c r="B2234" s="9" t="s">
        <v>2233</v>
      </c>
      <c r="C2234" s="9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7">
        <f t="shared" si="204"/>
        <v>4.9580000000000002</v>
      </c>
      <c r="P2234" s="2">
        <f t="shared" si="205"/>
        <v>25.091093117408906</v>
      </c>
      <c r="Q2234" s="2" t="str">
        <f t="shared" si="206"/>
        <v>games</v>
      </c>
      <c r="R2234" s="2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 s="2">
        <v>2233</v>
      </c>
      <c r="B2235" s="9" t="s">
        <v>2234</v>
      </c>
      <c r="C2235" s="9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7">
        <f t="shared" si="204"/>
        <v>3.3203999999999998</v>
      </c>
      <c r="P2235" s="2">
        <f t="shared" si="205"/>
        <v>21.230179028132991</v>
      </c>
      <c r="Q2235" s="2" t="str">
        <f t="shared" si="206"/>
        <v>games</v>
      </c>
      <c r="R2235" s="2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3.2" x14ac:dyDescent="0.3">
      <c r="A2236" s="2">
        <v>2234</v>
      </c>
      <c r="B2236" s="9" t="s">
        <v>2235</v>
      </c>
      <c r="C2236" s="9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7">
        <f t="shared" si="204"/>
        <v>11.65</v>
      </c>
      <c r="P2236" s="2">
        <f t="shared" si="205"/>
        <v>41.607142857142854</v>
      </c>
      <c r="Q2236" s="2" t="str">
        <f t="shared" si="206"/>
        <v>games</v>
      </c>
      <c r="R2236" s="2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 s="2">
        <v>2235</v>
      </c>
      <c r="B2237" s="9" t="s">
        <v>2236</v>
      </c>
      <c r="C2237" s="9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7">
        <f t="shared" si="204"/>
        <v>1.5331538461538461</v>
      </c>
      <c r="P2237" s="2">
        <f t="shared" si="205"/>
        <v>135.58503401360545</v>
      </c>
      <c r="Q2237" s="2" t="str">
        <f t="shared" si="206"/>
        <v>games</v>
      </c>
      <c r="R2237" s="2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.2" x14ac:dyDescent="0.3">
      <c r="A2238" s="2">
        <v>2236</v>
      </c>
      <c r="B2238" s="9" t="s">
        <v>2237</v>
      </c>
      <c r="C2238" s="9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7">
        <f t="shared" si="204"/>
        <v>5.3710714285714287</v>
      </c>
      <c r="P2238" s="2">
        <f t="shared" si="205"/>
        <v>22.116176470588236</v>
      </c>
      <c r="Q2238" s="2" t="str">
        <f t="shared" si="206"/>
        <v>games</v>
      </c>
      <c r="R2238" s="2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 s="2">
        <v>2237</v>
      </c>
      <c r="B2239" s="9" t="s">
        <v>2238</v>
      </c>
      <c r="C2239" s="9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7">
        <f t="shared" si="204"/>
        <v>3.5292777777777777</v>
      </c>
      <c r="P2239" s="2">
        <f t="shared" si="205"/>
        <v>64.625635808748726</v>
      </c>
      <c r="Q2239" s="2" t="str">
        <f t="shared" si="206"/>
        <v>games</v>
      </c>
      <c r="R2239" s="2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 s="2">
        <v>2238</v>
      </c>
      <c r="B2240" s="9" t="s">
        <v>2239</v>
      </c>
      <c r="C2240" s="9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7">
        <f t="shared" si="204"/>
        <v>1.3740000000000001</v>
      </c>
      <c r="P2240" s="2">
        <f t="shared" si="205"/>
        <v>69.569620253164558</v>
      </c>
      <c r="Q2240" s="2" t="str">
        <f t="shared" si="206"/>
        <v>games</v>
      </c>
      <c r="R2240" s="2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 s="2">
        <v>2239</v>
      </c>
      <c r="B2241" s="9" t="s">
        <v>2240</v>
      </c>
      <c r="C2241" s="9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7">
        <f t="shared" si="204"/>
        <v>1.2802667999999999</v>
      </c>
      <c r="P2241" s="2">
        <f t="shared" si="205"/>
        <v>75.133028169014082</v>
      </c>
      <c r="Q2241" s="2" t="str">
        <f t="shared" si="206"/>
        <v>games</v>
      </c>
      <c r="R2241" s="2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 s="2">
        <v>2240</v>
      </c>
      <c r="B2242" s="9" t="s">
        <v>2241</v>
      </c>
      <c r="C2242" s="9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7">
        <f t="shared" si="204"/>
        <v>2.7067999999999999</v>
      </c>
      <c r="P2242" s="2">
        <f t="shared" si="205"/>
        <v>140.97916666666666</v>
      </c>
      <c r="Q2242" s="2" t="str">
        <f t="shared" si="206"/>
        <v>games</v>
      </c>
      <c r="R2242" s="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 s="2">
        <v>2241</v>
      </c>
      <c r="B2243" s="9" t="s">
        <v>2242</v>
      </c>
      <c r="C2243" s="9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7">
        <f t="shared" ref="O2243:O2306" si="210">E2243/D2243</f>
        <v>8.0640000000000001</v>
      </c>
      <c r="P2243" s="2">
        <f t="shared" ref="P2243:P2306" si="211">E2243/L2243</f>
        <v>49.472392638036808</v>
      </c>
      <c r="Q2243" s="2" t="str">
        <f t="shared" ref="Q2243:Q2306" si="212">LEFT(N:N,(FIND("/",N2243))-1)</f>
        <v>games</v>
      </c>
      <c r="R2243" s="2" t="str">
        <f t="shared" ref="R2243:R2306" si="213">RIGHT(N:N,LEN(N:N)-(FIND("/",N2243)))</f>
        <v>tabletop games</v>
      </c>
      <c r="S2243" s="10">
        <f t="shared" ref="S2243:S2306" si="214">(J2243/86400)+DATE(1970,1,1)</f>
        <v>42766.827546296292</v>
      </c>
      <c r="T2243" s="10">
        <f t="shared" ref="T2243:T2306" si="215">(I2243/86400)+DATE(1970,1,1)</f>
        <v>42796.827546296292</v>
      </c>
    </row>
    <row r="2244" spans="1:20" ht="28.8" x14ac:dyDescent="0.3">
      <c r="A2244" s="2">
        <v>2242</v>
      </c>
      <c r="B2244" s="9" t="s">
        <v>2243</v>
      </c>
      <c r="C2244" s="9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7">
        <f t="shared" si="210"/>
        <v>13.600976000000001</v>
      </c>
      <c r="P2244" s="2">
        <f t="shared" si="211"/>
        <v>53.865251485148519</v>
      </c>
      <c r="Q2244" s="2" t="str">
        <f t="shared" si="212"/>
        <v>games</v>
      </c>
      <c r="R2244" s="2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.2" x14ac:dyDescent="0.3">
      <c r="A2245" s="2">
        <v>2243</v>
      </c>
      <c r="B2245" s="9" t="s">
        <v>2244</v>
      </c>
      <c r="C2245" s="9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7">
        <f t="shared" si="210"/>
        <v>9302.5</v>
      </c>
      <c r="P2245" s="2">
        <f t="shared" si="211"/>
        <v>4.5712530712530715</v>
      </c>
      <c r="Q2245" s="2" t="str">
        <f t="shared" si="212"/>
        <v>games</v>
      </c>
      <c r="R2245" s="2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 s="2">
        <v>2244</v>
      </c>
      <c r="B2246" s="9" t="s">
        <v>2245</v>
      </c>
      <c r="C2246" s="9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7">
        <f t="shared" si="210"/>
        <v>3.7702</v>
      </c>
      <c r="P2246" s="2">
        <f t="shared" si="211"/>
        <v>65.00344827586207</v>
      </c>
      <c r="Q2246" s="2" t="str">
        <f t="shared" si="212"/>
        <v>games</v>
      </c>
      <c r="R2246" s="2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 s="2">
        <v>2245</v>
      </c>
      <c r="B2247" s="9" t="s">
        <v>2246</v>
      </c>
      <c r="C2247" s="9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7">
        <f t="shared" si="210"/>
        <v>26.47025</v>
      </c>
      <c r="P2247" s="2">
        <f t="shared" si="211"/>
        <v>53.475252525252522</v>
      </c>
      <c r="Q2247" s="2" t="str">
        <f t="shared" si="212"/>
        <v>games</v>
      </c>
      <c r="R2247" s="2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3.2" x14ac:dyDescent="0.3">
      <c r="A2248" s="2">
        <v>2246</v>
      </c>
      <c r="B2248" s="9" t="s">
        <v>2247</v>
      </c>
      <c r="C2248" s="9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7">
        <f t="shared" si="210"/>
        <v>1.0012000000000001</v>
      </c>
      <c r="P2248" s="2">
        <f t="shared" si="211"/>
        <v>43.912280701754383</v>
      </c>
      <c r="Q2248" s="2" t="str">
        <f t="shared" si="212"/>
        <v>games</v>
      </c>
      <c r="R2248" s="2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 s="2">
        <v>2247</v>
      </c>
      <c r="B2249" s="9" t="s">
        <v>2248</v>
      </c>
      <c r="C2249" s="9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7">
        <f t="shared" si="210"/>
        <v>1.0445405405405406</v>
      </c>
      <c r="P2249" s="2">
        <f t="shared" si="211"/>
        <v>50.852631578947367</v>
      </c>
      <c r="Q2249" s="2" t="str">
        <f t="shared" si="212"/>
        <v>games</v>
      </c>
      <c r="R2249" s="2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 s="2">
        <v>2248</v>
      </c>
      <c r="B2250" s="9" t="s">
        <v>2249</v>
      </c>
      <c r="C2250" s="9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7">
        <f t="shared" si="210"/>
        <v>1.0721428571428571</v>
      </c>
      <c r="P2250" s="2">
        <f t="shared" si="211"/>
        <v>58.6328125</v>
      </c>
      <c r="Q2250" s="2" t="str">
        <f t="shared" si="212"/>
        <v>games</v>
      </c>
      <c r="R2250" s="2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 s="2">
        <v>2249</v>
      </c>
      <c r="B2251" s="9" t="s">
        <v>2250</v>
      </c>
      <c r="C2251" s="9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7">
        <f t="shared" si="210"/>
        <v>1.6877142857142857</v>
      </c>
      <c r="P2251" s="2">
        <f t="shared" si="211"/>
        <v>32.81666666666667</v>
      </c>
      <c r="Q2251" s="2" t="str">
        <f t="shared" si="212"/>
        <v>games</v>
      </c>
      <c r="R2251" s="2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3.2" x14ac:dyDescent="0.3">
      <c r="A2252" s="2">
        <v>2250</v>
      </c>
      <c r="B2252" s="9" t="s">
        <v>2251</v>
      </c>
      <c r="C2252" s="9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7">
        <f t="shared" si="210"/>
        <v>9.7511200000000002</v>
      </c>
      <c r="P2252" s="2">
        <f t="shared" si="211"/>
        <v>426.93169877408059</v>
      </c>
      <c r="Q2252" s="2" t="str">
        <f t="shared" si="212"/>
        <v>games</v>
      </c>
      <c r="R2252" s="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 s="2">
        <v>2251</v>
      </c>
      <c r="B2253" s="9" t="s">
        <v>2252</v>
      </c>
      <c r="C2253" s="9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7">
        <f t="shared" si="210"/>
        <v>1.3444929411764706</v>
      </c>
      <c r="P2253" s="2">
        <f t="shared" si="211"/>
        <v>23.808729166666669</v>
      </c>
      <c r="Q2253" s="2" t="str">
        <f t="shared" si="212"/>
        <v>games</v>
      </c>
      <c r="R2253" s="2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 s="2">
        <v>2252</v>
      </c>
      <c r="B2254" s="9" t="s">
        <v>2253</v>
      </c>
      <c r="C2254" s="9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7">
        <f t="shared" si="210"/>
        <v>2.722777777777778</v>
      </c>
      <c r="P2254" s="2">
        <f t="shared" si="211"/>
        <v>98.413654618473899</v>
      </c>
      <c r="Q2254" s="2" t="str">
        <f t="shared" si="212"/>
        <v>games</v>
      </c>
      <c r="R2254" s="2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 s="2">
        <v>2253</v>
      </c>
      <c r="B2255" s="9" t="s">
        <v>2254</v>
      </c>
      <c r="C2255" s="9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7">
        <f t="shared" si="210"/>
        <v>1.1268750000000001</v>
      </c>
      <c r="P2255" s="2">
        <f t="shared" si="211"/>
        <v>107.32142857142857</v>
      </c>
      <c r="Q2255" s="2" t="str">
        <f t="shared" si="212"/>
        <v>games</v>
      </c>
      <c r="R2255" s="2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 s="2">
        <v>2254</v>
      </c>
      <c r="B2256" s="9" t="s">
        <v>2255</v>
      </c>
      <c r="C2256" s="9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7">
        <f t="shared" si="210"/>
        <v>4.5979999999999999</v>
      </c>
      <c r="P2256" s="2">
        <f t="shared" si="211"/>
        <v>11.67005076142132</v>
      </c>
      <c r="Q2256" s="2" t="str">
        <f t="shared" si="212"/>
        <v>games</v>
      </c>
      <c r="R2256" s="2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 s="2">
        <v>2255</v>
      </c>
      <c r="B2257" s="9" t="s">
        <v>2256</v>
      </c>
      <c r="C2257" s="9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7">
        <f t="shared" si="210"/>
        <v>2.8665822784810127</v>
      </c>
      <c r="P2257" s="2">
        <f t="shared" si="211"/>
        <v>41.782287822878232</v>
      </c>
      <c r="Q2257" s="2" t="str">
        <f t="shared" si="212"/>
        <v>games</v>
      </c>
      <c r="R2257" s="2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 s="2">
        <v>2256</v>
      </c>
      <c r="B2258" s="9" t="s">
        <v>2257</v>
      </c>
      <c r="C2258" s="9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7">
        <f t="shared" si="210"/>
        <v>2.2270833333333333</v>
      </c>
      <c r="P2258" s="2">
        <f t="shared" si="211"/>
        <v>21.38</v>
      </c>
      <c r="Q2258" s="2" t="str">
        <f t="shared" si="212"/>
        <v>games</v>
      </c>
      <c r="R2258" s="2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 s="2">
        <v>2257</v>
      </c>
      <c r="B2259" s="9" t="s">
        <v>2258</v>
      </c>
      <c r="C2259" s="9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7">
        <f t="shared" si="210"/>
        <v>6.3613999999999997</v>
      </c>
      <c r="P2259" s="2">
        <f t="shared" si="211"/>
        <v>94.103550295857985</v>
      </c>
      <c r="Q2259" s="2" t="str">
        <f t="shared" si="212"/>
        <v>games</v>
      </c>
      <c r="R2259" s="2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 s="2">
        <v>2258</v>
      </c>
      <c r="B2260" s="9" t="s">
        <v>2259</v>
      </c>
      <c r="C2260" s="9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7">
        <f t="shared" si="210"/>
        <v>1.4650000000000001</v>
      </c>
      <c r="P2260" s="2">
        <f t="shared" si="211"/>
        <v>15.721951219512196</v>
      </c>
      <c r="Q2260" s="2" t="str">
        <f t="shared" si="212"/>
        <v>games</v>
      </c>
      <c r="R2260" s="2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 s="2">
        <v>2259</v>
      </c>
      <c r="B2261" s="9" t="s">
        <v>2260</v>
      </c>
      <c r="C2261" s="9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7">
        <f t="shared" si="210"/>
        <v>18.670999999999999</v>
      </c>
      <c r="P2261" s="2">
        <f t="shared" si="211"/>
        <v>90.635922330097088</v>
      </c>
      <c r="Q2261" s="2" t="str">
        <f t="shared" si="212"/>
        <v>games</v>
      </c>
      <c r="R2261" s="2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 s="2">
        <v>2260</v>
      </c>
      <c r="B2262" s="9" t="s">
        <v>2261</v>
      </c>
      <c r="C2262" s="9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7">
        <f t="shared" si="210"/>
        <v>3.2692000000000001</v>
      </c>
      <c r="P2262" s="2">
        <f t="shared" si="211"/>
        <v>97.297619047619051</v>
      </c>
      <c r="Q2262" s="2" t="str">
        <f t="shared" si="212"/>
        <v>games</v>
      </c>
      <c r="R2262" s="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 s="2">
        <v>2261</v>
      </c>
      <c r="B2263" s="9" t="s">
        <v>2262</v>
      </c>
      <c r="C2263" s="9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7">
        <f t="shared" si="210"/>
        <v>7.7949999999999999</v>
      </c>
      <c r="P2263" s="2">
        <f t="shared" si="211"/>
        <v>37.11904761904762</v>
      </c>
      <c r="Q2263" s="2" t="str">
        <f t="shared" si="212"/>
        <v>games</v>
      </c>
      <c r="R2263" s="2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 s="2">
        <v>2262</v>
      </c>
      <c r="B2264" s="9" t="s">
        <v>2263</v>
      </c>
      <c r="C2264" s="9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7">
        <f t="shared" si="210"/>
        <v>1.5415151515151515</v>
      </c>
      <c r="P2264" s="2">
        <f t="shared" si="211"/>
        <v>28.104972375690608</v>
      </c>
      <c r="Q2264" s="2" t="str">
        <f t="shared" si="212"/>
        <v>games</v>
      </c>
      <c r="R2264" s="2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 s="2">
        <v>2263</v>
      </c>
      <c r="B2265" s="9" t="s">
        <v>2264</v>
      </c>
      <c r="C2265" s="9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7">
        <f t="shared" si="210"/>
        <v>1.1554666666666666</v>
      </c>
      <c r="P2265" s="2">
        <f t="shared" si="211"/>
        <v>144.43333333333334</v>
      </c>
      <c r="Q2265" s="2" t="str">
        <f t="shared" si="212"/>
        <v>games</v>
      </c>
      <c r="R2265" s="2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 s="2">
        <v>2264</v>
      </c>
      <c r="B2266" s="9" t="s">
        <v>2265</v>
      </c>
      <c r="C2266" s="9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7">
        <f t="shared" si="210"/>
        <v>1.8003333333333333</v>
      </c>
      <c r="P2266" s="2">
        <f t="shared" si="211"/>
        <v>24.274157303370785</v>
      </c>
      <c r="Q2266" s="2" t="str">
        <f t="shared" si="212"/>
        <v>games</v>
      </c>
      <c r="R2266" s="2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 s="2">
        <v>2265</v>
      </c>
      <c r="B2267" s="9" t="s">
        <v>2266</v>
      </c>
      <c r="C2267" s="9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7">
        <f t="shared" si="210"/>
        <v>2.9849999999999999</v>
      </c>
      <c r="P2267" s="2">
        <f t="shared" si="211"/>
        <v>35.117647058823529</v>
      </c>
      <c r="Q2267" s="2" t="str">
        <f t="shared" si="212"/>
        <v>games</v>
      </c>
      <c r="R2267" s="2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 s="2">
        <v>2266</v>
      </c>
      <c r="B2268" s="9" t="s">
        <v>2267</v>
      </c>
      <c r="C2268" s="9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7">
        <f t="shared" si="210"/>
        <v>3.2026666666666666</v>
      </c>
      <c r="P2268" s="2">
        <f t="shared" si="211"/>
        <v>24.762886597938145</v>
      </c>
      <c r="Q2268" s="2" t="str">
        <f t="shared" si="212"/>
        <v>games</v>
      </c>
      <c r="R2268" s="2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 s="2">
        <v>2267</v>
      </c>
      <c r="B2269" s="9" t="s">
        <v>2268</v>
      </c>
      <c r="C2269" s="9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7">
        <f t="shared" si="210"/>
        <v>3.80525</v>
      </c>
      <c r="P2269" s="2">
        <f t="shared" si="211"/>
        <v>188.37871287128712</v>
      </c>
      <c r="Q2269" s="2" t="str">
        <f t="shared" si="212"/>
        <v>games</v>
      </c>
      <c r="R2269" s="2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 s="2">
        <v>2268</v>
      </c>
      <c r="B2270" s="9" t="s">
        <v>2269</v>
      </c>
      <c r="C2270" s="9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7">
        <f t="shared" si="210"/>
        <v>1.026</v>
      </c>
      <c r="P2270" s="2">
        <f t="shared" si="211"/>
        <v>148.08247422680412</v>
      </c>
      <c r="Q2270" s="2" t="str">
        <f t="shared" si="212"/>
        <v>games</v>
      </c>
      <c r="R2270" s="2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3.2" x14ac:dyDescent="0.3">
      <c r="A2271" s="2">
        <v>2269</v>
      </c>
      <c r="B2271" s="9" t="s">
        <v>2270</v>
      </c>
      <c r="C2271" s="9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7">
        <f t="shared" si="210"/>
        <v>18.016400000000001</v>
      </c>
      <c r="P2271" s="2">
        <f t="shared" si="211"/>
        <v>49.934589800443462</v>
      </c>
      <c r="Q2271" s="2" t="str">
        <f t="shared" si="212"/>
        <v>games</v>
      </c>
      <c r="R2271" s="2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 s="2">
        <v>2270</v>
      </c>
      <c r="B2272" s="9" t="s">
        <v>2271</v>
      </c>
      <c r="C2272" s="9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7">
        <f t="shared" si="210"/>
        <v>7.2024800000000004</v>
      </c>
      <c r="P2272" s="2">
        <f t="shared" si="211"/>
        <v>107.82155688622754</v>
      </c>
      <c r="Q2272" s="2" t="str">
        <f t="shared" si="212"/>
        <v>games</v>
      </c>
      <c r="R2272" s="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 s="2">
        <v>2271</v>
      </c>
      <c r="B2273" s="9" t="s">
        <v>2272</v>
      </c>
      <c r="C2273" s="9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7">
        <f t="shared" si="210"/>
        <v>2.8309000000000002</v>
      </c>
      <c r="P2273" s="2">
        <f t="shared" si="211"/>
        <v>42.63403614457831</v>
      </c>
      <c r="Q2273" s="2" t="str">
        <f t="shared" si="212"/>
        <v>games</v>
      </c>
      <c r="R2273" s="2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 s="2">
        <v>2272</v>
      </c>
      <c r="B2274" s="9" t="s">
        <v>2273</v>
      </c>
      <c r="C2274" s="9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7">
        <f t="shared" si="210"/>
        <v>13.566000000000001</v>
      </c>
      <c r="P2274" s="2">
        <f t="shared" si="211"/>
        <v>14.370762711864407</v>
      </c>
      <c r="Q2274" s="2" t="str">
        <f t="shared" si="212"/>
        <v>games</v>
      </c>
      <c r="R2274" s="2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3.2" x14ac:dyDescent="0.3">
      <c r="A2275" s="2">
        <v>2273</v>
      </c>
      <c r="B2275" s="9" t="s">
        <v>2274</v>
      </c>
      <c r="C2275" s="9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7">
        <f t="shared" si="210"/>
        <v>2.2035999999999998</v>
      </c>
      <c r="P2275" s="2">
        <f t="shared" si="211"/>
        <v>37.476190476190474</v>
      </c>
      <c r="Q2275" s="2" t="str">
        <f t="shared" si="212"/>
        <v>games</v>
      </c>
      <c r="R2275" s="2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 s="2">
        <v>2274</v>
      </c>
      <c r="B2276" s="9" t="s">
        <v>2275</v>
      </c>
      <c r="C2276" s="9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7">
        <f t="shared" si="210"/>
        <v>1.196</v>
      </c>
      <c r="P2276" s="2">
        <f t="shared" si="211"/>
        <v>30.202020202020201</v>
      </c>
      <c r="Q2276" s="2" t="str">
        <f t="shared" si="212"/>
        <v>games</v>
      </c>
      <c r="R2276" s="2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 s="2">
        <v>2275</v>
      </c>
      <c r="B2277" s="9" t="s">
        <v>2276</v>
      </c>
      <c r="C2277" s="9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7">
        <f t="shared" si="210"/>
        <v>4.0776923076923079</v>
      </c>
      <c r="P2277" s="2">
        <f t="shared" si="211"/>
        <v>33.550632911392405</v>
      </c>
      <c r="Q2277" s="2" t="str">
        <f t="shared" si="212"/>
        <v>games</v>
      </c>
      <c r="R2277" s="2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57.6" x14ac:dyDescent="0.3">
      <c r="A2278" s="2">
        <v>2276</v>
      </c>
      <c r="B2278" s="9" t="s">
        <v>2277</v>
      </c>
      <c r="C2278" s="9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7">
        <f t="shared" si="210"/>
        <v>1.0581826105905425</v>
      </c>
      <c r="P2278" s="2">
        <f t="shared" si="211"/>
        <v>64.74666666666667</v>
      </c>
      <c r="Q2278" s="2" t="str">
        <f t="shared" si="212"/>
        <v>games</v>
      </c>
      <c r="R2278" s="2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 s="2">
        <v>2277</v>
      </c>
      <c r="B2279" s="9" t="s">
        <v>2278</v>
      </c>
      <c r="C2279" s="9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7">
        <f t="shared" si="210"/>
        <v>1.4108235294117648</v>
      </c>
      <c r="P2279" s="2">
        <f t="shared" si="211"/>
        <v>57.932367149758456</v>
      </c>
      <c r="Q2279" s="2" t="str">
        <f t="shared" si="212"/>
        <v>games</v>
      </c>
      <c r="R2279" s="2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 s="2">
        <v>2278</v>
      </c>
      <c r="B2280" s="9" t="s">
        <v>2279</v>
      </c>
      <c r="C2280" s="9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7">
        <f t="shared" si="210"/>
        <v>2.7069999999999999</v>
      </c>
      <c r="P2280" s="2">
        <f t="shared" si="211"/>
        <v>53.078431372549019</v>
      </c>
      <c r="Q2280" s="2" t="str">
        <f t="shared" si="212"/>
        <v>games</v>
      </c>
      <c r="R2280" s="2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43.2" x14ac:dyDescent="0.3">
      <c r="A2281" s="2">
        <v>2279</v>
      </c>
      <c r="B2281" s="9" t="s">
        <v>2280</v>
      </c>
      <c r="C2281" s="9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7">
        <f t="shared" si="210"/>
        <v>1.538</v>
      </c>
      <c r="P2281" s="2">
        <f t="shared" si="211"/>
        <v>48.0625</v>
      </c>
      <c r="Q2281" s="2" t="str">
        <f t="shared" si="212"/>
        <v>games</v>
      </c>
      <c r="R2281" s="2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57.6" x14ac:dyDescent="0.3">
      <c r="A2282" s="2">
        <v>2280</v>
      </c>
      <c r="B2282" s="9" t="s">
        <v>2281</v>
      </c>
      <c r="C2282" s="9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7">
        <f t="shared" si="210"/>
        <v>4.0357653061224488</v>
      </c>
      <c r="P2282" s="2">
        <f t="shared" si="211"/>
        <v>82.396874999999994</v>
      </c>
      <c r="Q2282" s="2" t="str">
        <f t="shared" si="212"/>
        <v>games</v>
      </c>
      <c r="R2282" s="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 s="2">
        <v>2281</v>
      </c>
      <c r="B2283" s="9" t="s">
        <v>2282</v>
      </c>
      <c r="C2283" s="9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7">
        <f t="shared" si="210"/>
        <v>1.85</v>
      </c>
      <c r="P2283" s="2">
        <f t="shared" si="211"/>
        <v>50.454545454545453</v>
      </c>
      <c r="Q2283" s="2" t="str">
        <f t="shared" si="212"/>
        <v>music</v>
      </c>
      <c r="R2283" s="2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 s="2">
        <v>2282</v>
      </c>
      <c r="B2284" s="9" t="s">
        <v>2283</v>
      </c>
      <c r="C2284" s="9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7">
        <f t="shared" si="210"/>
        <v>1.8533333333333333</v>
      </c>
      <c r="P2284" s="2">
        <f t="shared" si="211"/>
        <v>115.83333333333333</v>
      </c>
      <c r="Q2284" s="2" t="str">
        <f t="shared" si="212"/>
        <v>music</v>
      </c>
      <c r="R2284" s="2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 s="2">
        <v>2283</v>
      </c>
      <c r="B2285" s="9" t="s">
        <v>2284</v>
      </c>
      <c r="C2285" s="9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7">
        <f t="shared" si="210"/>
        <v>1.0085533333333332</v>
      </c>
      <c r="P2285" s="2">
        <f t="shared" si="211"/>
        <v>63.03458333333333</v>
      </c>
      <c r="Q2285" s="2" t="str">
        <f t="shared" si="212"/>
        <v>music</v>
      </c>
      <c r="R2285" s="2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 s="2">
        <v>2284</v>
      </c>
      <c r="B2286" s="9" t="s">
        <v>2285</v>
      </c>
      <c r="C2286" s="9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7">
        <f t="shared" si="210"/>
        <v>1.0622116666666668</v>
      </c>
      <c r="P2286" s="2">
        <f t="shared" si="211"/>
        <v>108.02152542372882</v>
      </c>
      <c r="Q2286" s="2" t="str">
        <f t="shared" si="212"/>
        <v>music</v>
      </c>
      <c r="R2286" s="2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 s="2">
        <v>2285</v>
      </c>
      <c r="B2287" s="9" t="s">
        <v>2286</v>
      </c>
      <c r="C2287" s="9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7">
        <f t="shared" si="210"/>
        <v>1.2136666666666667</v>
      </c>
      <c r="P2287" s="2">
        <f t="shared" si="211"/>
        <v>46.088607594936711</v>
      </c>
      <c r="Q2287" s="2" t="str">
        <f t="shared" si="212"/>
        <v>music</v>
      </c>
      <c r="R2287" s="2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3.2" x14ac:dyDescent="0.3">
      <c r="A2288" s="2">
        <v>2286</v>
      </c>
      <c r="B2288" s="9" t="s">
        <v>2287</v>
      </c>
      <c r="C2288" s="9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7">
        <f t="shared" si="210"/>
        <v>1.0006666666666666</v>
      </c>
      <c r="P2288" s="2">
        <f t="shared" si="211"/>
        <v>107.21428571428571</v>
      </c>
      <c r="Q2288" s="2" t="str">
        <f t="shared" si="212"/>
        <v>music</v>
      </c>
      <c r="R2288" s="2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 s="2">
        <v>2287</v>
      </c>
      <c r="B2289" s="9" t="s">
        <v>2288</v>
      </c>
      <c r="C2289" s="9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7">
        <f t="shared" si="210"/>
        <v>1.1997755555555556</v>
      </c>
      <c r="P2289" s="2">
        <f t="shared" si="211"/>
        <v>50.9338679245283</v>
      </c>
      <c r="Q2289" s="2" t="str">
        <f t="shared" si="212"/>
        <v>music</v>
      </c>
      <c r="R2289" s="2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 s="2">
        <v>2288</v>
      </c>
      <c r="B2290" s="9" t="s">
        <v>2289</v>
      </c>
      <c r="C2290" s="9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7">
        <f t="shared" si="210"/>
        <v>1.0009999999999999</v>
      </c>
      <c r="P2290" s="2">
        <f t="shared" si="211"/>
        <v>40.04</v>
      </c>
      <c r="Q2290" s="2" t="str">
        <f t="shared" si="212"/>
        <v>music</v>
      </c>
      <c r="R2290" s="2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 s="2">
        <v>2289</v>
      </c>
      <c r="B2291" s="9" t="s">
        <v>2290</v>
      </c>
      <c r="C2291" s="9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7">
        <f t="shared" si="210"/>
        <v>1.0740000000000001</v>
      </c>
      <c r="P2291" s="2">
        <f t="shared" si="211"/>
        <v>64.44</v>
      </c>
      <c r="Q2291" s="2" t="str">
        <f t="shared" si="212"/>
        <v>music</v>
      </c>
      <c r="R2291" s="2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 s="2">
        <v>2290</v>
      </c>
      <c r="B2292" s="9" t="s">
        <v>2291</v>
      </c>
      <c r="C2292" s="9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7">
        <f t="shared" si="210"/>
        <v>1.0406666666666666</v>
      </c>
      <c r="P2292" s="2">
        <f t="shared" si="211"/>
        <v>53.827586206896555</v>
      </c>
      <c r="Q2292" s="2" t="str">
        <f t="shared" si="212"/>
        <v>music</v>
      </c>
      <c r="R2292" s="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 s="2">
        <v>2291</v>
      </c>
      <c r="B2293" s="9" t="s">
        <v>2292</v>
      </c>
      <c r="C2293" s="9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7">
        <f t="shared" si="210"/>
        <v>1.728</v>
      </c>
      <c r="P2293" s="2">
        <f t="shared" si="211"/>
        <v>100.46511627906976</v>
      </c>
      <c r="Q2293" s="2" t="str">
        <f t="shared" si="212"/>
        <v>music</v>
      </c>
      <c r="R2293" s="2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 s="2">
        <v>2292</v>
      </c>
      <c r="B2294" s="9" t="s">
        <v>2293</v>
      </c>
      <c r="C2294" s="9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7">
        <f t="shared" si="210"/>
        <v>1.072505</v>
      </c>
      <c r="P2294" s="2">
        <f t="shared" si="211"/>
        <v>46.630652173913049</v>
      </c>
      <c r="Q2294" s="2" t="str">
        <f t="shared" si="212"/>
        <v>music</v>
      </c>
      <c r="R2294" s="2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 s="2">
        <v>2293</v>
      </c>
      <c r="B2295" s="9" t="s">
        <v>2294</v>
      </c>
      <c r="C2295" s="9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7">
        <f t="shared" si="210"/>
        <v>1.0823529411764705</v>
      </c>
      <c r="P2295" s="2">
        <f t="shared" si="211"/>
        <v>34.074074074074076</v>
      </c>
      <c r="Q2295" s="2" t="str">
        <f t="shared" si="212"/>
        <v>music</v>
      </c>
      <c r="R2295" s="2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 s="2">
        <v>2294</v>
      </c>
      <c r="B2296" s="9" t="s">
        <v>2295</v>
      </c>
      <c r="C2296" s="9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7">
        <f t="shared" si="210"/>
        <v>1.4608079999999999</v>
      </c>
      <c r="P2296" s="2">
        <f t="shared" si="211"/>
        <v>65.214642857142863</v>
      </c>
      <c r="Q2296" s="2" t="str">
        <f t="shared" si="212"/>
        <v>music</v>
      </c>
      <c r="R2296" s="2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 s="2">
        <v>2295</v>
      </c>
      <c r="B2297" s="9" t="s">
        <v>2296</v>
      </c>
      <c r="C2297" s="9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7">
        <f t="shared" si="210"/>
        <v>1.2524999999999999</v>
      </c>
      <c r="P2297" s="2">
        <f t="shared" si="211"/>
        <v>44.205882352941174</v>
      </c>
      <c r="Q2297" s="2" t="str">
        <f t="shared" si="212"/>
        <v>music</v>
      </c>
      <c r="R2297" s="2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 s="2">
        <v>2296</v>
      </c>
      <c r="B2298" s="9" t="s">
        <v>2297</v>
      </c>
      <c r="C2298" s="9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7">
        <f t="shared" si="210"/>
        <v>1.4907142857142857</v>
      </c>
      <c r="P2298" s="2">
        <f t="shared" si="211"/>
        <v>71.965517241379317</v>
      </c>
      <c r="Q2298" s="2" t="str">
        <f t="shared" si="212"/>
        <v>music</v>
      </c>
      <c r="R2298" s="2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 s="2">
        <v>2297</v>
      </c>
      <c r="B2299" s="9" t="s">
        <v>2298</v>
      </c>
      <c r="C2299" s="9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7">
        <f t="shared" si="210"/>
        <v>1.006</v>
      </c>
      <c r="P2299" s="2">
        <f t="shared" si="211"/>
        <v>52.94736842105263</v>
      </c>
      <c r="Q2299" s="2" t="str">
        <f t="shared" si="212"/>
        <v>music</v>
      </c>
      <c r="R2299" s="2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 s="2">
        <v>2298</v>
      </c>
      <c r="B2300" s="9" t="s">
        <v>2299</v>
      </c>
      <c r="C2300" s="9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7">
        <f t="shared" si="210"/>
        <v>1.0507333333333333</v>
      </c>
      <c r="P2300" s="2">
        <f t="shared" si="211"/>
        <v>109.45138888888889</v>
      </c>
      <c r="Q2300" s="2" t="str">
        <f t="shared" si="212"/>
        <v>music</v>
      </c>
      <c r="R2300" s="2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 s="2">
        <v>2299</v>
      </c>
      <c r="B2301" s="9" t="s">
        <v>2300</v>
      </c>
      <c r="C2301" s="9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7">
        <f t="shared" si="210"/>
        <v>3.5016666666666665</v>
      </c>
      <c r="P2301" s="2">
        <f t="shared" si="211"/>
        <v>75.035714285714292</v>
      </c>
      <c r="Q2301" s="2" t="str">
        <f t="shared" si="212"/>
        <v>music</v>
      </c>
      <c r="R2301" s="2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 s="2">
        <v>2300</v>
      </c>
      <c r="B2302" s="9" t="s">
        <v>2301</v>
      </c>
      <c r="C2302" s="9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7">
        <f t="shared" si="210"/>
        <v>1.0125</v>
      </c>
      <c r="P2302" s="2">
        <f t="shared" si="211"/>
        <v>115.71428571428571</v>
      </c>
      <c r="Q2302" s="2" t="str">
        <f t="shared" si="212"/>
        <v>music</v>
      </c>
      <c r="R2302" s="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 s="2">
        <v>2301</v>
      </c>
      <c r="B2303" s="9" t="s">
        <v>2302</v>
      </c>
      <c r="C2303" s="9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7">
        <f t="shared" si="210"/>
        <v>1.336044</v>
      </c>
      <c r="P2303" s="2">
        <f t="shared" si="211"/>
        <v>31.659810426540286</v>
      </c>
      <c r="Q2303" s="2" t="str">
        <f t="shared" si="212"/>
        <v>music</v>
      </c>
      <c r="R2303" s="2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 s="2">
        <v>2302</v>
      </c>
      <c r="B2304" s="9" t="s">
        <v>2303</v>
      </c>
      <c r="C2304" s="9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7">
        <f t="shared" si="210"/>
        <v>1.7065217391304348</v>
      </c>
      <c r="P2304" s="2">
        <f t="shared" si="211"/>
        <v>46.176470588235297</v>
      </c>
      <c r="Q2304" s="2" t="str">
        <f t="shared" si="212"/>
        <v>music</v>
      </c>
      <c r="R2304" s="2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 s="2">
        <v>2303</v>
      </c>
      <c r="B2305" s="9" t="s">
        <v>2304</v>
      </c>
      <c r="C2305" s="9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7">
        <f t="shared" si="210"/>
        <v>1.0935829457364341</v>
      </c>
      <c r="P2305" s="2">
        <f t="shared" si="211"/>
        <v>68.481650485436887</v>
      </c>
      <c r="Q2305" s="2" t="str">
        <f t="shared" si="212"/>
        <v>music</v>
      </c>
      <c r="R2305" s="2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 s="2">
        <v>2304</v>
      </c>
      <c r="B2306" s="9" t="s">
        <v>2305</v>
      </c>
      <c r="C2306" s="9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7">
        <f t="shared" si="210"/>
        <v>1.0070033333333335</v>
      </c>
      <c r="P2306" s="2">
        <f t="shared" si="211"/>
        <v>53.469203539823013</v>
      </c>
      <c r="Q2306" s="2" t="str">
        <f t="shared" si="212"/>
        <v>music</v>
      </c>
      <c r="R2306" s="2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 s="2">
        <v>2305</v>
      </c>
      <c r="B2307" s="9" t="s">
        <v>2306</v>
      </c>
      <c r="C2307" s="9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7">
        <f t="shared" ref="O2307:O2370" si="216">E2307/D2307</f>
        <v>1.0122777777777778</v>
      </c>
      <c r="P2307" s="2">
        <f t="shared" ref="P2307:P2370" si="217">E2307/L2307</f>
        <v>109.10778443113773</v>
      </c>
      <c r="Q2307" s="2" t="str">
        <f t="shared" ref="Q2307:Q2370" si="218">LEFT(N:N,(FIND("/",N2307))-1)</f>
        <v>music</v>
      </c>
      <c r="R2307" s="2" t="str">
        <f t="shared" ref="R2307:R2370" si="219">RIGHT(N:N,LEN(N:N)-(FIND("/",N2307)))</f>
        <v>indie rock</v>
      </c>
      <c r="S2307" s="10">
        <f t="shared" ref="S2307:S2370" si="220">(J2307/86400)+DATE(1970,1,1)</f>
        <v>41834.695277777777</v>
      </c>
      <c r="T2307" s="10">
        <f t="shared" ref="T2307:T2370" si="221">(I2307/86400)+DATE(1970,1,1)</f>
        <v>41859.75</v>
      </c>
    </row>
    <row r="2308" spans="1:20" ht="43.2" x14ac:dyDescent="0.3">
      <c r="A2308" s="2">
        <v>2306</v>
      </c>
      <c r="B2308" s="9" t="s">
        <v>2307</v>
      </c>
      <c r="C2308" s="9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7">
        <f t="shared" si="216"/>
        <v>1.0675857142857144</v>
      </c>
      <c r="P2308" s="2">
        <f t="shared" si="217"/>
        <v>51.185616438356163</v>
      </c>
      <c r="Q2308" s="2" t="str">
        <f t="shared" si="218"/>
        <v>music</v>
      </c>
      <c r="R2308" s="2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 s="2">
        <v>2307</v>
      </c>
      <c r="B2309" s="9" t="s">
        <v>2308</v>
      </c>
      <c r="C2309" s="9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7">
        <f t="shared" si="216"/>
        <v>1.0665777537961894</v>
      </c>
      <c r="P2309" s="2">
        <f t="shared" si="217"/>
        <v>27.936800000000002</v>
      </c>
      <c r="Q2309" s="2" t="str">
        <f t="shared" si="218"/>
        <v>music</v>
      </c>
      <c r="R2309" s="2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3.2" x14ac:dyDescent="0.3">
      <c r="A2310" s="2">
        <v>2308</v>
      </c>
      <c r="B2310" s="9" t="s">
        <v>2309</v>
      </c>
      <c r="C2310" s="9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7">
        <f t="shared" si="216"/>
        <v>1.0130622</v>
      </c>
      <c r="P2310" s="2">
        <f t="shared" si="217"/>
        <v>82.496921824104234</v>
      </c>
      <c r="Q2310" s="2" t="str">
        <f t="shared" si="218"/>
        <v>music</v>
      </c>
      <c r="R2310" s="2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 s="2">
        <v>2309</v>
      </c>
      <c r="B2311" s="9" t="s">
        <v>2310</v>
      </c>
      <c r="C2311" s="9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7">
        <f t="shared" si="216"/>
        <v>1.0667450000000001</v>
      </c>
      <c r="P2311" s="2">
        <f t="shared" si="217"/>
        <v>59.817476635514019</v>
      </c>
      <c r="Q2311" s="2" t="str">
        <f t="shared" si="218"/>
        <v>music</v>
      </c>
      <c r="R2311" s="2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 s="2">
        <v>2310</v>
      </c>
      <c r="B2312" s="9" t="s">
        <v>2311</v>
      </c>
      <c r="C2312" s="9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7">
        <f t="shared" si="216"/>
        <v>4.288397837837838</v>
      </c>
      <c r="P2312" s="2">
        <f t="shared" si="217"/>
        <v>64.816470588235291</v>
      </c>
      <c r="Q2312" s="2" t="str">
        <f t="shared" si="218"/>
        <v>music</v>
      </c>
      <c r="R2312" s="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 s="2">
        <v>2311</v>
      </c>
      <c r="B2313" s="9" t="s">
        <v>2312</v>
      </c>
      <c r="C2313" s="9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7">
        <f t="shared" si="216"/>
        <v>1.0411111111111111</v>
      </c>
      <c r="P2313" s="2">
        <f t="shared" si="217"/>
        <v>90.09615384615384</v>
      </c>
      <c r="Q2313" s="2" t="str">
        <f t="shared" si="218"/>
        <v>music</v>
      </c>
      <c r="R2313" s="2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 s="2">
        <v>2312</v>
      </c>
      <c r="B2314" s="9" t="s">
        <v>2313</v>
      </c>
      <c r="C2314" s="9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7">
        <f t="shared" si="216"/>
        <v>1.0786666666666667</v>
      </c>
      <c r="P2314" s="2">
        <f t="shared" si="217"/>
        <v>40.962025316455694</v>
      </c>
      <c r="Q2314" s="2" t="str">
        <f t="shared" si="218"/>
        <v>music</v>
      </c>
      <c r="R2314" s="2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 s="2">
        <v>2313</v>
      </c>
      <c r="B2315" s="9" t="s">
        <v>2314</v>
      </c>
      <c r="C2315" s="9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7">
        <f t="shared" si="216"/>
        <v>1.7584040000000001</v>
      </c>
      <c r="P2315" s="2">
        <f t="shared" si="217"/>
        <v>56.000127388535034</v>
      </c>
      <c r="Q2315" s="2" t="str">
        <f t="shared" si="218"/>
        <v>music</v>
      </c>
      <c r="R2315" s="2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 s="2">
        <v>2314</v>
      </c>
      <c r="B2316" s="9" t="s">
        <v>2315</v>
      </c>
      <c r="C2316" s="9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7">
        <f t="shared" si="216"/>
        <v>1.5697000000000001</v>
      </c>
      <c r="P2316" s="2">
        <f t="shared" si="217"/>
        <v>37.672800000000002</v>
      </c>
      <c r="Q2316" s="2" t="str">
        <f t="shared" si="218"/>
        <v>music</v>
      </c>
      <c r="R2316" s="2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 s="2">
        <v>2315</v>
      </c>
      <c r="B2317" s="9" t="s">
        <v>2316</v>
      </c>
      <c r="C2317" s="9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7">
        <f t="shared" si="216"/>
        <v>1.026</v>
      </c>
      <c r="P2317" s="2">
        <f t="shared" si="217"/>
        <v>40.078125</v>
      </c>
      <c r="Q2317" s="2" t="str">
        <f t="shared" si="218"/>
        <v>music</v>
      </c>
      <c r="R2317" s="2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 s="2">
        <v>2316</v>
      </c>
      <c r="B2318" s="9" t="s">
        <v>2317</v>
      </c>
      <c r="C2318" s="9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7">
        <f t="shared" si="216"/>
        <v>1.0404266666666666</v>
      </c>
      <c r="P2318" s="2">
        <f t="shared" si="217"/>
        <v>78.031999999999996</v>
      </c>
      <c r="Q2318" s="2" t="str">
        <f t="shared" si="218"/>
        <v>music</v>
      </c>
      <c r="R2318" s="2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.2" x14ac:dyDescent="0.3">
      <c r="A2319" s="2">
        <v>2317</v>
      </c>
      <c r="B2319" s="9" t="s">
        <v>2318</v>
      </c>
      <c r="C2319" s="9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7">
        <f t="shared" si="216"/>
        <v>1.04</v>
      </c>
      <c r="P2319" s="2">
        <f t="shared" si="217"/>
        <v>18.90909090909091</v>
      </c>
      <c r="Q2319" s="2" t="str">
        <f t="shared" si="218"/>
        <v>music</v>
      </c>
      <c r="R2319" s="2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 s="2">
        <v>2318</v>
      </c>
      <c r="B2320" s="9" t="s">
        <v>2319</v>
      </c>
      <c r="C2320" s="9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7">
        <f t="shared" si="216"/>
        <v>1.2105999999999999</v>
      </c>
      <c r="P2320" s="2">
        <f t="shared" si="217"/>
        <v>37.134969325153371</v>
      </c>
      <c r="Q2320" s="2" t="str">
        <f t="shared" si="218"/>
        <v>music</v>
      </c>
      <c r="R2320" s="2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 s="2">
        <v>2319</v>
      </c>
      <c r="B2321" s="9" t="s">
        <v>2320</v>
      </c>
      <c r="C2321" s="9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7">
        <f t="shared" si="216"/>
        <v>1.077</v>
      </c>
      <c r="P2321" s="2">
        <f t="shared" si="217"/>
        <v>41.961038961038959</v>
      </c>
      <c r="Q2321" s="2" t="str">
        <f t="shared" si="218"/>
        <v>music</v>
      </c>
      <c r="R2321" s="2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 s="2">
        <v>2320</v>
      </c>
      <c r="B2322" s="9" t="s">
        <v>2321</v>
      </c>
      <c r="C2322" s="9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7">
        <f t="shared" si="216"/>
        <v>1.0866</v>
      </c>
      <c r="P2322" s="2">
        <f t="shared" si="217"/>
        <v>61.044943820224717</v>
      </c>
      <c r="Q2322" s="2" t="str">
        <f t="shared" si="218"/>
        <v>music</v>
      </c>
      <c r="R2322" s="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 s="2">
        <v>2321</v>
      </c>
      <c r="B2323" s="9" t="s">
        <v>2322</v>
      </c>
      <c r="C2323" s="9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7">
        <f t="shared" si="216"/>
        <v>0.39120962394619685</v>
      </c>
      <c r="P2323" s="2">
        <f t="shared" si="217"/>
        <v>64.53125</v>
      </c>
      <c r="Q2323" s="2" t="str">
        <f t="shared" si="218"/>
        <v>food</v>
      </c>
      <c r="R2323" s="2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 s="2">
        <v>2322</v>
      </c>
      <c r="B2324" s="9" t="s">
        <v>2323</v>
      </c>
      <c r="C2324" s="9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7">
        <f t="shared" si="216"/>
        <v>3.1481481481481478E-2</v>
      </c>
      <c r="P2324" s="2">
        <f t="shared" si="217"/>
        <v>21.25</v>
      </c>
      <c r="Q2324" s="2" t="str">
        <f t="shared" si="218"/>
        <v>food</v>
      </c>
      <c r="R2324" s="2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3.2" x14ac:dyDescent="0.3">
      <c r="A2325" s="2">
        <v>2323</v>
      </c>
      <c r="B2325" s="9" t="s">
        <v>2324</v>
      </c>
      <c r="C2325" s="9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7">
        <f t="shared" si="216"/>
        <v>0.48</v>
      </c>
      <c r="P2325" s="2">
        <f t="shared" si="217"/>
        <v>30</v>
      </c>
      <c r="Q2325" s="2" t="str">
        <f t="shared" si="218"/>
        <v>food</v>
      </c>
      <c r="R2325" s="2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3.2" x14ac:dyDescent="0.3">
      <c r="A2326" s="2">
        <v>2324</v>
      </c>
      <c r="B2326" s="9" t="s">
        <v>2325</v>
      </c>
      <c r="C2326" s="9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7">
        <f t="shared" si="216"/>
        <v>0.20733333333333334</v>
      </c>
      <c r="P2326" s="2">
        <f t="shared" si="217"/>
        <v>25.491803278688526</v>
      </c>
      <c r="Q2326" s="2" t="str">
        <f t="shared" si="218"/>
        <v>food</v>
      </c>
      <c r="R2326" s="2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 s="2">
        <v>2325</v>
      </c>
      <c r="B2327" s="9" t="s">
        <v>2326</v>
      </c>
      <c r="C2327" s="9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7">
        <f t="shared" si="216"/>
        <v>0.08</v>
      </c>
      <c r="P2327" s="2">
        <f t="shared" si="217"/>
        <v>11.428571428571429</v>
      </c>
      <c r="Q2327" s="2" t="str">
        <f t="shared" si="218"/>
        <v>food</v>
      </c>
      <c r="R2327" s="2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 s="2">
        <v>2326</v>
      </c>
      <c r="B2328" s="9" t="s">
        <v>2327</v>
      </c>
      <c r="C2328" s="9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7">
        <f t="shared" si="216"/>
        <v>7.1999999999999998E-3</v>
      </c>
      <c r="P2328" s="2">
        <f t="shared" si="217"/>
        <v>108</v>
      </c>
      <c r="Q2328" s="2" t="str">
        <f t="shared" si="218"/>
        <v>food</v>
      </c>
      <c r="R2328" s="2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 s="2">
        <v>2327</v>
      </c>
      <c r="B2329" s="9" t="s">
        <v>2328</v>
      </c>
      <c r="C2329" s="9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7">
        <f t="shared" si="216"/>
        <v>5.2609431428571432</v>
      </c>
      <c r="P2329" s="2">
        <f t="shared" si="217"/>
        <v>54.883162444113267</v>
      </c>
      <c r="Q2329" s="2" t="str">
        <f t="shared" si="218"/>
        <v>food</v>
      </c>
      <c r="R2329" s="2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57.6" x14ac:dyDescent="0.3">
      <c r="A2330" s="2">
        <v>2328</v>
      </c>
      <c r="B2330" s="9" t="s">
        <v>2329</v>
      </c>
      <c r="C2330" s="9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7">
        <f t="shared" si="216"/>
        <v>2.5445000000000002</v>
      </c>
      <c r="P2330" s="2">
        <f t="shared" si="217"/>
        <v>47.383612662942269</v>
      </c>
      <c r="Q2330" s="2" t="str">
        <f t="shared" si="218"/>
        <v>food</v>
      </c>
      <c r="R2330" s="2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3.2" x14ac:dyDescent="0.3">
      <c r="A2331" s="2">
        <v>2329</v>
      </c>
      <c r="B2331" s="9" t="s">
        <v>2330</v>
      </c>
      <c r="C2331" s="9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7">
        <f t="shared" si="216"/>
        <v>1.0591999999999999</v>
      </c>
      <c r="P2331" s="2">
        <f t="shared" si="217"/>
        <v>211.84</v>
      </c>
      <c r="Q2331" s="2" t="str">
        <f t="shared" si="218"/>
        <v>food</v>
      </c>
      <c r="R2331" s="2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 s="2">
        <v>2330</v>
      </c>
      <c r="B2332" s="9" t="s">
        <v>2331</v>
      </c>
      <c r="C2332" s="9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7">
        <f t="shared" si="216"/>
        <v>1.0242285714285715</v>
      </c>
      <c r="P2332" s="2">
        <f t="shared" si="217"/>
        <v>219.92638036809817</v>
      </c>
      <c r="Q2332" s="2" t="str">
        <f t="shared" si="218"/>
        <v>food</v>
      </c>
      <c r="R2332" s="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 s="2">
        <v>2331</v>
      </c>
      <c r="B2333" s="9" t="s">
        <v>2332</v>
      </c>
      <c r="C2333" s="9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7">
        <f t="shared" si="216"/>
        <v>1.4431375</v>
      </c>
      <c r="P2333" s="2">
        <f t="shared" si="217"/>
        <v>40.795406360424032</v>
      </c>
      <c r="Q2333" s="2" t="str">
        <f t="shared" si="218"/>
        <v>food</v>
      </c>
      <c r="R2333" s="2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 s="2">
        <v>2332</v>
      </c>
      <c r="B2334" s="9" t="s">
        <v>2333</v>
      </c>
      <c r="C2334" s="9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7">
        <f t="shared" si="216"/>
        <v>1.06308</v>
      </c>
      <c r="P2334" s="2">
        <f t="shared" si="217"/>
        <v>75.502840909090907</v>
      </c>
      <c r="Q2334" s="2" t="str">
        <f t="shared" si="218"/>
        <v>food</v>
      </c>
      <c r="R2334" s="2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 s="2">
        <v>2333</v>
      </c>
      <c r="B2335" s="9" t="s">
        <v>2334</v>
      </c>
      <c r="C2335" s="9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7">
        <f t="shared" si="216"/>
        <v>2.1216666666666666</v>
      </c>
      <c r="P2335" s="2">
        <f t="shared" si="217"/>
        <v>13.542553191489361</v>
      </c>
      <c r="Q2335" s="2" t="str">
        <f t="shared" si="218"/>
        <v>food</v>
      </c>
      <c r="R2335" s="2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 s="2">
        <v>2334</v>
      </c>
      <c r="B2336" s="9" t="s">
        <v>2335</v>
      </c>
      <c r="C2336" s="9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7">
        <f t="shared" si="216"/>
        <v>1.0195000000000001</v>
      </c>
      <c r="P2336" s="2">
        <f t="shared" si="217"/>
        <v>60.865671641791046</v>
      </c>
      <c r="Q2336" s="2" t="str">
        <f t="shared" si="218"/>
        <v>food</v>
      </c>
      <c r="R2336" s="2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 s="2">
        <v>2335</v>
      </c>
      <c r="B2337" s="9" t="s">
        <v>2336</v>
      </c>
      <c r="C2337" s="9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7">
        <f t="shared" si="216"/>
        <v>1.0227200000000001</v>
      </c>
      <c r="P2337" s="2">
        <f t="shared" si="217"/>
        <v>115.69230769230769</v>
      </c>
      <c r="Q2337" s="2" t="str">
        <f t="shared" si="218"/>
        <v>food</v>
      </c>
      <c r="R2337" s="2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 s="2">
        <v>2336</v>
      </c>
      <c r="B2338" s="9" t="s">
        <v>2337</v>
      </c>
      <c r="C2338" s="9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7">
        <f t="shared" si="216"/>
        <v>5.2073254999999996</v>
      </c>
      <c r="P2338" s="2">
        <f t="shared" si="217"/>
        <v>48.104623556581984</v>
      </c>
      <c r="Q2338" s="2" t="str">
        <f t="shared" si="218"/>
        <v>food</v>
      </c>
      <c r="R2338" s="2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 s="2">
        <v>2337</v>
      </c>
      <c r="B2339" s="9" t="s">
        <v>2338</v>
      </c>
      <c r="C2339" s="9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7">
        <f t="shared" si="216"/>
        <v>1.1065833333333333</v>
      </c>
      <c r="P2339" s="2">
        <f t="shared" si="217"/>
        <v>74.184357541899445</v>
      </c>
      <c r="Q2339" s="2" t="str">
        <f t="shared" si="218"/>
        <v>food</v>
      </c>
      <c r="R2339" s="2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 s="2">
        <v>2338</v>
      </c>
      <c r="B2340" s="9" t="s">
        <v>2339</v>
      </c>
      <c r="C2340" s="9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7">
        <f t="shared" si="216"/>
        <v>1.0114333333333334</v>
      </c>
      <c r="P2340" s="2">
        <f t="shared" si="217"/>
        <v>123.34552845528455</v>
      </c>
      <c r="Q2340" s="2" t="str">
        <f t="shared" si="218"/>
        <v>food</v>
      </c>
      <c r="R2340" s="2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3.2" x14ac:dyDescent="0.3">
      <c r="A2341" s="2">
        <v>2339</v>
      </c>
      <c r="B2341" s="9" t="s">
        <v>2340</v>
      </c>
      <c r="C2341" s="9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7">
        <f t="shared" si="216"/>
        <v>2.9420799999999998</v>
      </c>
      <c r="P2341" s="2">
        <f t="shared" si="217"/>
        <v>66.623188405797094</v>
      </c>
      <c r="Q2341" s="2" t="str">
        <f t="shared" si="218"/>
        <v>food</v>
      </c>
      <c r="R2341" s="2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 s="2">
        <v>2340</v>
      </c>
      <c r="B2342" s="9" t="s">
        <v>2341</v>
      </c>
      <c r="C2342" s="9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7">
        <f t="shared" si="216"/>
        <v>1.0577749999999999</v>
      </c>
      <c r="P2342" s="2">
        <f t="shared" si="217"/>
        <v>104.99007444168734</v>
      </c>
      <c r="Q2342" s="2" t="str">
        <f t="shared" si="218"/>
        <v>food</v>
      </c>
      <c r="R2342" s="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 s="2">
        <v>2341</v>
      </c>
      <c r="B2343" s="9" t="s">
        <v>2342</v>
      </c>
      <c r="C2343" s="9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7">
        <f t="shared" si="216"/>
        <v>0</v>
      </c>
      <c r="P2343" s="2" t="e">
        <f t="shared" si="217"/>
        <v>#DIV/0!</v>
      </c>
      <c r="Q2343" s="2" t="str">
        <f t="shared" si="218"/>
        <v>technology</v>
      </c>
      <c r="R2343" s="2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 s="2">
        <v>2342</v>
      </c>
      <c r="B2344" s="9" t="s">
        <v>2343</v>
      </c>
      <c r="C2344" s="9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7">
        <f t="shared" si="216"/>
        <v>0</v>
      </c>
      <c r="P2344" s="2" t="e">
        <f t="shared" si="217"/>
        <v>#DIV/0!</v>
      </c>
      <c r="Q2344" s="2" t="str">
        <f t="shared" si="218"/>
        <v>technology</v>
      </c>
      <c r="R2344" s="2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 s="2">
        <v>2343</v>
      </c>
      <c r="B2345" s="9" t="s">
        <v>2344</v>
      </c>
      <c r="C2345" s="9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7">
        <f t="shared" si="216"/>
        <v>0.03</v>
      </c>
      <c r="P2345" s="2">
        <f t="shared" si="217"/>
        <v>300</v>
      </c>
      <c r="Q2345" s="2" t="str">
        <f t="shared" si="218"/>
        <v>technology</v>
      </c>
      <c r="R2345" s="2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 s="2">
        <v>2344</v>
      </c>
      <c r="B2346" s="9" t="s">
        <v>2345</v>
      </c>
      <c r="C2346" s="9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7">
        <f t="shared" si="216"/>
        <v>1E-3</v>
      </c>
      <c r="P2346" s="2">
        <f t="shared" si="217"/>
        <v>1</v>
      </c>
      <c r="Q2346" s="2" t="str">
        <f t="shared" si="218"/>
        <v>technology</v>
      </c>
      <c r="R2346" s="2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 s="2">
        <v>2345</v>
      </c>
      <c r="B2347" s="9" t="s">
        <v>2346</v>
      </c>
      <c r="C2347" s="9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7">
        <f t="shared" si="216"/>
        <v>0</v>
      </c>
      <c r="P2347" s="2" t="e">
        <f t="shared" si="217"/>
        <v>#DIV/0!</v>
      </c>
      <c r="Q2347" s="2" t="str">
        <f t="shared" si="218"/>
        <v>technology</v>
      </c>
      <c r="R2347" s="2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 s="2">
        <v>2346</v>
      </c>
      <c r="B2348" s="9" t="s">
        <v>2347</v>
      </c>
      <c r="C2348" s="9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7">
        <f t="shared" si="216"/>
        <v>6.4999999999999997E-4</v>
      </c>
      <c r="P2348" s="2">
        <f t="shared" si="217"/>
        <v>13</v>
      </c>
      <c r="Q2348" s="2" t="str">
        <f t="shared" si="218"/>
        <v>technology</v>
      </c>
      <c r="R2348" s="2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 s="2">
        <v>2347</v>
      </c>
      <c r="B2349" s="9" t="s">
        <v>2348</v>
      </c>
      <c r="C2349" s="9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7">
        <f t="shared" si="216"/>
        <v>1.4999999999999999E-2</v>
      </c>
      <c r="P2349" s="2">
        <f t="shared" si="217"/>
        <v>15</v>
      </c>
      <c r="Q2349" s="2" t="str">
        <f t="shared" si="218"/>
        <v>technology</v>
      </c>
      <c r="R2349" s="2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3.2" x14ac:dyDescent="0.3">
      <c r="A2350" s="2">
        <v>2348</v>
      </c>
      <c r="B2350" s="9" t="s">
        <v>2349</v>
      </c>
      <c r="C2350" s="9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7">
        <f t="shared" si="216"/>
        <v>3.8571428571428572E-3</v>
      </c>
      <c r="P2350" s="2">
        <f t="shared" si="217"/>
        <v>54</v>
      </c>
      <c r="Q2350" s="2" t="str">
        <f t="shared" si="218"/>
        <v>technology</v>
      </c>
      <c r="R2350" s="2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 s="2">
        <v>2349</v>
      </c>
      <c r="B2351" s="9" t="s">
        <v>2350</v>
      </c>
      <c r="C2351" s="9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7">
        <f t="shared" si="216"/>
        <v>0</v>
      </c>
      <c r="P2351" s="2" t="e">
        <f t="shared" si="217"/>
        <v>#DIV/0!</v>
      </c>
      <c r="Q2351" s="2" t="str">
        <f t="shared" si="218"/>
        <v>technology</v>
      </c>
      <c r="R2351" s="2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 s="2">
        <v>2350</v>
      </c>
      <c r="B2352" s="9" t="s">
        <v>2351</v>
      </c>
      <c r="C2352" s="9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7">
        <f t="shared" si="216"/>
        <v>0</v>
      </c>
      <c r="P2352" s="2" t="e">
        <f t="shared" si="217"/>
        <v>#DIV/0!</v>
      </c>
      <c r="Q2352" s="2" t="str">
        <f t="shared" si="218"/>
        <v>technology</v>
      </c>
      <c r="R2352" s="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 s="2">
        <v>2351</v>
      </c>
      <c r="B2353" s="9" t="s">
        <v>2352</v>
      </c>
      <c r="C2353" s="9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7">
        <f t="shared" si="216"/>
        <v>5.7142857142857143E-3</v>
      </c>
      <c r="P2353" s="2">
        <f t="shared" si="217"/>
        <v>15.428571428571429</v>
      </c>
      <c r="Q2353" s="2" t="str">
        <f t="shared" si="218"/>
        <v>technology</v>
      </c>
      <c r="R2353" s="2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 s="2">
        <v>2352</v>
      </c>
      <c r="B2354" s="9" t="s">
        <v>2353</v>
      </c>
      <c r="C2354" s="9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7">
        <f t="shared" si="216"/>
        <v>0</v>
      </c>
      <c r="P2354" s="2" t="e">
        <f t="shared" si="217"/>
        <v>#DIV/0!</v>
      </c>
      <c r="Q2354" s="2" t="str">
        <f t="shared" si="218"/>
        <v>technology</v>
      </c>
      <c r="R2354" s="2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 s="2">
        <v>2353</v>
      </c>
      <c r="B2355" s="9" t="s">
        <v>2354</v>
      </c>
      <c r="C2355" s="9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7">
        <f t="shared" si="216"/>
        <v>0</v>
      </c>
      <c r="P2355" s="2" t="e">
        <f t="shared" si="217"/>
        <v>#DIV/0!</v>
      </c>
      <c r="Q2355" s="2" t="str">
        <f t="shared" si="218"/>
        <v>technology</v>
      </c>
      <c r="R2355" s="2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 s="2">
        <v>2354</v>
      </c>
      <c r="B2356" s="9" t="s">
        <v>2355</v>
      </c>
      <c r="C2356" s="9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7">
        <f t="shared" si="216"/>
        <v>7.1428571428571429E-4</v>
      </c>
      <c r="P2356" s="2">
        <f t="shared" si="217"/>
        <v>25</v>
      </c>
      <c r="Q2356" s="2" t="str">
        <f t="shared" si="218"/>
        <v>technology</v>
      </c>
      <c r="R2356" s="2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 s="2">
        <v>2355</v>
      </c>
      <c r="B2357" s="9" t="s">
        <v>2356</v>
      </c>
      <c r="C2357" s="9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7">
        <f t="shared" si="216"/>
        <v>6.875E-3</v>
      </c>
      <c r="P2357" s="2">
        <f t="shared" si="217"/>
        <v>27.5</v>
      </c>
      <c r="Q2357" s="2" t="str">
        <f t="shared" si="218"/>
        <v>technology</v>
      </c>
      <c r="R2357" s="2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28.8" x14ac:dyDescent="0.3">
      <c r="A2358" s="2">
        <v>2356</v>
      </c>
      <c r="B2358" s="9" t="s">
        <v>2357</v>
      </c>
      <c r="C2358" s="9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7">
        <f t="shared" si="216"/>
        <v>0</v>
      </c>
      <c r="P2358" s="2" t="e">
        <f t="shared" si="217"/>
        <v>#DIV/0!</v>
      </c>
      <c r="Q2358" s="2" t="str">
        <f t="shared" si="218"/>
        <v>technology</v>
      </c>
      <c r="R2358" s="2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 s="2">
        <v>2357</v>
      </c>
      <c r="B2359" s="9" t="s">
        <v>2358</v>
      </c>
      <c r="C2359" s="9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7">
        <f t="shared" si="216"/>
        <v>0</v>
      </c>
      <c r="P2359" s="2" t="e">
        <f t="shared" si="217"/>
        <v>#DIV/0!</v>
      </c>
      <c r="Q2359" s="2" t="str">
        <f t="shared" si="218"/>
        <v>technology</v>
      </c>
      <c r="R2359" s="2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3.2" x14ac:dyDescent="0.3">
      <c r="A2360" s="2">
        <v>2358</v>
      </c>
      <c r="B2360" s="9" t="s">
        <v>2359</v>
      </c>
      <c r="C2360" s="9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7">
        <f t="shared" si="216"/>
        <v>0</v>
      </c>
      <c r="P2360" s="2" t="e">
        <f t="shared" si="217"/>
        <v>#DIV/0!</v>
      </c>
      <c r="Q2360" s="2" t="str">
        <f t="shared" si="218"/>
        <v>technology</v>
      </c>
      <c r="R2360" s="2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 s="2">
        <v>2359</v>
      </c>
      <c r="B2361" s="9" t="s">
        <v>2360</v>
      </c>
      <c r="C2361" s="9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7">
        <f t="shared" si="216"/>
        <v>0.14680000000000001</v>
      </c>
      <c r="P2361" s="2">
        <f t="shared" si="217"/>
        <v>367</v>
      </c>
      <c r="Q2361" s="2" t="str">
        <f t="shared" si="218"/>
        <v>technology</v>
      </c>
      <c r="R2361" s="2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 s="2">
        <v>2360</v>
      </c>
      <c r="B2362" s="9" t="s">
        <v>2361</v>
      </c>
      <c r="C2362" s="9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7">
        <f t="shared" si="216"/>
        <v>4.0000000000000002E-4</v>
      </c>
      <c r="P2362" s="2">
        <f t="shared" si="217"/>
        <v>2</v>
      </c>
      <c r="Q2362" s="2" t="str">
        <f t="shared" si="218"/>
        <v>technology</v>
      </c>
      <c r="R2362" s="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 s="2">
        <v>2361</v>
      </c>
      <c r="B2363" s="9" t="s">
        <v>2362</v>
      </c>
      <c r="C2363" s="9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7">
        <f t="shared" si="216"/>
        <v>0</v>
      </c>
      <c r="P2363" s="2" t="e">
        <f t="shared" si="217"/>
        <v>#DIV/0!</v>
      </c>
      <c r="Q2363" s="2" t="str">
        <f t="shared" si="218"/>
        <v>technology</v>
      </c>
      <c r="R2363" s="2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 s="2">
        <v>2362</v>
      </c>
      <c r="B2364" s="9" t="s">
        <v>2363</v>
      </c>
      <c r="C2364" s="9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7">
        <f t="shared" si="216"/>
        <v>0.2857142857142857</v>
      </c>
      <c r="P2364" s="2">
        <f t="shared" si="217"/>
        <v>60</v>
      </c>
      <c r="Q2364" s="2" t="str">
        <f t="shared" si="218"/>
        <v>technology</v>
      </c>
      <c r="R2364" s="2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 s="2">
        <v>2363</v>
      </c>
      <c r="B2365" s="9" t="s">
        <v>2364</v>
      </c>
      <c r="C2365" s="9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7">
        <f t="shared" si="216"/>
        <v>0</v>
      </c>
      <c r="P2365" s="2" t="e">
        <f t="shared" si="217"/>
        <v>#DIV/0!</v>
      </c>
      <c r="Q2365" s="2" t="str">
        <f t="shared" si="218"/>
        <v>technology</v>
      </c>
      <c r="R2365" s="2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 s="2">
        <v>2364</v>
      </c>
      <c r="B2366" s="9" t="s">
        <v>2365</v>
      </c>
      <c r="C2366" s="9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7">
        <f t="shared" si="216"/>
        <v>0</v>
      </c>
      <c r="P2366" s="2" t="e">
        <f t="shared" si="217"/>
        <v>#DIV/0!</v>
      </c>
      <c r="Q2366" s="2" t="str">
        <f t="shared" si="218"/>
        <v>technology</v>
      </c>
      <c r="R2366" s="2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 s="2">
        <v>2365</v>
      </c>
      <c r="B2367" s="9" t="s">
        <v>2366</v>
      </c>
      <c r="C2367" s="9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7">
        <f t="shared" si="216"/>
        <v>0</v>
      </c>
      <c r="P2367" s="2" t="e">
        <f t="shared" si="217"/>
        <v>#DIV/0!</v>
      </c>
      <c r="Q2367" s="2" t="str">
        <f t="shared" si="218"/>
        <v>technology</v>
      </c>
      <c r="R2367" s="2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 s="2">
        <v>2366</v>
      </c>
      <c r="B2368" s="9" t="s">
        <v>2367</v>
      </c>
      <c r="C2368" s="9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7">
        <f t="shared" si="216"/>
        <v>0.1052</v>
      </c>
      <c r="P2368" s="2">
        <f t="shared" si="217"/>
        <v>97.407407407407405</v>
      </c>
      <c r="Q2368" s="2" t="str">
        <f t="shared" si="218"/>
        <v>technology</v>
      </c>
      <c r="R2368" s="2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 s="2">
        <v>2367</v>
      </c>
      <c r="B2369" s="9" t="s">
        <v>2368</v>
      </c>
      <c r="C2369" s="9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7">
        <f t="shared" si="216"/>
        <v>1.34E-2</v>
      </c>
      <c r="P2369" s="2">
        <f t="shared" si="217"/>
        <v>47.857142857142854</v>
      </c>
      <c r="Q2369" s="2" t="str">
        <f t="shared" si="218"/>
        <v>technology</v>
      </c>
      <c r="R2369" s="2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 s="2">
        <v>2368</v>
      </c>
      <c r="B2370" s="9" t="s">
        <v>2369</v>
      </c>
      <c r="C2370" s="9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7">
        <f t="shared" si="216"/>
        <v>2.5000000000000001E-3</v>
      </c>
      <c r="P2370" s="2">
        <f t="shared" si="217"/>
        <v>50</v>
      </c>
      <c r="Q2370" s="2" t="str">
        <f t="shared" si="218"/>
        <v>technology</v>
      </c>
      <c r="R2370" s="2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.2" x14ac:dyDescent="0.3">
      <c r="A2371" s="2">
        <v>2369</v>
      </c>
      <c r="B2371" s="9" t="s">
        <v>2370</v>
      </c>
      <c r="C2371" s="9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7">
        <f t="shared" ref="O2371:O2434" si="222">E2371/D2371</f>
        <v>0</v>
      </c>
      <c r="P2371" s="2" t="e">
        <f t="shared" ref="P2371:P2434" si="223">E2371/L2371</f>
        <v>#DIV/0!</v>
      </c>
      <c r="Q2371" s="2" t="str">
        <f t="shared" ref="Q2371:Q2434" si="224">LEFT(N:N,(FIND("/",N2371))-1)</f>
        <v>technology</v>
      </c>
      <c r="R2371" s="2" t="str">
        <f t="shared" ref="R2371:R2434" si="225">RIGHT(N:N,LEN(N:N)-(FIND("/",N2371)))</f>
        <v>web</v>
      </c>
      <c r="S2371" s="10">
        <f t="shared" ref="S2371:S2434" si="226">(J2371/86400)+DATE(1970,1,1)</f>
        <v>42380.812627314815</v>
      </c>
      <c r="T2371" s="10">
        <f t="shared" ref="T2371:T2434" si="227">(I2371/86400)+DATE(1970,1,1)</f>
        <v>42410.812627314815</v>
      </c>
    </row>
    <row r="2372" spans="1:20" ht="43.2" x14ac:dyDescent="0.3">
      <c r="A2372" s="2">
        <v>2370</v>
      </c>
      <c r="B2372" s="9" t="s">
        <v>2371</v>
      </c>
      <c r="C2372" s="9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7">
        <f t="shared" si="222"/>
        <v>3.2799999999999999E-3</v>
      </c>
      <c r="P2372" s="2">
        <f t="shared" si="223"/>
        <v>20.5</v>
      </c>
      <c r="Q2372" s="2" t="str">
        <f t="shared" si="224"/>
        <v>technology</v>
      </c>
      <c r="R2372" s="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 s="2">
        <v>2371</v>
      </c>
      <c r="B2373" s="9" t="s">
        <v>2372</v>
      </c>
      <c r="C2373" s="9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7">
        <f t="shared" si="222"/>
        <v>0</v>
      </c>
      <c r="P2373" s="2" t="e">
        <f t="shared" si="223"/>
        <v>#DIV/0!</v>
      </c>
      <c r="Q2373" s="2" t="str">
        <f t="shared" si="224"/>
        <v>technology</v>
      </c>
      <c r="R2373" s="2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 s="2">
        <v>2372</v>
      </c>
      <c r="B2374" s="9" t="s">
        <v>2373</v>
      </c>
      <c r="C2374" s="9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7">
        <f t="shared" si="222"/>
        <v>3.272727272727273E-2</v>
      </c>
      <c r="P2374" s="2">
        <f t="shared" si="223"/>
        <v>30</v>
      </c>
      <c r="Q2374" s="2" t="str">
        <f t="shared" si="224"/>
        <v>technology</v>
      </c>
      <c r="R2374" s="2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 s="2">
        <v>2373</v>
      </c>
      <c r="B2375" s="9" t="s">
        <v>2374</v>
      </c>
      <c r="C2375" s="9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7">
        <f t="shared" si="222"/>
        <v>5.8823529411764708E-5</v>
      </c>
      <c r="P2375" s="2">
        <f t="shared" si="223"/>
        <v>50</v>
      </c>
      <c r="Q2375" s="2" t="str">
        <f t="shared" si="224"/>
        <v>technology</v>
      </c>
      <c r="R2375" s="2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43.2" x14ac:dyDescent="0.3">
      <c r="A2376" s="2">
        <v>2374</v>
      </c>
      <c r="B2376" s="9" t="s">
        <v>2375</v>
      </c>
      <c r="C2376" s="9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7">
        <f t="shared" si="222"/>
        <v>4.5454545454545455E-4</v>
      </c>
      <c r="P2376" s="2">
        <f t="shared" si="223"/>
        <v>10</v>
      </c>
      <c r="Q2376" s="2" t="str">
        <f t="shared" si="224"/>
        <v>technology</v>
      </c>
      <c r="R2376" s="2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3.2" x14ac:dyDescent="0.3">
      <c r="A2377" s="2">
        <v>2375</v>
      </c>
      <c r="B2377" s="9" t="s">
        <v>2376</v>
      </c>
      <c r="C2377" s="9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7">
        <f t="shared" si="222"/>
        <v>0</v>
      </c>
      <c r="P2377" s="2" t="e">
        <f t="shared" si="223"/>
        <v>#DIV/0!</v>
      </c>
      <c r="Q2377" s="2" t="str">
        <f t="shared" si="224"/>
        <v>technology</v>
      </c>
      <c r="R2377" s="2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 s="2">
        <v>2376</v>
      </c>
      <c r="B2378" s="9" t="s">
        <v>2377</v>
      </c>
      <c r="C2378" s="9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7">
        <f t="shared" si="222"/>
        <v>0.10877666666666666</v>
      </c>
      <c r="P2378" s="2">
        <f t="shared" si="223"/>
        <v>81.582499999999996</v>
      </c>
      <c r="Q2378" s="2" t="str">
        <f t="shared" si="224"/>
        <v>technology</v>
      </c>
      <c r="R2378" s="2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 s="2">
        <v>2377</v>
      </c>
      <c r="B2379" s="9" t="s">
        <v>2378</v>
      </c>
      <c r="C2379" s="9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7">
        <f t="shared" si="222"/>
        <v>0</v>
      </c>
      <c r="P2379" s="2" t="e">
        <f t="shared" si="223"/>
        <v>#DIV/0!</v>
      </c>
      <c r="Q2379" s="2" t="str">
        <f t="shared" si="224"/>
        <v>technology</v>
      </c>
      <c r="R2379" s="2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 s="2">
        <v>2378</v>
      </c>
      <c r="B2380" s="9" t="s">
        <v>2379</v>
      </c>
      <c r="C2380" s="9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7">
        <f t="shared" si="222"/>
        <v>0</v>
      </c>
      <c r="P2380" s="2" t="e">
        <f t="shared" si="223"/>
        <v>#DIV/0!</v>
      </c>
      <c r="Q2380" s="2" t="str">
        <f t="shared" si="224"/>
        <v>technology</v>
      </c>
      <c r="R2380" s="2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 s="2">
        <v>2379</v>
      </c>
      <c r="B2381" s="9" t="s">
        <v>2380</v>
      </c>
      <c r="C2381" s="9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7">
        <f t="shared" si="222"/>
        <v>0</v>
      </c>
      <c r="P2381" s="2" t="e">
        <f t="shared" si="223"/>
        <v>#DIV/0!</v>
      </c>
      <c r="Q2381" s="2" t="str">
        <f t="shared" si="224"/>
        <v>technology</v>
      </c>
      <c r="R2381" s="2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 s="2">
        <v>2380</v>
      </c>
      <c r="B2382" s="9" t="s">
        <v>2381</v>
      </c>
      <c r="C2382" s="9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7">
        <f t="shared" si="222"/>
        <v>3.6666666666666666E-3</v>
      </c>
      <c r="P2382" s="2">
        <f t="shared" si="223"/>
        <v>18.333333333333332</v>
      </c>
      <c r="Q2382" s="2" t="str">
        <f t="shared" si="224"/>
        <v>technology</v>
      </c>
      <c r="R2382" s="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 s="2">
        <v>2381</v>
      </c>
      <c r="B2383" s="9" t="s">
        <v>2382</v>
      </c>
      <c r="C2383" s="9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7">
        <f t="shared" si="222"/>
        <v>1.8193398957730169E-2</v>
      </c>
      <c r="P2383" s="2">
        <f t="shared" si="223"/>
        <v>224.42857142857142</v>
      </c>
      <c r="Q2383" s="2" t="str">
        <f t="shared" si="224"/>
        <v>technology</v>
      </c>
      <c r="R2383" s="2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 s="2">
        <v>2382</v>
      </c>
      <c r="B2384" s="9" t="s">
        <v>2383</v>
      </c>
      <c r="C2384" s="9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7">
        <f t="shared" si="222"/>
        <v>2.5000000000000001E-2</v>
      </c>
      <c r="P2384" s="2">
        <f t="shared" si="223"/>
        <v>37.5</v>
      </c>
      <c r="Q2384" s="2" t="str">
        <f t="shared" si="224"/>
        <v>technology</v>
      </c>
      <c r="R2384" s="2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 s="2">
        <v>2383</v>
      </c>
      <c r="B2385" s="9" t="s">
        <v>2384</v>
      </c>
      <c r="C2385" s="9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7">
        <f t="shared" si="222"/>
        <v>4.3499999999999997E-2</v>
      </c>
      <c r="P2385" s="2">
        <f t="shared" si="223"/>
        <v>145</v>
      </c>
      <c r="Q2385" s="2" t="str">
        <f t="shared" si="224"/>
        <v>technology</v>
      </c>
      <c r="R2385" s="2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 s="2">
        <v>2384</v>
      </c>
      <c r="B2386" s="9" t="s">
        <v>2385</v>
      </c>
      <c r="C2386" s="9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7">
        <f t="shared" si="222"/>
        <v>8.0000000000000002E-3</v>
      </c>
      <c r="P2386" s="2">
        <f t="shared" si="223"/>
        <v>1</v>
      </c>
      <c r="Q2386" s="2" t="str">
        <f t="shared" si="224"/>
        <v>technology</v>
      </c>
      <c r="R2386" s="2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 s="2">
        <v>2385</v>
      </c>
      <c r="B2387" s="9" t="s">
        <v>2386</v>
      </c>
      <c r="C2387" s="9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7">
        <f t="shared" si="222"/>
        <v>1.2123076923076924E-2</v>
      </c>
      <c r="P2387" s="2">
        <f t="shared" si="223"/>
        <v>112.57142857142857</v>
      </c>
      <c r="Q2387" s="2" t="str">
        <f t="shared" si="224"/>
        <v>technology</v>
      </c>
      <c r="R2387" s="2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 s="2">
        <v>2386</v>
      </c>
      <c r="B2388" s="9" t="s">
        <v>2387</v>
      </c>
      <c r="C2388" s="9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7">
        <f t="shared" si="222"/>
        <v>0</v>
      </c>
      <c r="P2388" s="2" t="e">
        <f t="shared" si="223"/>
        <v>#DIV/0!</v>
      </c>
      <c r="Q2388" s="2" t="str">
        <f t="shared" si="224"/>
        <v>technology</v>
      </c>
      <c r="R2388" s="2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 s="2">
        <v>2387</v>
      </c>
      <c r="B2389" s="9" t="s">
        <v>2388</v>
      </c>
      <c r="C2389" s="9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7">
        <f t="shared" si="222"/>
        <v>6.8399999999999997E-3</v>
      </c>
      <c r="P2389" s="2">
        <f t="shared" si="223"/>
        <v>342</v>
      </c>
      <c r="Q2389" s="2" t="str">
        <f t="shared" si="224"/>
        <v>technology</v>
      </c>
      <c r="R2389" s="2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 s="2">
        <v>2388</v>
      </c>
      <c r="B2390" s="9" t="s">
        <v>2389</v>
      </c>
      <c r="C2390" s="9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7">
        <f t="shared" si="222"/>
        <v>1.2513513513513513E-2</v>
      </c>
      <c r="P2390" s="2">
        <f t="shared" si="223"/>
        <v>57.875</v>
      </c>
      <c r="Q2390" s="2" t="str">
        <f t="shared" si="224"/>
        <v>technology</v>
      </c>
      <c r="R2390" s="2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 s="2">
        <v>2389</v>
      </c>
      <c r="B2391" s="9" t="s">
        <v>2390</v>
      </c>
      <c r="C2391" s="9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7">
        <f t="shared" si="222"/>
        <v>1.8749999999999999E-3</v>
      </c>
      <c r="P2391" s="2">
        <f t="shared" si="223"/>
        <v>30</v>
      </c>
      <c r="Q2391" s="2" t="str">
        <f t="shared" si="224"/>
        <v>technology</v>
      </c>
      <c r="R2391" s="2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 s="2">
        <v>2390</v>
      </c>
      <c r="B2392" s="9" t="s">
        <v>2391</v>
      </c>
      <c r="C2392" s="9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7">
        <f t="shared" si="222"/>
        <v>0</v>
      </c>
      <c r="P2392" s="2" t="e">
        <f t="shared" si="223"/>
        <v>#DIV/0!</v>
      </c>
      <c r="Q2392" s="2" t="str">
        <f t="shared" si="224"/>
        <v>technology</v>
      </c>
      <c r="R2392" s="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 s="2">
        <v>2391</v>
      </c>
      <c r="B2393" s="9" t="s">
        <v>2392</v>
      </c>
      <c r="C2393" s="9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7">
        <f t="shared" si="222"/>
        <v>1.25E-3</v>
      </c>
      <c r="P2393" s="2">
        <f t="shared" si="223"/>
        <v>25</v>
      </c>
      <c r="Q2393" s="2" t="str">
        <f t="shared" si="224"/>
        <v>technology</v>
      </c>
      <c r="R2393" s="2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 s="2">
        <v>2392</v>
      </c>
      <c r="B2394" s="9" t="s">
        <v>2393</v>
      </c>
      <c r="C2394" s="9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7">
        <f t="shared" si="222"/>
        <v>0</v>
      </c>
      <c r="P2394" s="2" t="e">
        <f t="shared" si="223"/>
        <v>#DIV/0!</v>
      </c>
      <c r="Q2394" s="2" t="str">
        <f t="shared" si="224"/>
        <v>technology</v>
      </c>
      <c r="R2394" s="2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 s="2">
        <v>2393</v>
      </c>
      <c r="B2395" s="9" t="s">
        <v>2394</v>
      </c>
      <c r="C2395" s="9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7">
        <f t="shared" si="222"/>
        <v>5.0000000000000001E-4</v>
      </c>
      <c r="P2395" s="2">
        <f t="shared" si="223"/>
        <v>50</v>
      </c>
      <c r="Q2395" s="2" t="str">
        <f t="shared" si="224"/>
        <v>technology</v>
      </c>
      <c r="R2395" s="2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 s="2">
        <v>2394</v>
      </c>
      <c r="B2396" s="9" t="s">
        <v>2395</v>
      </c>
      <c r="C2396" s="9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7">
        <f t="shared" si="222"/>
        <v>5.9999999999999995E-4</v>
      </c>
      <c r="P2396" s="2">
        <f t="shared" si="223"/>
        <v>1.5</v>
      </c>
      <c r="Q2396" s="2" t="str">
        <f t="shared" si="224"/>
        <v>technology</v>
      </c>
      <c r="R2396" s="2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 s="2">
        <v>2395</v>
      </c>
      <c r="B2397" s="9" t="s">
        <v>2396</v>
      </c>
      <c r="C2397" s="9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7">
        <f t="shared" si="222"/>
        <v>0</v>
      </c>
      <c r="P2397" s="2" t="e">
        <f t="shared" si="223"/>
        <v>#DIV/0!</v>
      </c>
      <c r="Q2397" s="2" t="str">
        <f t="shared" si="224"/>
        <v>technology</v>
      </c>
      <c r="R2397" s="2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 s="2">
        <v>2396</v>
      </c>
      <c r="B2398" s="9" t="s">
        <v>2397</v>
      </c>
      <c r="C2398" s="9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7">
        <f t="shared" si="222"/>
        <v>2E-3</v>
      </c>
      <c r="P2398" s="2">
        <f t="shared" si="223"/>
        <v>10</v>
      </c>
      <c r="Q2398" s="2" t="str">
        <f t="shared" si="224"/>
        <v>technology</v>
      </c>
      <c r="R2398" s="2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 s="2">
        <v>2397</v>
      </c>
      <c r="B2399" s="9" t="s">
        <v>2398</v>
      </c>
      <c r="C2399" s="9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7">
        <f t="shared" si="222"/>
        <v>0</v>
      </c>
      <c r="P2399" s="2" t="e">
        <f t="shared" si="223"/>
        <v>#DIV/0!</v>
      </c>
      <c r="Q2399" s="2" t="str">
        <f t="shared" si="224"/>
        <v>technology</v>
      </c>
      <c r="R2399" s="2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 s="2">
        <v>2398</v>
      </c>
      <c r="B2400" s="9" t="s">
        <v>2399</v>
      </c>
      <c r="C2400" s="9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7">
        <f t="shared" si="222"/>
        <v>0</v>
      </c>
      <c r="P2400" s="2" t="e">
        <f t="shared" si="223"/>
        <v>#DIV/0!</v>
      </c>
      <c r="Q2400" s="2" t="str">
        <f t="shared" si="224"/>
        <v>technology</v>
      </c>
      <c r="R2400" s="2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 s="2">
        <v>2399</v>
      </c>
      <c r="B2401" s="9" t="s">
        <v>2400</v>
      </c>
      <c r="C2401" s="9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7">
        <f t="shared" si="222"/>
        <v>0</v>
      </c>
      <c r="P2401" s="2" t="e">
        <f t="shared" si="223"/>
        <v>#DIV/0!</v>
      </c>
      <c r="Q2401" s="2" t="str">
        <f t="shared" si="224"/>
        <v>technology</v>
      </c>
      <c r="R2401" s="2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 s="2">
        <v>2400</v>
      </c>
      <c r="B2402" s="9" t="s">
        <v>2401</v>
      </c>
      <c r="C2402" s="9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7">
        <f t="shared" si="222"/>
        <v>0</v>
      </c>
      <c r="P2402" s="2" t="e">
        <f t="shared" si="223"/>
        <v>#DIV/0!</v>
      </c>
      <c r="Q2402" s="2" t="str">
        <f t="shared" si="224"/>
        <v>technology</v>
      </c>
      <c r="R2402" s="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 s="2">
        <v>2401</v>
      </c>
      <c r="B2403" s="9" t="s">
        <v>2402</v>
      </c>
      <c r="C2403" s="9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7">
        <f t="shared" si="222"/>
        <v>7.1785714285714283E-3</v>
      </c>
      <c r="P2403" s="2">
        <f t="shared" si="223"/>
        <v>22.333333333333332</v>
      </c>
      <c r="Q2403" s="2" t="str">
        <f t="shared" si="224"/>
        <v>food</v>
      </c>
      <c r="R2403" s="2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 s="2">
        <v>2402</v>
      </c>
      <c r="B2404" s="9" t="s">
        <v>2403</v>
      </c>
      <c r="C2404" s="9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7">
        <f t="shared" si="222"/>
        <v>4.3333333333333331E-3</v>
      </c>
      <c r="P2404" s="2">
        <f t="shared" si="223"/>
        <v>52</v>
      </c>
      <c r="Q2404" s="2" t="str">
        <f t="shared" si="224"/>
        <v>food</v>
      </c>
      <c r="R2404" s="2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 s="2">
        <v>2403</v>
      </c>
      <c r="B2405" s="9" t="s">
        <v>2404</v>
      </c>
      <c r="C2405" s="9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7">
        <f t="shared" si="222"/>
        <v>0.16833333333333333</v>
      </c>
      <c r="P2405" s="2">
        <f t="shared" si="223"/>
        <v>16.833333333333332</v>
      </c>
      <c r="Q2405" s="2" t="str">
        <f t="shared" si="224"/>
        <v>food</v>
      </c>
      <c r="R2405" s="2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3.2" x14ac:dyDescent="0.3">
      <c r="A2406" s="2">
        <v>2404</v>
      </c>
      <c r="B2406" s="9" t="s">
        <v>2405</v>
      </c>
      <c r="C2406" s="9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7">
        <f t="shared" si="222"/>
        <v>0</v>
      </c>
      <c r="P2406" s="2" t="e">
        <f t="shared" si="223"/>
        <v>#DIV/0!</v>
      </c>
      <c r="Q2406" s="2" t="str">
        <f t="shared" si="224"/>
        <v>food</v>
      </c>
      <c r="R2406" s="2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 s="2">
        <v>2405</v>
      </c>
      <c r="B2407" s="9" t="s">
        <v>2406</v>
      </c>
      <c r="C2407" s="9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7">
        <f t="shared" si="222"/>
        <v>0.22520000000000001</v>
      </c>
      <c r="P2407" s="2">
        <f t="shared" si="223"/>
        <v>56.3</v>
      </c>
      <c r="Q2407" s="2" t="str">
        <f t="shared" si="224"/>
        <v>food</v>
      </c>
      <c r="R2407" s="2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 s="2">
        <v>2406</v>
      </c>
      <c r="B2408" s="9" t="s">
        <v>2407</v>
      </c>
      <c r="C2408" s="9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7">
        <f t="shared" si="222"/>
        <v>0.41384615384615386</v>
      </c>
      <c r="P2408" s="2">
        <f t="shared" si="223"/>
        <v>84.0625</v>
      </c>
      <c r="Q2408" s="2" t="str">
        <f t="shared" si="224"/>
        <v>food</v>
      </c>
      <c r="R2408" s="2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 s="2">
        <v>2407</v>
      </c>
      <c r="B2409" s="9" t="s">
        <v>2408</v>
      </c>
      <c r="C2409" s="9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7">
        <f t="shared" si="222"/>
        <v>0.25259090909090909</v>
      </c>
      <c r="P2409" s="2">
        <f t="shared" si="223"/>
        <v>168.39393939393941</v>
      </c>
      <c r="Q2409" s="2" t="str">
        <f t="shared" si="224"/>
        <v>food</v>
      </c>
      <c r="R2409" s="2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 s="2">
        <v>2408</v>
      </c>
      <c r="B2410" s="9" t="s">
        <v>2409</v>
      </c>
      <c r="C2410" s="9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7">
        <f t="shared" si="222"/>
        <v>2E-3</v>
      </c>
      <c r="P2410" s="2">
        <f t="shared" si="223"/>
        <v>15</v>
      </c>
      <c r="Q2410" s="2" t="str">
        <f t="shared" si="224"/>
        <v>food</v>
      </c>
      <c r="R2410" s="2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 s="2">
        <v>2409</v>
      </c>
      <c r="B2411" s="9" t="s">
        <v>2410</v>
      </c>
      <c r="C2411" s="9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7">
        <f t="shared" si="222"/>
        <v>1.84E-2</v>
      </c>
      <c r="P2411" s="2">
        <f t="shared" si="223"/>
        <v>76.666666666666671</v>
      </c>
      <c r="Q2411" s="2" t="str">
        <f t="shared" si="224"/>
        <v>food</v>
      </c>
      <c r="R2411" s="2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 s="2">
        <v>2410</v>
      </c>
      <c r="B2412" s="9" t="s">
        <v>2411</v>
      </c>
      <c r="C2412" s="9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7">
        <f t="shared" si="222"/>
        <v>0</v>
      </c>
      <c r="P2412" s="2" t="e">
        <f t="shared" si="223"/>
        <v>#DIV/0!</v>
      </c>
      <c r="Q2412" s="2" t="str">
        <f t="shared" si="224"/>
        <v>food</v>
      </c>
      <c r="R2412" s="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 s="2">
        <v>2411</v>
      </c>
      <c r="B2413" s="9" t="s">
        <v>2412</v>
      </c>
      <c r="C2413" s="9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7">
        <f t="shared" si="222"/>
        <v>6.0400000000000002E-3</v>
      </c>
      <c r="P2413" s="2">
        <f t="shared" si="223"/>
        <v>50.333333333333336</v>
      </c>
      <c r="Q2413" s="2" t="str">
        <f t="shared" si="224"/>
        <v>food</v>
      </c>
      <c r="R2413" s="2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 s="2">
        <v>2412</v>
      </c>
      <c r="B2414" s="9" t="s">
        <v>2413</v>
      </c>
      <c r="C2414" s="9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7">
        <f t="shared" si="222"/>
        <v>0</v>
      </c>
      <c r="P2414" s="2" t="e">
        <f t="shared" si="223"/>
        <v>#DIV/0!</v>
      </c>
      <c r="Q2414" s="2" t="str">
        <f t="shared" si="224"/>
        <v>food</v>
      </c>
      <c r="R2414" s="2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 s="2">
        <v>2413</v>
      </c>
      <c r="B2415" s="9" t="s">
        <v>2414</v>
      </c>
      <c r="C2415" s="9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7">
        <f t="shared" si="222"/>
        <v>8.3333333333333332E-3</v>
      </c>
      <c r="P2415" s="2">
        <f t="shared" si="223"/>
        <v>8.3333333333333339</v>
      </c>
      <c r="Q2415" s="2" t="str">
        <f t="shared" si="224"/>
        <v>food</v>
      </c>
      <c r="R2415" s="2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 s="2">
        <v>2414</v>
      </c>
      <c r="B2416" s="9" t="s">
        <v>2415</v>
      </c>
      <c r="C2416" s="9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7">
        <f t="shared" si="222"/>
        <v>3.0666666666666665E-2</v>
      </c>
      <c r="P2416" s="2">
        <f t="shared" si="223"/>
        <v>35.384615384615387</v>
      </c>
      <c r="Q2416" s="2" t="str">
        <f t="shared" si="224"/>
        <v>food</v>
      </c>
      <c r="R2416" s="2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 s="2">
        <v>2415</v>
      </c>
      <c r="B2417" s="9" t="s">
        <v>2416</v>
      </c>
      <c r="C2417" s="9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7">
        <f t="shared" si="222"/>
        <v>5.5833333333333334E-3</v>
      </c>
      <c r="P2417" s="2">
        <f t="shared" si="223"/>
        <v>55.833333333333336</v>
      </c>
      <c r="Q2417" s="2" t="str">
        <f t="shared" si="224"/>
        <v>food</v>
      </c>
      <c r="R2417" s="2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 s="2">
        <v>2416</v>
      </c>
      <c r="B2418" s="9" t="s">
        <v>2417</v>
      </c>
      <c r="C2418" s="9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7">
        <f t="shared" si="222"/>
        <v>2.5000000000000001E-4</v>
      </c>
      <c r="P2418" s="2">
        <f t="shared" si="223"/>
        <v>5</v>
      </c>
      <c r="Q2418" s="2" t="str">
        <f t="shared" si="224"/>
        <v>food</v>
      </c>
      <c r="R2418" s="2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 s="2">
        <v>2417</v>
      </c>
      <c r="B2419" s="9" t="s">
        <v>2418</v>
      </c>
      <c r="C2419" s="9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7">
        <f t="shared" si="222"/>
        <v>0</v>
      </c>
      <c r="P2419" s="2" t="e">
        <f t="shared" si="223"/>
        <v>#DIV/0!</v>
      </c>
      <c r="Q2419" s="2" t="str">
        <f t="shared" si="224"/>
        <v>food</v>
      </c>
      <c r="R2419" s="2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 s="2">
        <v>2418</v>
      </c>
      <c r="B2420" s="9" t="s">
        <v>2419</v>
      </c>
      <c r="C2420" s="9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7">
        <f t="shared" si="222"/>
        <v>2.0000000000000001E-4</v>
      </c>
      <c r="P2420" s="2">
        <f t="shared" si="223"/>
        <v>1</v>
      </c>
      <c r="Q2420" s="2" t="str">
        <f t="shared" si="224"/>
        <v>food</v>
      </c>
      <c r="R2420" s="2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 s="2">
        <v>2419</v>
      </c>
      <c r="B2421" s="9" t="s">
        <v>2420</v>
      </c>
      <c r="C2421" s="9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7">
        <f t="shared" si="222"/>
        <v>0</v>
      </c>
      <c r="P2421" s="2" t="e">
        <f t="shared" si="223"/>
        <v>#DIV/0!</v>
      </c>
      <c r="Q2421" s="2" t="str">
        <f t="shared" si="224"/>
        <v>food</v>
      </c>
      <c r="R2421" s="2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3.2" x14ac:dyDescent="0.3">
      <c r="A2422" s="2">
        <v>2420</v>
      </c>
      <c r="B2422" s="9" t="s">
        <v>2421</v>
      </c>
      <c r="C2422" s="9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7">
        <f t="shared" si="222"/>
        <v>0.14825133372851215</v>
      </c>
      <c r="P2422" s="2">
        <f t="shared" si="223"/>
        <v>69.472222222222229</v>
      </c>
      <c r="Q2422" s="2" t="str">
        <f t="shared" si="224"/>
        <v>food</v>
      </c>
      <c r="R2422" s="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 s="2">
        <v>2421</v>
      </c>
      <c r="B2423" s="9" t="s">
        <v>2422</v>
      </c>
      <c r="C2423" s="9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7">
        <f t="shared" si="222"/>
        <v>1.6666666666666666E-4</v>
      </c>
      <c r="P2423" s="2">
        <f t="shared" si="223"/>
        <v>1</v>
      </c>
      <c r="Q2423" s="2" t="str">
        <f t="shared" si="224"/>
        <v>food</v>
      </c>
      <c r="R2423" s="2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 s="2">
        <v>2422</v>
      </c>
      <c r="B2424" s="9" t="s">
        <v>2423</v>
      </c>
      <c r="C2424" s="9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7">
        <f t="shared" si="222"/>
        <v>2E-3</v>
      </c>
      <c r="P2424" s="2">
        <f t="shared" si="223"/>
        <v>1</v>
      </c>
      <c r="Q2424" s="2" t="str">
        <f t="shared" si="224"/>
        <v>food</v>
      </c>
      <c r="R2424" s="2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 s="2">
        <v>2423</v>
      </c>
      <c r="B2425" s="9" t="s">
        <v>2424</v>
      </c>
      <c r="C2425" s="9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7">
        <f t="shared" si="222"/>
        <v>1.3333333333333334E-4</v>
      </c>
      <c r="P2425" s="2">
        <f t="shared" si="223"/>
        <v>8</v>
      </c>
      <c r="Q2425" s="2" t="str">
        <f t="shared" si="224"/>
        <v>food</v>
      </c>
      <c r="R2425" s="2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 s="2">
        <v>2424</v>
      </c>
      <c r="B2426" s="9" t="s">
        <v>2425</v>
      </c>
      <c r="C2426" s="9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7">
        <f t="shared" si="222"/>
        <v>1.24E-2</v>
      </c>
      <c r="P2426" s="2">
        <f t="shared" si="223"/>
        <v>34.444444444444443</v>
      </c>
      <c r="Q2426" s="2" t="str">
        <f t="shared" si="224"/>
        <v>food</v>
      </c>
      <c r="R2426" s="2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 s="2">
        <v>2425</v>
      </c>
      <c r="B2427" s="9" t="s">
        <v>2426</v>
      </c>
      <c r="C2427" s="9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7">
        <f t="shared" si="222"/>
        <v>2.8571428571428574E-4</v>
      </c>
      <c r="P2427" s="2">
        <f t="shared" si="223"/>
        <v>1</v>
      </c>
      <c r="Q2427" s="2" t="str">
        <f t="shared" si="224"/>
        <v>food</v>
      </c>
      <c r="R2427" s="2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 s="2">
        <v>2426</v>
      </c>
      <c r="B2428" s="9" t="s">
        <v>2427</v>
      </c>
      <c r="C2428" s="9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7">
        <f t="shared" si="222"/>
        <v>0</v>
      </c>
      <c r="P2428" s="2" t="e">
        <f t="shared" si="223"/>
        <v>#DIV/0!</v>
      </c>
      <c r="Q2428" s="2" t="str">
        <f t="shared" si="224"/>
        <v>food</v>
      </c>
      <c r="R2428" s="2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28.8" x14ac:dyDescent="0.3">
      <c r="A2429" s="2">
        <v>2427</v>
      </c>
      <c r="B2429" s="9" t="s">
        <v>2428</v>
      </c>
      <c r="C2429" s="9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7">
        <f t="shared" si="222"/>
        <v>2.0000000000000002E-5</v>
      </c>
      <c r="P2429" s="2">
        <f t="shared" si="223"/>
        <v>1</v>
      </c>
      <c r="Q2429" s="2" t="str">
        <f t="shared" si="224"/>
        <v>food</v>
      </c>
      <c r="R2429" s="2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28.8" x14ac:dyDescent="0.3">
      <c r="A2430" s="2">
        <v>2428</v>
      </c>
      <c r="B2430" s="9" t="s">
        <v>2429</v>
      </c>
      <c r="C2430" s="9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7">
        <f t="shared" si="222"/>
        <v>2.8571428571428571E-5</v>
      </c>
      <c r="P2430" s="2">
        <f t="shared" si="223"/>
        <v>1</v>
      </c>
      <c r="Q2430" s="2" t="str">
        <f t="shared" si="224"/>
        <v>food</v>
      </c>
      <c r="R2430" s="2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 s="2">
        <v>2429</v>
      </c>
      <c r="B2431" s="9" t="s">
        <v>2430</v>
      </c>
      <c r="C2431" s="9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7">
        <f t="shared" si="222"/>
        <v>1.4321428571428572E-2</v>
      </c>
      <c r="P2431" s="2">
        <f t="shared" si="223"/>
        <v>501.25</v>
      </c>
      <c r="Q2431" s="2" t="str">
        <f t="shared" si="224"/>
        <v>food</v>
      </c>
      <c r="R2431" s="2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 s="2">
        <v>2430</v>
      </c>
      <c r="B2432" s="9" t="s">
        <v>2431</v>
      </c>
      <c r="C2432" s="9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7">
        <f t="shared" si="222"/>
        <v>7.0000000000000001E-3</v>
      </c>
      <c r="P2432" s="2">
        <f t="shared" si="223"/>
        <v>10.5</v>
      </c>
      <c r="Q2432" s="2" t="str">
        <f t="shared" si="224"/>
        <v>food</v>
      </c>
      <c r="R2432" s="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 s="2">
        <v>2431</v>
      </c>
      <c r="B2433" s="9" t="s">
        <v>2432</v>
      </c>
      <c r="C2433" s="9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7">
        <f t="shared" si="222"/>
        <v>2.0000000000000002E-5</v>
      </c>
      <c r="P2433" s="2">
        <f t="shared" si="223"/>
        <v>1</v>
      </c>
      <c r="Q2433" s="2" t="str">
        <f t="shared" si="224"/>
        <v>food</v>
      </c>
      <c r="R2433" s="2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 s="2">
        <v>2432</v>
      </c>
      <c r="B2434" s="9" t="s">
        <v>2433</v>
      </c>
      <c r="C2434" s="9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7">
        <f t="shared" si="222"/>
        <v>1.4285714285714287E-4</v>
      </c>
      <c r="P2434" s="2">
        <f t="shared" si="223"/>
        <v>1</v>
      </c>
      <c r="Q2434" s="2" t="str">
        <f t="shared" si="224"/>
        <v>food</v>
      </c>
      <c r="R2434" s="2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 s="2">
        <v>2433</v>
      </c>
      <c r="B2435" s="9" t="s">
        <v>2434</v>
      </c>
      <c r="C2435" s="9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7">
        <f t="shared" ref="O2435:O2498" si="228">E2435/D2435</f>
        <v>0</v>
      </c>
      <c r="P2435" s="2" t="e">
        <f t="shared" ref="P2435:P2498" si="229">E2435/L2435</f>
        <v>#DIV/0!</v>
      </c>
      <c r="Q2435" s="2" t="str">
        <f t="shared" ref="Q2435:Q2498" si="230">LEFT(N:N,(FIND("/",N2435))-1)</f>
        <v>food</v>
      </c>
      <c r="R2435" s="2" t="str">
        <f t="shared" ref="R2435:R2498" si="231">RIGHT(N:N,LEN(N:N)-(FIND("/",N2435)))</f>
        <v>food trucks</v>
      </c>
      <c r="S2435" s="10">
        <f t="shared" ref="S2435:S2498" si="232">(J2435/86400)+DATE(1970,1,1)</f>
        <v>42397.89980324074</v>
      </c>
      <c r="T2435" s="10">
        <f t="shared" ref="T2435:T2498" si="233">(I2435/86400)+DATE(1970,1,1)</f>
        <v>42427.89980324074</v>
      </c>
    </row>
    <row r="2436" spans="1:20" ht="43.2" x14ac:dyDescent="0.3">
      <c r="A2436" s="2">
        <v>2434</v>
      </c>
      <c r="B2436" s="9" t="s">
        <v>2435</v>
      </c>
      <c r="C2436" s="9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7">
        <f t="shared" si="228"/>
        <v>1.2999999999999999E-3</v>
      </c>
      <c r="P2436" s="2">
        <f t="shared" si="229"/>
        <v>13</v>
      </c>
      <c r="Q2436" s="2" t="str">
        <f t="shared" si="230"/>
        <v>food</v>
      </c>
      <c r="R2436" s="2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3.2" x14ac:dyDescent="0.3">
      <c r="A2437" s="2">
        <v>2435</v>
      </c>
      <c r="B2437" s="9" t="s">
        <v>2436</v>
      </c>
      <c r="C2437" s="9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7">
        <f t="shared" si="228"/>
        <v>4.8960000000000002E-3</v>
      </c>
      <c r="P2437" s="2">
        <f t="shared" si="229"/>
        <v>306</v>
      </c>
      <c r="Q2437" s="2" t="str">
        <f t="shared" si="230"/>
        <v>food</v>
      </c>
      <c r="R2437" s="2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43.2" x14ac:dyDescent="0.3">
      <c r="A2438" s="2">
        <v>2436</v>
      </c>
      <c r="B2438" s="9" t="s">
        <v>2437</v>
      </c>
      <c r="C2438" s="9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7">
        <f t="shared" si="228"/>
        <v>3.8461538461538462E-4</v>
      </c>
      <c r="P2438" s="2">
        <f t="shared" si="229"/>
        <v>22.5</v>
      </c>
      <c r="Q2438" s="2" t="str">
        <f t="shared" si="230"/>
        <v>food</v>
      </c>
      <c r="R2438" s="2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 s="2">
        <v>2437</v>
      </c>
      <c r="B2439" s="9" t="s">
        <v>2438</v>
      </c>
      <c r="C2439" s="9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7">
        <f t="shared" si="228"/>
        <v>0</v>
      </c>
      <c r="P2439" s="2" t="e">
        <f t="shared" si="229"/>
        <v>#DIV/0!</v>
      </c>
      <c r="Q2439" s="2" t="str">
        <f t="shared" si="230"/>
        <v>food</v>
      </c>
      <c r="R2439" s="2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 s="2">
        <v>2438</v>
      </c>
      <c r="B2440" s="9" t="s">
        <v>2439</v>
      </c>
      <c r="C2440" s="9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7">
        <f t="shared" si="228"/>
        <v>3.3333333333333335E-3</v>
      </c>
      <c r="P2440" s="2">
        <f t="shared" si="229"/>
        <v>50</v>
      </c>
      <c r="Q2440" s="2" t="str">
        <f t="shared" si="230"/>
        <v>food</v>
      </c>
      <c r="R2440" s="2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 s="2">
        <v>2439</v>
      </c>
      <c r="B2441" s="9" t="s">
        <v>2440</v>
      </c>
      <c r="C2441" s="9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7">
        <f t="shared" si="228"/>
        <v>0</v>
      </c>
      <c r="P2441" s="2" t="e">
        <f t="shared" si="229"/>
        <v>#DIV/0!</v>
      </c>
      <c r="Q2441" s="2" t="str">
        <f t="shared" si="230"/>
        <v>food</v>
      </c>
      <c r="R2441" s="2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 s="2">
        <v>2440</v>
      </c>
      <c r="B2442" s="9" t="s">
        <v>2441</v>
      </c>
      <c r="C2442" s="9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7">
        <f t="shared" si="228"/>
        <v>2E-3</v>
      </c>
      <c r="P2442" s="2">
        <f t="shared" si="229"/>
        <v>5</v>
      </c>
      <c r="Q2442" s="2" t="str">
        <f t="shared" si="230"/>
        <v>food</v>
      </c>
      <c r="R2442" s="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28.8" x14ac:dyDescent="0.3">
      <c r="A2443" s="2">
        <v>2441</v>
      </c>
      <c r="B2443" s="9" t="s">
        <v>2442</v>
      </c>
      <c r="C2443" s="9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7">
        <f t="shared" si="228"/>
        <v>1.0788</v>
      </c>
      <c r="P2443" s="2">
        <f t="shared" si="229"/>
        <v>74.22935779816514</v>
      </c>
      <c r="Q2443" s="2" t="str">
        <f t="shared" si="230"/>
        <v>food</v>
      </c>
      <c r="R2443" s="2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 s="2">
        <v>2442</v>
      </c>
      <c r="B2444" s="9" t="s">
        <v>2443</v>
      </c>
      <c r="C2444" s="9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7">
        <f t="shared" si="228"/>
        <v>1.2594166666666666</v>
      </c>
      <c r="P2444" s="2">
        <f t="shared" si="229"/>
        <v>81.252688172043008</v>
      </c>
      <c r="Q2444" s="2" t="str">
        <f t="shared" si="230"/>
        <v>food</v>
      </c>
      <c r="R2444" s="2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43.2" x14ac:dyDescent="0.3">
      <c r="A2445" s="2">
        <v>2443</v>
      </c>
      <c r="B2445" s="9" t="s">
        <v>2444</v>
      </c>
      <c r="C2445" s="9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7">
        <f t="shared" si="228"/>
        <v>2.0251494999999999</v>
      </c>
      <c r="P2445" s="2">
        <f t="shared" si="229"/>
        <v>130.23469453376205</v>
      </c>
      <c r="Q2445" s="2" t="str">
        <f t="shared" si="230"/>
        <v>food</v>
      </c>
      <c r="R2445" s="2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 s="2">
        <v>2444</v>
      </c>
      <c r="B2446" s="9" t="s">
        <v>2445</v>
      </c>
      <c r="C2446" s="9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7">
        <f t="shared" si="228"/>
        <v>1.0860000000000001</v>
      </c>
      <c r="P2446" s="2">
        <f t="shared" si="229"/>
        <v>53.409836065573771</v>
      </c>
      <c r="Q2446" s="2" t="str">
        <f t="shared" si="230"/>
        <v>food</v>
      </c>
      <c r="R2446" s="2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 s="2">
        <v>2445</v>
      </c>
      <c r="B2447" s="9" t="s">
        <v>2446</v>
      </c>
      <c r="C2447" s="9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7">
        <f t="shared" si="228"/>
        <v>1.728</v>
      </c>
      <c r="P2447" s="2">
        <f t="shared" si="229"/>
        <v>75.130434782608702</v>
      </c>
      <c r="Q2447" s="2" t="str">
        <f t="shared" si="230"/>
        <v>food</v>
      </c>
      <c r="R2447" s="2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 s="2">
        <v>2446</v>
      </c>
      <c r="B2448" s="9" t="s">
        <v>2447</v>
      </c>
      <c r="C2448" s="9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7">
        <f t="shared" si="228"/>
        <v>1.6798</v>
      </c>
      <c r="P2448" s="2">
        <f t="shared" si="229"/>
        <v>75.666666666666671</v>
      </c>
      <c r="Q2448" s="2" t="str">
        <f t="shared" si="230"/>
        <v>food</v>
      </c>
      <c r="R2448" s="2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 s="2">
        <v>2447</v>
      </c>
      <c r="B2449" s="9" t="s">
        <v>2448</v>
      </c>
      <c r="C2449" s="9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7">
        <f t="shared" si="228"/>
        <v>4.2720000000000002</v>
      </c>
      <c r="P2449" s="2">
        <f t="shared" si="229"/>
        <v>31.691394658753708</v>
      </c>
      <c r="Q2449" s="2" t="str">
        <f t="shared" si="230"/>
        <v>food</v>
      </c>
      <c r="R2449" s="2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 s="2">
        <v>2448</v>
      </c>
      <c r="B2450" s="9" t="s">
        <v>2449</v>
      </c>
      <c r="C2450" s="9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7">
        <f t="shared" si="228"/>
        <v>1.075</v>
      </c>
      <c r="P2450" s="2">
        <f t="shared" si="229"/>
        <v>47.777777777777779</v>
      </c>
      <c r="Q2450" s="2" t="str">
        <f t="shared" si="230"/>
        <v>food</v>
      </c>
      <c r="R2450" s="2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 s="2">
        <v>2449</v>
      </c>
      <c r="B2451" s="9" t="s">
        <v>2450</v>
      </c>
      <c r="C2451" s="9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7">
        <f t="shared" si="228"/>
        <v>1.08</v>
      </c>
      <c r="P2451" s="2">
        <f t="shared" si="229"/>
        <v>90</v>
      </c>
      <c r="Q2451" s="2" t="str">
        <f t="shared" si="230"/>
        <v>food</v>
      </c>
      <c r="R2451" s="2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 s="2">
        <v>2450</v>
      </c>
      <c r="B2452" s="9" t="s">
        <v>2451</v>
      </c>
      <c r="C2452" s="9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7">
        <f t="shared" si="228"/>
        <v>1.0153353333333335</v>
      </c>
      <c r="P2452" s="2">
        <f t="shared" si="229"/>
        <v>149.31401960784314</v>
      </c>
      <c r="Q2452" s="2" t="str">
        <f t="shared" si="230"/>
        <v>food</v>
      </c>
      <c r="R2452" s="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.2" x14ac:dyDescent="0.3">
      <c r="A2453" s="2">
        <v>2451</v>
      </c>
      <c r="B2453" s="9" t="s">
        <v>2452</v>
      </c>
      <c r="C2453" s="9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7">
        <f t="shared" si="228"/>
        <v>1.1545000000000001</v>
      </c>
      <c r="P2453" s="2">
        <f t="shared" si="229"/>
        <v>62.06989247311828</v>
      </c>
      <c r="Q2453" s="2" t="str">
        <f t="shared" si="230"/>
        <v>food</v>
      </c>
      <c r="R2453" s="2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 s="2">
        <v>2452</v>
      </c>
      <c r="B2454" s="9" t="s">
        <v>2453</v>
      </c>
      <c r="C2454" s="9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7">
        <f t="shared" si="228"/>
        <v>1.335</v>
      </c>
      <c r="P2454" s="2">
        <f t="shared" si="229"/>
        <v>53.4</v>
      </c>
      <c r="Q2454" s="2" t="str">
        <f t="shared" si="230"/>
        <v>food</v>
      </c>
      <c r="R2454" s="2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 s="2">
        <v>2453</v>
      </c>
      <c r="B2455" s="9" t="s">
        <v>2454</v>
      </c>
      <c r="C2455" s="9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7">
        <f t="shared" si="228"/>
        <v>1.5469999999999999</v>
      </c>
      <c r="P2455" s="2">
        <f t="shared" si="229"/>
        <v>69.268656716417908</v>
      </c>
      <c r="Q2455" s="2" t="str">
        <f t="shared" si="230"/>
        <v>food</v>
      </c>
      <c r="R2455" s="2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 s="2">
        <v>2454</v>
      </c>
      <c r="B2456" s="9" t="s">
        <v>2455</v>
      </c>
      <c r="C2456" s="9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7">
        <f t="shared" si="228"/>
        <v>1.0084571428571429</v>
      </c>
      <c r="P2456" s="2">
        <f t="shared" si="229"/>
        <v>271.50769230769231</v>
      </c>
      <c r="Q2456" s="2" t="str">
        <f t="shared" si="230"/>
        <v>food</v>
      </c>
      <c r="R2456" s="2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3.2" x14ac:dyDescent="0.3">
      <c r="A2457" s="2">
        <v>2455</v>
      </c>
      <c r="B2457" s="9" t="s">
        <v>2456</v>
      </c>
      <c r="C2457" s="9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7">
        <f t="shared" si="228"/>
        <v>1.82</v>
      </c>
      <c r="P2457" s="2">
        <f t="shared" si="229"/>
        <v>34.125</v>
      </c>
      <c r="Q2457" s="2" t="str">
        <f t="shared" si="230"/>
        <v>food</v>
      </c>
      <c r="R2457" s="2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 s="2">
        <v>2456</v>
      </c>
      <c r="B2458" s="9" t="s">
        <v>2457</v>
      </c>
      <c r="C2458" s="9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7">
        <f t="shared" si="228"/>
        <v>1.8086666666666666</v>
      </c>
      <c r="P2458" s="2">
        <f t="shared" si="229"/>
        <v>40.492537313432834</v>
      </c>
      <c r="Q2458" s="2" t="str">
        <f t="shared" si="230"/>
        <v>food</v>
      </c>
      <c r="R2458" s="2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 s="2">
        <v>2457</v>
      </c>
      <c r="B2459" s="9" t="s">
        <v>2458</v>
      </c>
      <c r="C2459" s="9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7">
        <f t="shared" si="228"/>
        <v>1.0230434782608695</v>
      </c>
      <c r="P2459" s="2">
        <f t="shared" si="229"/>
        <v>189.75806451612902</v>
      </c>
      <c r="Q2459" s="2" t="str">
        <f t="shared" si="230"/>
        <v>food</v>
      </c>
      <c r="R2459" s="2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 s="2">
        <v>2458</v>
      </c>
      <c r="B2460" s="9" t="s">
        <v>2459</v>
      </c>
      <c r="C2460" s="9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7">
        <f t="shared" si="228"/>
        <v>1.1017999999999999</v>
      </c>
      <c r="P2460" s="2">
        <f t="shared" si="229"/>
        <v>68.862499999999997</v>
      </c>
      <c r="Q2460" s="2" t="str">
        <f t="shared" si="230"/>
        <v>food</v>
      </c>
      <c r="R2460" s="2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 s="2">
        <v>2459</v>
      </c>
      <c r="B2461" s="9" t="s">
        <v>2460</v>
      </c>
      <c r="C2461" s="9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7">
        <f t="shared" si="228"/>
        <v>1.0225</v>
      </c>
      <c r="P2461" s="2">
        <f t="shared" si="229"/>
        <v>108.77659574468085</v>
      </c>
      <c r="Q2461" s="2" t="str">
        <f t="shared" si="230"/>
        <v>food</v>
      </c>
      <c r="R2461" s="2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 s="2">
        <v>2460</v>
      </c>
      <c r="B2462" s="9" t="s">
        <v>2461</v>
      </c>
      <c r="C2462" s="9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7">
        <f t="shared" si="228"/>
        <v>1.0078823529411765</v>
      </c>
      <c r="P2462" s="2">
        <f t="shared" si="229"/>
        <v>125.98529411764706</v>
      </c>
      <c r="Q2462" s="2" t="str">
        <f t="shared" si="230"/>
        <v>food</v>
      </c>
      <c r="R2462" s="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 s="2">
        <v>2461</v>
      </c>
      <c r="B2463" s="9" t="s">
        <v>2462</v>
      </c>
      <c r="C2463" s="9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7">
        <f t="shared" si="228"/>
        <v>1.038</v>
      </c>
      <c r="P2463" s="2">
        <f t="shared" si="229"/>
        <v>90.523255813953483</v>
      </c>
      <c r="Q2463" s="2" t="str">
        <f t="shared" si="230"/>
        <v>music</v>
      </c>
      <c r="R2463" s="2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 s="2">
        <v>2462</v>
      </c>
      <c r="B2464" s="9" t="s">
        <v>2463</v>
      </c>
      <c r="C2464" s="9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7">
        <f t="shared" si="228"/>
        <v>1.1070833333333334</v>
      </c>
      <c r="P2464" s="2">
        <f t="shared" si="229"/>
        <v>28.880434782608695</v>
      </c>
      <c r="Q2464" s="2" t="str">
        <f t="shared" si="230"/>
        <v>music</v>
      </c>
      <c r="R2464" s="2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 s="2">
        <v>2463</v>
      </c>
      <c r="B2465" s="9" t="s">
        <v>2464</v>
      </c>
      <c r="C2465" s="9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7">
        <f t="shared" si="228"/>
        <v>1.1625000000000001</v>
      </c>
      <c r="P2465" s="2">
        <f t="shared" si="229"/>
        <v>31</v>
      </c>
      <c r="Q2465" s="2" t="str">
        <f t="shared" si="230"/>
        <v>music</v>
      </c>
      <c r="R2465" s="2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 s="2">
        <v>2464</v>
      </c>
      <c r="B2466" s="9" t="s">
        <v>2465</v>
      </c>
      <c r="C2466" s="9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7">
        <f t="shared" si="228"/>
        <v>1.111</v>
      </c>
      <c r="P2466" s="2">
        <f t="shared" si="229"/>
        <v>51.674418604651166</v>
      </c>
      <c r="Q2466" s="2" t="str">
        <f t="shared" si="230"/>
        <v>music</v>
      </c>
      <c r="R2466" s="2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 s="2">
        <v>2465</v>
      </c>
      <c r="B2467" s="9" t="s">
        <v>2466</v>
      </c>
      <c r="C2467" s="9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7">
        <f t="shared" si="228"/>
        <v>1.8014285714285714</v>
      </c>
      <c r="P2467" s="2">
        <f t="shared" si="229"/>
        <v>26.270833333333332</v>
      </c>
      <c r="Q2467" s="2" t="str">
        <f t="shared" si="230"/>
        <v>music</v>
      </c>
      <c r="R2467" s="2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 s="2">
        <v>2466</v>
      </c>
      <c r="B2468" s="9" t="s">
        <v>2467</v>
      </c>
      <c r="C2468" s="9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7">
        <f t="shared" si="228"/>
        <v>1</v>
      </c>
      <c r="P2468" s="2">
        <f t="shared" si="229"/>
        <v>48.07692307692308</v>
      </c>
      <c r="Q2468" s="2" t="str">
        <f t="shared" si="230"/>
        <v>music</v>
      </c>
      <c r="R2468" s="2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 s="2">
        <v>2467</v>
      </c>
      <c r="B2469" s="9" t="s">
        <v>2468</v>
      </c>
      <c r="C2469" s="9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7">
        <f t="shared" si="228"/>
        <v>1.1850000000000001</v>
      </c>
      <c r="P2469" s="2">
        <f t="shared" si="229"/>
        <v>27.558139534883722</v>
      </c>
      <c r="Q2469" s="2" t="str">
        <f t="shared" si="230"/>
        <v>music</v>
      </c>
      <c r="R2469" s="2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 s="2">
        <v>2468</v>
      </c>
      <c r="B2470" s="9" t="s">
        <v>2469</v>
      </c>
      <c r="C2470" s="9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7">
        <f t="shared" si="228"/>
        <v>1.0721700000000001</v>
      </c>
      <c r="P2470" s="2">
        <f t="shared" si="229"/>
        <v>36.97137931034483</v>
      </c>
      <c r="Q2470" s="2" t="str">
        <f t="shared" si="230"/>
        <v>music</v>
      </c>
      <c r="R2470" s="2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3.2" x14ac:dyDescent="0.3">
      <c r="A2471" s="2">
        <v>2469</v>
      </c>
      <c r="B2471" s="9" t="s">
        <v>2470</v>
      </c>
      <c r="C2471" s="9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7">
        <f t="shared" si="228"/>
        <v>1.1366666666666667</v>
      </c>
      <c r="P2471" s="2">
        <f t="shared" si="229"/>
        <v>29.021276595744681</v>
      </c>
      <c r="Q2471" s="2" t="str">
        <f t="shared" si="230"/>
        <v>music</v>
      </c>
      <c r="R2471" s="2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 s="2">
        <v>2470</v>
      </c>
      <c r="B2472" s="9" t="s">
        <v>2471</v>
      </c>
      <c r="C2472" s="9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7">
        <f t="shared" si="228"/>
        <v>1.0316400000000001</v>
      </c>
      <c r="P2472" s="2">
        <f t="shared" si="229"/>
        <v>28.65666666666667</v>
      </c>
      <c r="Q2472" s="2" t="str">
        <f t="shared" si="230"/>
        <v>music</v>
      </c>
      <c r="R2472" s="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 s="2">
        <v>2471</v>
      </c>
      <c r="B2473" s="9" t="s">
        <v>2472</v>
      </c>
      <c r="C2473" s="9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7">
        <f t="shared" si="228"/>
        <v>1.28</v>
      </c>
      <c r="P2473" s="2">
        <f t="shared" si="229"/>
        <v>37.647058823529413</v>
      </c>
      <c r="Q2473" s="2" t="str">
        <f t="shared" si="230"/>
        <v>music</v>
      </c>
      <c r="R2473" s="2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 s="2">
        <v>2472</v>
      </c>
      <c r="B2474" s="9" t="s">
        <v>2473</v>
      </c>
      <c r="C2474" s="9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7">
        <f t="shared" si="228"/>
        <v>1.3576026666666667</v>
      </c>
      <c r="P2474" s="2">
        <f t="shared" si="229"/>
        <v>97.904038461538462</v>
      </c>
      <c r="Q2474" s="2" t="str">
        <f t="shared" si="230"/>
        <v>music</v>
      </c>
      <c r="R2474" s="2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 s="2">
        <v>2473</v>
      </c>
      <c r="B2475" s="9" t="s">
        <v>2474</v>
      </c>
      <c r="C2475" s="9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7">
        <f t="shared" si="228"/>
        <v>1</v>
      </c>
      <c r="P2475" s="2">
        <f t="shared" si="229"/>
        <v>42.553191489361701</v>
      </c>
      <c r="Q2475" s="2" t="str">
        <f t="shared" si="230"/>
        <v>music</v>
      </c>
      <c r="R2475" s="2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 s="2">
        <v>2474</v>
      </c>
      <c r="B2476" s="9" t="s">
        <v>2475</v>
      </c>
      <c r="C2476" s="9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7">
        <f t="shared" si="228"/>
        <v>1.0000360000000001</v>
      </c>
      <c r="P2476" s="2">
        <f t="shared" si="229"/>
        <v>131.58368421052631</v>
      </c>
      <c r="Q2476" s="2" t="str">
        <f t="shared" si="230"/>
        <v>music</v>
      </c>
      <c r="R2476" s="2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 s="2">
        <v>2475</v>
      </c>
      <c r="B2477" s="9" t="s">
        <v>2476</v>
      </c>
      <c r="C2477" s="9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7">
        <f t="shared" si="228"/>
        <v>1.0471999999999999</v>
      </c>
      <c r="P2477" s="2">
        <f t="shared" si="229"/>
        <v>32.320987654320987</v>
      </c>
      <c r="Q2477" s="2" t="str">
        <f t="shared" si="230"/>
        <v>music</v>
      </c>
      <c r="R2477" s="2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3.2" x14ac:dyDescent="0.3">
      <c r="A2478" s="2">
        <v>2476</v>
      </c>
      <c r="B2478" s="9" t="s">
        <v>2477</v>
      </c>
      <c r="C2478" s="9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7">
        <f t="shared" si="228"/>
        <v>1.050225</v>
      </c>
      <c r="P2478" s="2">
        <f t="shared" si="229"/>
        <v>61.103999999999999</v>
      </c>
      <c r="Q2478" s="2" t="str">
        <f t="shared" si="230"/>
        <v>music</v>
      </c>
      <c r="R2478" s="2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 s="2">
        <v>2477</v>
      </c>
      <c r="B2479" s="9" t="s">
        <v>824</v>
      </c>
      <c r="C2479" s="9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7">
        <f t="shared" si="228"/>
        <v>1.7133333333333334</v>
      </c>
      <c r="P2479" s="2">
        <f t="shared" si="229"/>
        <v>31.341463414634145</v>
      </c>
      <c r="Q2479" s="2" t="str">
        <f t="shared" si="230"/>
        <v>music</v>
      </c>
      <c r="R2479" s="2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 s="2">
        <v>2478</v>
      </c>
      <c r="B2480" s="9" t="s">
        <v>2478</v>
      </c>
      <c r="C2480" s="9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7">
        <f t="shared" si="228"/>
        <v>1.2749999999999999</v>
      </c>
      <c r="P2480" s="2">
        <f t="shared" si="229"/>
        <v>129.1139240506329</v>
      </c>
      <c r="Q2480" s="2" t="str">
        <f t="shared" si="230"/>
        <v>music</v>
      </c>
      <c r="R2480" s="2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 s="2">
        <v>2479</v>
      </c>
      <c r="B2481" s="9" t="s">
        <v>2479</v>
      </c>
      <c r="C2481" s="9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7">
        <f t="shared" si="228"/>
        <v>1.3344333333333334</v>
      </c>
      <c r="P2481" s="2">
        <f t="shared" si="229"/>
        <v>25.020624999999999</v>
      </c>
      <c r="Q2481" s="2" t="str">
        <f t="shared" si="230"/>
        <v>music</v>
      </c>
      <c r="R2481" s="2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 s="2">
        <v>2480</v>
      </c>
      <c r="B2482" s="9" t="s">
        <v>2480</v>
      </c>
      <c r="C2482" s="9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7">
        <f t="shared" si="228"/>
        <v>1</v>
      </c>
      <c r="P2482" s="2">
        <f t="shared" si="229"/>
        <v>250</v>
      </c>
      <c r="Q2482" s="2" t="str">
        <f t="shared" si="230"/>
        <v>music</v>
      </c>
      <c r="R2482" s="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 s="2">
        <v>2481</v>
      </c>
      <c r="B2483" s="9" t="s">
        <v>2481</v>
      </c>
      <c r="C2483" s="9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7">
        <f t="shared" si="228"/>
        <v>1.1291099999999998</v>
      </c>
      <c r="P2483" s="2">
        <f t="shared" si="229"/>
        <v>47.541473684210523</v>
      </c>
      <c r="Q2483" s="2" t="str">
        <f t="shared" si="230"/>
        <v>music</v>
      </c>
      <c r="R2483" s="2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 s="2">
        <v>2482</v>
      </c>
      <c r="B2484" s="9" t="s">
        <v>2482</v>
      </c>
      <c r="C2484" s="9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7">
        <f t="shared" si="228"/>
        <v>1.0009999999999999</v>
      </c>
      <c r="P2484" s="2">
        <f t="shared" si="229"/>
        <v>40.04</v>
      </c>
      <c r="Q2484" s="2" t="str">
        <f t="shared" si="230"/>
        <v>music</v>
      </c>
      <c r="R2484" s="2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 s="2">
        <v>2483</v>
      </c>
      <c r="B2485" s="9" t="s">
        <v>2483</v>
      </c>
      <c r="C2485" s="9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7">
        <f t="shared" si="228"/>
        <v>1.1372727272727272</v>
      </c>
      <c r="P2485" s="2">
        <f t="shared" si="229"/>
        <v>65.84210526315789</v>
      </c>
      <c r="Q2485" s="2" t="str">
        <f t="shared" si="230"/>
        <v>music</v>
      </c>
      <c r="R2485" s="2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57.6" x14ac:dyDescent="0.3">
      <c r="A2486" s="2">
        <v>2484</v>
      </c>
      <c r="B2486" s="9" t="s">
        <v>2484</v>
      </c>
      <c r="C2486" s="9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7">
        <f t="shared" si="228"/>
        <v>1.1931742857142855</v>
      </c>
      <c r="P2486" s="2">
        <f t="shared" si="229"/>
        <v>46.401222222222216</v>
      </c>
      <c r="Q2486" s="2" t="str">
        <f t="shared" si="230"/>
        <v>music</v>
      </c>
      <c r="R2486" s="2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 s="2">
        <v>2485</v>
      </c>
      <c r="B2487" s="9" t="s">
        <v>2485</v>
      </c>
      <c r="C2487" s="9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7">
        <f t="shared" si="228"/>
        <v>1.0325</v>
      </c>
      <c r="P2487" s="2">
        <f t="shared" si="229"/>
        <v>50.365853658536587</v>
      </c>
      <c r="Q2487" s="2" t="str">
        <f t="shared" si="230"/>
        <v>music</v>
      </c>
      <c r="R2487" s="2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 s="2">
        <v>2486</v>
      </c>
      <c r="B2488" s="9" t="s">
        <v>2486</v>
      </c>
      <c r="C2488" s="9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7">
        <f t="shared" si="228"/>
        <v>2.6566666666666667</v>
      </c>
      <c r="P2488" s="2">
        <f t="shared" si="229"/>
        <v>26.566666666666666</v>
      </c>
      <c r="Q2488" s="2" t="str">
        <f t="shared" si="230"/>
        <v>music</v>
      </c>
      <c r="R2488" s="2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 s="2">
        <v>2487</v>
      </c>
      <c r="B2489" s="9" t="s">
        <v>2487</v>
      </c>
      <c r="C2489" s="9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7">
        <f t="shared" si="228"/>
        <v>1.0005066666666667</v>
      </c>
      <c r="P2489" s="2">
        <f t="shared" si="229"/>
        <v>39.493684210526318</v>
      </c>
      <c r="Q2489" s="2" t="str">
        <f t="shared" si="230"/>
        <v>music</v>
      </c>
      <c r="R2489" s="2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 s="2">
        <v>2488</v>
      </c>
      <c r="B2490" s="9" t="s">
        <v>2488</v>
      </c>
      <c r="C2490" s="9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7">
        <f t="shared" si="228"/>
        <v>1.0669999999999999</v>
      </c>
      <c r="P2490" s="2">
        <f t="shared" si="229"/>
        <v>49.246153846153845</v>
      </c>
      <c r="Q2490" s="2" t="str">
        <f t="shared" si="230"/>
        <v>music</v>
      </c>
      <c r="R2490" s="2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 s="2">
        <v>2489</v>
      </c>
      <c r="B2491" s="9" t="s">
        <v>2489</v>
      </c>
      <c r="C2491" s="9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7">
        <f t="shared" si="228"/>
        <v>1.3367142857142857</v>
      </c>
      <c r="P2491" s="2">
        <f t="shared" si="229"/>
        <v>62.38</v>
      </c>
      <c r="Q2491" s="2" t="str">
        <f t="shared" si="230"/>
        <v>music</v>
      </c>
      <c r="R2491" s="2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 s="2">
        <v>2490</v>
      </c>
      <c r="B2492" s="9" t="s">
        <v>2490</v>
      </c>
      <c r="C2492" s="9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7">
        <f t="shared" si="228"/>
        <v>1.214</v>
      </c>
      <c r="P2492" s="2">
        <f t="shared" si="229"/>
        <v>37.9375</v>
      </c>
      <c r="Q2492" s="2" t="str">
        <f t="shared" si="230"/>
        <v>music</v>
      </c>
      <c r="R2492" s="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3.2" x14ac:dyDescent="0.3">
      <c r="A2493" s="2">
        <v>2491</v>
      </c>
      <c r="B2493" s="9" t="s">
        <v>2491</v>
      </c>
      <c r="C2493" s="9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7">
        <f t="shared" si="228"/>
        <v>1.032</v>
      </c>
      <c r="P2493" s="2">
        <f t="shared" si="229"/>
        <v>51.6</v>
      </c>
      <c r="Q2493" s="2" t="str">
        <f t="shared" si="230"/>
        <v>music</v>
      </c>
      <c r="R2493" s="2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8.8" x14ac:dyDescent="0.3">
      <c r="A2494" s="2">
        <v>2492</v>
      </c>
      <c r="B2494" s="9" t="s">
        <v>2492</v>
      </c>
      <c r="C2494" s="9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7">
        <f t="shared" si="228"/>
        <v>1.25</v>
      </c>
      <c r="P2494" s="2">
        <f t="shared" si="229"/>
        <v>27.777777777777779</v>
      </c>
      <c r="Q2494" s="2" t="str">
        <f t="shared" si="230"/>
        <v>music</v>
      </c>
      <c r="R2494" s="2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 s="2">
        <v>2493</v>
      </c>
      <c r="B2495" s="9" t="s">
        <v>2493</v>
      </c>
      <c r="C2495" s="9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7">
        <f t="shared" si="228"/>
        <v>1.2869999999999999</v>
      </c>
      <c r="P2495" s="2">
        <f t="shared" si="229"/>
        <v>99.382239382239376</v>
      </c>
      <c r="Q2495" s="2" t="str">
        <f t="shared" si="230"/>
        <v>music</v>
      </c>
      <c r="R2495" s="2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 s="2">
        <v>2494</v>
      </c>
      <c r="B2496" s="9" t="s">
        <v>2494</v>
      </c>
      <c r="C2496" s="9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7">
        <f t="shared" si="228"/>
        <v>1.0100533333333332</v>
      </c>
      <c r="P2496" s="2">
        <f t="shared" si="229"/>
        <v>38.848205128205123</v>
      </c>
      <c r="Q2496" s="2" t="str">
        <f t="shared" si="230"/>
        <v>music</v>
      </c>
      <c r="R2496" s="2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3.2" x14ac:dyDescent="0.3">
      <c r="A2497" s="2">
        <v>2495</v>
      </c>
      <c r="B2497" s="9" t="s">
        <v>2495</v>
      </c>
      <c r="C2497" s="9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7">
        <f t="shared" si="228"/>
        <v>1.2753666666666665</v>
      </c>
      <c r="P2497" s="2">
        <f t="shared" si="229"/>
        <v>45.548809523809524</v>
      </c>
      <c r="Q2497" s="2" t="str">
        <f t="shared" si="230"/>
        <v>music</v>
      </c>
      <c r="R2497" s="2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 s="2">
        <v>2496</v>
      </c>
      <c r="B2498" s="9" t="s">
        <v>2496</v>
      </c>
      <c r="C2498" s="9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7">
        <f t="shared" si="228"/>
        <v>1</v>
      </c>
      <c r="P2498" s="2">
        <f t="shared" si="229"/>
        <v>600</v>
      </c>
      <c r="Q2498" s="2" t="str">
        <f t="shared" si="230"/>
        <v>music</v>
      </c>
      <c r="R2498" s="2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3.2" x14ac:dyDescent="0.3">
      <c r="A2499" s="2">
        <v>2497</v>
      </c>
      <c r="B2499" s="9" t="s">
        <v>2497</v>
      </c>
      <c r="C2499" s="9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7">
        <f t="shared" ref="O2499:O2562" si="234">E2499/D2499</f>
        <v>1.127715</v>
      </c>
      <c r="P2499" s="2">
        <f t="shared" ref="P2499:P2562" si="235">E2499/L2499</f>
        <v>80.551071428571419</v>
      </c>
      <c r="Q2499" s="2" t="str">
        <f t="shared" ref="Q2499:Q2562" si="236">LEFT(N:N,(FIND("/",N2499))-1)</f>
        <v>music</v>
      </c>
      <c r="R2499" s="2" t="str">
        <f t="shared" ref="R2499:R2562" si="237">RIGHT(N:N,LEN(N:N)-(FIND("/",N2499)))</f>
        <v>indie rock</v>
      </c>
      <c r="S2499" s="10">
        <f t="shared" ref="S2499:S2562" si="238">(J2499/86400)+DATE(1970,1,1)</f>
        <v>40730.878912037035</v>
      </c>
      <c r="T2499" s="10">
        <f t="shared" ref="T2499:T2562" si="239">(I2499/86400)+DATE(1970,1,1)</f>
        <v>40760.878912037035</v>
      </c>
    </row>
    <row r="2500" spans="1:20" ht="43.2" x14ac:dyDescent="0.3">
      <c r="A2500" s="2">
        <v>2498</v>
      </c>
      <c r="B2500" s="9" t="s">
        <v>2498</v>
      </c>
      <c r="C2500" s="9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7">
        <f t="shared" si="234"/>
        <v>1.056</v>
      </c>
      <c r="P2500" s="2">
        <f t="shared" si="235"/>
        <v>52.8</v>
      </c>
      <c r="Q2500" s="2" t="str">
        <f t="shared" si="236"/>
        <v>music</v>
      </c>
      <c r="R2500" s="2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 s="2">
        <v>2499</v>
      </c>
      <c r="B2501" s="9" t="s">
        <v>2499</v>
      </c>
      <c r="C2501" s="9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7">
        <f t="shared" si="234"/>
        <v>2.0262500000000001</v>
      </c>
      <c r="P2501" s="2">
        <f t="shared" si="235"/>
        <v>47.676470588235297</v>
      </c>
      <c r="Q2501" s="2" t="str">
        <f t="shared" si="236"/>
        <v>music</v>
      </c>
      <c r="R2501" s="2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3.2" x14ac:dyDescent="0.3">
      <c r="A2502" s="2">
        <v>2500</v>
      </c>
      <c r="B2502" s="9" t="s">
        <v>2500</v>
      </c>
      <c r="C2502" s="9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7">
        <f t="shared" si="234"/>
        <v>1.1333333333333333</v>
      </c>
      <c r="P2502" s="2">
        <f t="shared" si="235"/>
        <v>23.448275862068964</v>
      </c>
      <c r="Q2502" s="2" t="str">
        <f t="shared" si="236"/>
        <v>music</v>
      </c>
      <c r="R2502" s="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3.2" x14ac:dyDescent="0.3">
      <c r="A2503" s="2">
        <v>2501</v>
      </c>
      <c r="B2503" s="9" t="s">
        <v>2501</v>
      </c>
      <c r="C2503" s="9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7">
        <f t="shared" si="234"/>
        <v>2.5545454545454545E-2</v>
      </c>
      <c r="P2503" s="2">
        <f t="shared" si="235"/>
        <v>40.142857142857146</v>
      </c>
      <c r="Q2503" s="2" t="str">
        <f t="shared" si="236"/>
        <v>food</v>
      </c>
      <c r="R2503" s="2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57.6" x14ac:dyDescent="0.3">
      <c r="A2504" s="2">
        <v>2502</v>
      </c>
      <c r="B2504" s="9" t="s">
        <v>2502</v>
      </c>
      <c r="C2504" s="9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7">
        <f t="shared" si="234"/>
        <v>7.8181818181818181E-4</v>
      </c>
      <c r="P2504" s="2">
        <f t="shared" si="235"/>
        <v>17.2</v>
      </c>
      <c r="Q2504" s="2" t="str">
        <f t="shared" si="236"/>
        <v>food</v>
      </c>
      <c r="R2504" s="2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 s="2">
        <v>2503</v>
      </c>
      <c r="B2505" s="9" t="s">
        <v>2503</v>
      </c>
      <c r="C2505" s="9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7">
        <f t="shared" si="234"/>
        <v>0</v>
      </c>
      <c r="P2505" s="2" t="e">
        <f t="shared" si="235"/>
        <v>#DIV/0!</v>
      </c>
      <c r="Q2505" s="2" t="str">
        <f t="shared" si="236"/>
        <v>food</v>
      </c>
      <c r="R2505" s="2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 s="2">
        <v>2504</v>
      </c>
      <c r="B2506" s="9" t="s">
        <v>2504</v>
      </c>
      <c r="C2506" s="9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7">
        <f t="shared" si="234"/>
        <v>0</v>
      </c>
      <c r="P2506" s="2" t="e">
        <f t="shared" si="235"/>
        <v>#DIV/0!</v>
      </c>
      <c r="Q2506" s="2" t="str">
        <f t="shared" si="236"/>
        <v>food</v>
      </c>
      <c r="R2506" s="2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 s="2">
        <v>2505</v>
      </c>
      <c r="B2507" s="9" t="s">
        <v>2505</v>
      </c>
      <c r="C2507" s="9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7">
        <f t="shared" si="234"/>
        <v>0</v>
      </c>
      <c r="P2507" s="2" t="e">
        <f t="shared" si="235"/>
        <v>#DIV/0!</v>
      </c>
      <c r="Q2507" s="2" t="str">
        <f t="shared" si="236"/>
        <v>food</v>
      </c>
      <c r="R2507" s="2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 s="2">
        <v>2506</v>
      </c>
      <c r="B2508" s="9" t="s">
        <v>2506</v>
      </c>
      <c r="C2508" s="9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7">
        <f t="shared" si="234"/>
        <v>6.0000000000000001E-3</v>
      </c>
      <c r="P2508" s="2">
        <f t="shared" si="235"/>
        <v>15</v>
      </c>
      <c r="Q2508" s="2" t="str">
        <f t="shared" si="236"/>
        <v>food</v>
      </c>
      <c r="R2508" s="2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 s="2">
        <v>2507</v>
      </c>
      <c r="B2509" s="9" t="s">
        <v>2507</v>
      </c>
      <c r="C2509" s="9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7">
        <f t="shared" si="234"/>
        <v>0</v>
      </c>
      <c r="P2509" s="2" t="e">
        <f t="shared" si="235"/>
        <v>#DIV/0!</v>
      </c>
      <c r="Q2509" s="2" t="str">
        <f t="shared" si="236"/>
        <v>food</v>
      </c>
      <c r="R2509" s="2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 s="2">
        <v>2508</v>
      </c>
      <c r="B2510" s="9" t="s">
        <v>2508</v>
      </c>
      <c r="C2510" s="9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7">
        <f t="shared" si="234"/>
        <v>0</v>
      </c>
      <c r="P2510" s="2" t="e">
        <f t="shared" si="235"/>
        <v>#DIV/0!</v>
      </c>
      <c r="Q2510" s="2" t="str">
        <f t="shared" si="236"/>
        <v>food</v>
      </c>
      <c r="R2510" s="2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 s="2">
        <v>2509</v>
      </c>
      <c r="B2511" s="9" t="s">
        <v>2509</v>
      </c>
      <c r="C2511" s="9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7">
        <f t="shared" si="234"/>
        <v>1.0526315789473684E-2</v>
      </c>
      <c r="P2511" s="2">
        <f t="shared" si="235"/>
        <v>35.714285714285715</v>
      </c>
      <c r="Q2511" s="2" t="str">
        <f t="shared" si="236"/>
        <v>food</v>
      </c>
      <c r="R2511" s="2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 s="2">
        <v>2510</v>
      </c>
      <c r="B2512" s="9" t="s">
        <v>2510</v>
      </c>
      <c r="C2512" s="9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7">
        <f t="shared" si="234"/>
        <v>1.5E-3</v>
      </c>
      <c r="P2512" s="2">
        <f t="shared" si="235"/>
        <v>37.5</v>
      </c>
      <c r="Q2512" s="2" t="str">
        <f t="shared" si="236"/>
        <v>food</v>
      </c>
      <c r="R2512" s="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3.2" x14ac:dyDescent="0.3">
      <c r="A2513" s="2">
        <v>2511</v>
      </c>
      <c r="B2513" s="9" t="s">
        <v>2511</v>
      </c>
      <c r="C2513" s="9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7">
        <f t="shared" si="234"/>
        <v>0</v>
      </c>
      <c r="P2513" s="2" t="e">
        <f t="shared" si="235"/>
        <v>#DIV/0!</v>
      </c>
      <c r="Q2513" s="2" t="str">
        <f t="shared" si="236"/>
        <v>food</v>
      </c>
      <c r="R2513" s="2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 s="2">
        <v>2512</v>
      </c>
      <c r="B2514" s="9" t="s">
        <v>2512</v>
      </c>
      <c r="C2514" s="9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7">
        <f t="shared" si="234"/>
        <v>0</v>
      </c>
      <c r="P2514" s="2" t="e">
        <f t="shared" si="235"/>
        <v>#DIV/0!</v>
      </c>
      <c r="Q2514" s="2" t="str">
        <f t="shared" si="236"/>
        <v>food</v>
      </c>
      <c r="R2514" s="2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 s="2">
        <v>2513</v>
      </c>
      <c r="B2515" s="9" t="s">
        <v>2513</v>
      </c>
      <c r="C2515" s="9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7">
        <f t="shared" si="234"/>
        <v>0</v>
      </c>
      <c r="P2515" s="2" t="e">
        <f t="shared" si="235"/>
        <v>#DIV/0!</v>
      </c>
      <c r="Q2515" s="2" t="str">
        <f t="shared" si="236"/>
        <v>food</v>
      </c>
      <c r="R2515" s="2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 s="2">
        <v>2514</v>
      </c>
      <c r="B2516" s="9" t="s">
        <v>2514</v>
      </c>
      <c r="C2516" s="9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7">
        <f t="shared" si="234"/>
        <v>1.7500000000000002E-2</v>
      </c>
      <c r="P2516" s="2">
        <f t="shared" si="235"/>
        <v>52.5</v>
      </c>
      <c r="Q2516" s="2" t="str">
        <f t="shared" si="236"/>
        <v>food</v>
      </c>
      <c r="R2516" s="2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 s="2">
        <v>2515</v>
      </c>
      <c r="B2517" s="9" t="s">
        <v>2515</v>
      </c>
      <c r="C2517" s="9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7">
        <f t="shared" si="234"/>
        <v>0.186</v>
      </c>
      <c r="P2517" s="2">
        <f t="shared" si="235"/>
        <v>77.5</v>
      </c>
      <c r="Q2517" s="2" t="str">
        <f t="shared" si="236"/>
        <v>food</v>
      </c>
      <c r="R2517" s="2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 s="2">
        <v>2516</v>
      </c>
      <c r="B2518" s="9" t="s">
        <v>2516</v>
      </c>
      <c r="C2518" s="9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7">
        <f t="shared" si="234"/>
        <v>0</v>
      </c>
      <c r="P2518" s="2" t="e">
        <f t="shared" si="235"/>
        <v>#DIV/0!</v>
      </c>
      <c r="Q2518" s="2" t="str">
        <f t="shared" si="236"/>
        <v>food</v>
      </c>
      <c r="R2518" s="2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 s="2">
        <v>2517</v>
      </c>
      <c r="B2519" s="9" t="s">
        <v>2517</v>
      </c>
      <c r="C2519" s="9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7">
        <f t="shared" si="234"/>
        <v>9.8166666666666666E-2</v>
      </c>
      <c r="P2519" s="2">
        <f t="shared" si="235"/>
        <v>53.545454545454547</v>
      </c>
      <c r="Q2519" s="2" t="str">
        <f t="shared" si="236"/>
        <v>food</v>
      </c>
      <c r="R2519" s="2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 s="2">
        <v>2518</v>
      </c>
      <c r="B2520" s="9" t="s">
        <v>2518</v>
      </c>
      <c r="C2520" s="9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7">
        <f t="shared" si="234"/>
        <v>0</v>
      </c>
      <c r="P2520" s="2" t="e">
        <f t="shared" si="235"/>
        <v>#DIV/0!</v>
      </c>
      <c r="Q2520" s="2" t="str">
        <f t="shared" si="236"/>
        <v>food</v>
      </c>
      <c r="R2520" s="2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 s="2">
        <v>2519</v>
      </c>
      <c r="B2521" s="9" t="s">
        <v>2519</v>
      </c>
      <c r="C2521" s="9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7">
        <f t="shared" si="234"/>
        <v>4.3333333333333331E-4</v>
      </c>
      <c r="P2521" s="2">
        <f t="shared" si="235"/>
        <v>16.25</v>
      </c>
      <c r="Q2521" s="2" t="str">
        <f t="shared" si="236"/>
        <v>food</v>
      </c>
      <c r="R2521" s="2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 s="2">
        <v>2520</v>
      </c>
      <c r="B2522" s="9" t="s">
        <v>2520</v>
      </c>
      <c r="C2522" s="9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7">
        <f t="shared" si="234"/>
        <v>0</v>
      </c>
      <c r="P2522" s="2" t="e">
        <f t="shared" si="235"/>
        <v>#DIV/0!</v>
      </c>
      <c r="Q2522" s="2" t="str">
        <f t="shared" si="236"/>
        <v>food</v>
      </c>
      <c r="R2522" s="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7.6" x14ac:dyDescent="0.3">
      <c r="A2523" s="2">
        <v>2521</v>
      </c>
      <c r="B2523" s="9" t="s">
        <v>2521</v>
      </c>
      <c r="C2523" s="9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7">
        <f t="shared" si="234"/>
        <v>1.0948792000000001</v>
      </c>
      <c r="P2523" s="2">
        <f t="shared" si="235"/>
        <v>103.68174242424243</v>
      </c>
      <c r="Q2523" s="2" t="str">
        <f t="shared" si="236"/>
        <v>music</v>
      </c>
      <c r="R2523" s="2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 s="2">
        <v>2522</v>
      </c>
      <c r="B2524" s="9" t="s">
        <v>2522</v>
      </c>
      <c r="C2524" s="9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7">
        <f t="shared" si="234"/>
        <v>1</v>
      </c>
      <c r="P2524" s="2">
        <f t="shared" si="235"/>
        <v>185.18518518518519</v>
      </c>
      <c r="Q2524" s="2" t="str">
        <f t="shared" si="236"/>
        <v>music</v>
      </c>
      <c r="R2524" s="2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 s="2">
        <v>2523</v>
      </c>
      <c r="B2525" s="9" t="s">
        <v>2523</v>
      </c>
      <c r="C2525" s="9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7">
        <f t="shared" si="234"/>
        <v>1.5644444444444445</v>
      </c>
      <c r="P2525" s="2">
        <f t="shared" si="235"/>
        <v>54.153846153846153</v>
      </c>
      <c r="Q2525" s="2" t="str">
        <f t="shared" si="236"/>
        <v>music</v>
      </c>
      <c r="R2525" s="2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28.8" x14ac:dyDescent="0.3">
      <c r="A2526" s="2">
        <v>2524</v>
      </c>
      <c r="B2526" s="9" t="s">
        <v>2524</v>
      </c>
      <c r="C2526" s="9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7">
        <f t="shared" si="234"/>
        <v>1.016</v>
      </c>
      <c r="P2526" s="2">
        <f t="shared" si="235"/>
        <v>177.2093023255814</v>
      </c>
      <c r="Q2526" s="2" t="str">
        <f t="shared" si="236"/>
        <v>music</v>
      </c>
      <c r="R2526" s="2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 s="2">
        <v>2525</v>
      </c>
      <c r="B2527" s="9" t="s">
        <v>2525</v>
      </c>
      <c r="C2527" s="9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7">
        <f t="shared" si="234"/>
        <v>1.00325</v>
      </c>
      <c r="P2527" s="2">
        <f t="shared" si="235"/>
        <v>100.325</v>
      </c>
      <c r="Q2527" s="2" t="str">
        <f t="shared" si="236"/>
        <v>music</v>
      </c>
      <c r="R2527" s="2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3.2" x14ac:dyDescent="0.3">
      <c r="A2528" s="2">
        <v>2526</v>
      </c>
      <c r="B2528" s="9" t="s">
        <v>2526</v>
      </c>
      <c r="C2528" s="9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7">
        <f t="shared" si="234"/>
        <v>1.1294999999999999</v>
      </c>
      <c r="P2528" s="2">
        <f t="shared" si="235"/>
        <v>136.90909090909091</v>
      </c>
      <c r="Q2528" s="2" t="str">
        <f t="shared" si="236"/>
        <v>music</v>
      </c>
      <c r="R2528" s="2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 s="2">
        <v>2527</v>
      </c>
      <c r="B2529" s="9" t="s">
        <v>2527</v>
      </c>
      <c r="C2529" s="9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7">
        <f t="shared" si="234"/>
        <v>1.02125</v>
      </c>
      <c r="P2529" s="2">
        <f t="shared" si="235"/>
        <v>57.535211267605632</v>
      </c>
      <c r="Q2529" s="2" t="str">
        <f t="shared" si="236"/>
        <v>music</v>
      </c>
      <c r="R2529" s="2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 s="2">
        <v>2528</v>
      </c>
      <c r="B2530" s="9" t="s">
        <v>2528</v>
      </c>
      <c r="C2530" s="9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7">
        <f t="shared" si="234"/>
        <v>1.0724974999999999</v>
      </c>
      <c r="P2530" s="2">
        <f t="shared" si="235"/>
        <v>52.962839506172834</v>
      </c>
      <c r="Q2530" s="2" t="str">
        <f t="shared" si="236"/>
        <v>music</v>
      </c>
      <c r="R2530" s="2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 s="2">
        <v>2529</v>
      </c>
      <c r="B2531" s="9" t="s">
        <v>2529</v>
      </c>
      <c r="C2531" s="9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7">
        <f t="shared" si="234"/>
        <v>1.0428333333333333</v>
      </c>
      <c r="P2531" s="2">
        <f t="shared" si="235"/>
        <v>82.328947368421055</v>
      </c>
      <c r="Q2531" s="2" t="str">
        <f t="shared" si="236"/>
        <v>music</v>
      </c>
      <c r="R2531" s="2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 s="2">
        <v>2530</v>
      </c>
      <c r="B2532" s="9" t="s">
        <v>2530</v>
      </c>
      <c r="C2532" s="9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7">
        <f t="shared" si="234"/>
        <v>1</v>
      </c>
      <c r="P2532" s="2">
        <f t="shared" si="235"/>
        <v>135.41666666666666</v>
      </c>
      <c r="Q2532" s="2" t="str">
        <f t="shared" si="236"/>
        <v>music</v>
      </c>
      <c r="R2532" s="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 s="2">
        <v>2531</v>
      </c>
      <c r="B2533" s="9" t="s">
        <v>2531</v>
      </c>
      <c r="C2533" s="9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7">
        <f t="shared" si="234"/>
        <v>1.004</v>
      </c>
      <c r="P2533" s="2">
        <f t="shared" si="235"/>
        <v>74.06557377049181</v>
      </c>
      <c r="Q2533" s="2" t="str">
        <f t="shared" si="236"/>
        <v>music</v>
      </c>
      <c r="R2533" s="2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 s="2">
        <v>2532</v>
      </c>
      <c r="B2534" s="9" t="s">
        <v>2532</v>
      </c>
      <c r="C2534" s="9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7">
        <f t="shared" si="234"/>
        <v>1.26125</v>
      </c>
      <c r="P2534" s="2">
        <f t="shared" si="235"/>
        <v>84.083333333333329</v>
      </c>
      <c r="Q2534" s="2" t="str">
        <f t="shared" si="236"/>
        <v>music</v>
      </c>
      <c r="R2534" s="2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 s="2">
        <v>2533</v>
      </c>
      <c r="B2535" s="9" t="s">
        <v>2533</v>
      </c>
      <c r="C2535" s="9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7">
        <f t="shared" si="234"/>
        <v>1.1066666666666667</v>
      </c>
      <c r="P2535" s="2">
        <f t="shared" si="235"/>
        <v>61.029411764705884</v>
      </c>
      <c r="Q2535" s="2" t="str">
        <f t="shared" si="236"/>
        <v>music</v>
      </c>
      <c r="R2535" s="2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 s="2">
        <v>2534</v>
      </c>
      <c r="B2536" s="9" t="s">
        <v>2534</v>
      </c>
      <c r="C2536" s="9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7">
        <f t="shared" si="234"/>
        <v>1.05</v>
      </c>
      <c r="P2536" s="2">
        <f t="shared" si="235"/>
        <v>150</v>
      </c>
      <c r="Q2536" s="2" t="str">
        <f t="shared" si="236"/>
        <v>music</v>
      </c>
      <c r="R2536" s="2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3">
      <c r="A2537" s="2">
        <v>2535</v>
      </c>
      <c r="B2537" s="9" t="s">
        <v>2535</v>
      </c>
      <c r="C2537" s="9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7">
        <f t="shared" si="234"/>
        <v>1.03775</v>
      </c>
      <c r="P2537" s="2">
        <f t="shared" si="235"/>
        <v>266.08974358974359</v>
      </c>
      <c r="Q2537" s="2" t="str">
        <f t="shared" si="236"/>
        <v>music</v>
      </c>
      <c r="R2537" s="2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 s="2">
        <v>2536</v>
      </c>
      <c r="B2538" s="9" t="s">
        <v>2536</v>
      </c>
      <c r="C2538" s="9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7">
        <f t="shared" si="234"/>
        <v>1.1599999999999999</v>
      </c>
      <c r="P2538" s="2">
        <f t="shared" si="235"/>
        <v>7.25</v>
      </c>
      <c r="Q2538" s="2" t="str">
        <f t="shared" si="236"/>
        <v>music</v>
      </c>
      <c r="R2538" s="2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 s="2">
        <v>2537</v>
      </c>
      <c r="B2539" s="9" t="s">
        <v>2537</v>
      </c>
      <c r="C2539" s="9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7">
        <f t="shared" si="234"/>
        <v>1.1000000000000001</v>
      </c>
      <c r="P2539" s="2">
        <f t="shared" si="235"/>
        <v>100</v>
      </c>
      <c r="Q2539" s="2" t="str">
        <f t="shared" si="236"/>
        <v>music</v>
      </c>
      <c r="R2539" s="2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 s="2">
        <v>2538</v>
      </c>
      <c r="B2540" s="9" t="s">
        <v>2538</v>
      </c>
      <c r="C2540" s="9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7">
        <f t="shared" si="234"/>
        <v>1.130176111111111</v>
      </c>
      <c r="P2540" s="2">
        <f t="shared" si="235"/>
        <v>109.96308108108107</v>
      </c>
      <c r="Q2540" s="2" t="str">
        <f t="shared" si="236"/>
        <v>music</v>
      </c>
      <c r="R2540" s="2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 s="2">
        <v>2539</v>
      </c>
      <c r="B2541" s="9" t="s">
        <v>2539</v>
      </c>
      <c r="C2541" s="9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7">
        <f t="shared" si="234"/>
        <v>1.0024999999999999</v>
      </c>
      <c r="P2541" s="2">
        <f t="shared" si="235"/>
        <v>169.91525423728814</v>
      </c>
      <c r="Q2541" s="2" t="str">
        <f t="shared" si="236"/>
        <v>music</v>
      </c>
      <c r="R2541" s="2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 s="2">
        <v>2540</v>
      </c>
      <c r="B2542" s="9" t="s">
        <v>2540</v>
      </c>
      <c r="C2542" s="9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7">
        <f t="shared" si="234"/>
        <v>1.034</v>
      </c>
      <c r="P2542" s="2">
        <f t="shared" si="235"/>
        <v>95.740740740740748</v>
      </c>
      <c r="Q2542" s="2" t="str">
        <f t="shared" si="236"/>
        <v>music</v>
      </c>
      <c r="R2542" s="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 s="2">
        <v>2541</v>
      </c>
      <c r="B2543" s="9" t="s">
        <v>2541</v>
      </c>
      <c r="C2543" s="9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7">
        <f t="shared" si="234"/>
        <v>1.0702857142857143</v>
      </c>
      <c r="P2543" s="2">
        <f t="shared" si="235"/>
        <v>59.460317460317462</v>
      </c>
      <c r="Q2543" s="2" t="str">
        <f t="shared" si="236"/>
        <v>music</v>
      </c>
      <c r="R2543" s="2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3.2" x14ac:dyDescent="0.3">
      <c r="A2544" s="2">
        <v>2542</v>
      </c>
      <c r="B2544" s="9" t="s">
        <v>2542</v>
      </c>
      <c r="C2544" s="9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7">
        <f t="shared" si="234"/>
        <v>1.0357142857142858</v>
      </c>
      <c r="P2544" s="2">
        <f t="shared" si="235"/>
        <v>55.769230769230766</v>
      </c>
      <c r="Q2544" s="2" t="str">
        <f t="shared" si="236"/>
        <v>music</v>
      </c>
      <c r="R2544" s="2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 s="2">
        <v>2543</v>
      </c>
      <c r="B2545" s="9" t="s">
        <v>2543</v>
      </c>
      <c r="C2545" s="9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7">
        <f t="shared" si="234"/>
        <v>1.5640000000000001</v>
      </c>
      <c r="P2545" s="2">
        <f t="shared" si="235"/>
        <v>30.076923076923077</v>
      </c>
      <c r="Q2545" s="2" t="str">
        <f t="shared" si="236"/>
        <v>music</v>
      </c>
      <c r="R2545" s="2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 s="2">
        <v>2544</v>
      </c>
      <c r="B2546" s="9" t="s">
        <v>2544</v>
      </c>
      <c r="C2546" s="9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7">
        <f t="shared" si="234"/>
        <v>1.0082</v>
      </c>
      <c r="P2546" s="2">
        <f t="shared" si="235"/>
        <v>88.438596491228068</v>
      </c>
      <c r="Q2546" s="2" t="str">
        <f t="shared" si="236"/>
        <v>music</v>
      </c>
      <c r="R2546" s="2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 s="2">
        <v>2545</v>
      </c>
      <c r="B2547" s="9" t="s">
        <v>2545</v>
      </c>
      <c r="C2547" s="9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7">
        <f t="shared" si="234"/>
        <v>1.9530000000000001</v>
      </c>
      <c r="P2547" s="2">
        <f t="shared" si="235"/>
        <v>64.032786885245898</v>
      </c>
      <c r="Q2547" s="2" t="str">
        <f t="shared" si="236"/>
        <v>music</v>
      </c>
      <c r="R2547" s="2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3.2" x14ac:dyDescent="0.3">
      <c r="A2548" s="2">
        <v>2546</v>
      </c>
      <c r="B2548" s="9" t="s">
        <v>2546</v>
      </c>
      <c r="C2548" s="9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7">
        <f t="shared" si="234"/>
        <v>1.1171428571428572</v>
      </c>
      <c r="P2548" s="2">
        <f t="shared" si="235"/>
        <v>60.153846153846153</v>
      </c>
      <c r="Q2548" s="2" t="str">
        <f t="shared" si="236"/>
        <v>music</v>
      </c>
      <c r="R2548" s="2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3.2" x14ac:dyDescent="0.3">
      <c r="A2549" s="2">
        <v>2547</v>
      </c>
      <c r="B2549" s="9" t="s">
        <v>2547</v>
      </c>
      <c r="C2549" s="9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7">
        <f t="shared" si="234"/>
        <v>1.1985454545454546</v>
      </c>
      <c r="P2549" s="2">
        <f t="shared" si="235"/>
        <v>49.194029850746269</v>
      </c>
      <c r="Q2549" s="2" t="str">
        <f t="shared" si="236"/>
        <v>music</v>
      </c>
      <c r="R2549" s="2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 s="2">
        <v>2548</v>
      </c>
      <c r="B2550" s="9" t="s">
        <v>2548</v>
      </c>
      <c r="C2550" s="9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7">
        <f t="shared" si="234"/>
        <v>1.0185</v>
      </c>
      <c r="P2550" s="2">
        <f t="shared" si="235"/>
        <v>165.16216216216216</v>
      </c>
      <c r="Q2550" s="2" t="str">
        <f t="shared" si="236"/>
        <v>music</v>
      </c>
      <c r="R2550" s="2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3.2" x14ac:dyDescent="0.3">
      <c r="A2551" s="2">
        <v>2549</v>
      </c>
      <c r="B2551" s="9" t="s">
        <v>2549</v>
      </c>
      <c r="C2551" s="9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7">
        <f t="shared" si="234"/>
        <v>1.0280254777070064</v>
      </c>
      <c r="P2551" s="2">
        <f t="shared" si="235"/>
        <v>43.621621621621621</v>
      </c>
      <c r="Q2551" s="2" t="str">
        <f t="shared" si="236"/>
        <v>music</v>
      </c>
      <c r="R2551" s="2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 s="2">
        <v>2550</v>
      </c>
      <c r="B2552" s="9" t="s">
        <v>2550</v>
      </c>
      <c r="C2552" s="9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7">
        <f t="shared" si="234"/>
        <v>1.0084615384615385</v>
      </c>
      <c r="P2552" s="2">
        <f t="shared" si="235"/>
        <v>43.7</v>
      </c>
      <c r="Q2552" s="2" t="str">
        <f t="shared" si="236"/>
        <v>music</v>
      </c>
      <c r="R2552" s="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 s="2">
        <v>2551</v>
      </c>
      <c r="B2553" s="9" t="s">
        <v>2551</v>
      </c>
      <c r="C2553" s="9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7">
        <f t="shared" si="234"/>
        <v>1.0273469387755103</v>
      </c>
      <c r="P2553" s="2">
        <f t="shared" si="235"/>
        <v>67.419642857142861</v>
      </c>
      <c r="Q2553" s="2" t="str">
        <f t="shared" si="236"/>
        <v>music</v>
      </c>
      <c r="R2553" s="2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 s="2">
        <v>2552</v>
      </c>
      <c r="B2554" s="9" t="s">
        <v>2552</v>
      </c>
      <c r="C2554" s="9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7">
        <f t="shared" si="234"/>
        <v>1.0649999999999999</v>
      </c>
      <c r="P2554" s="2">
        <f t="shared" si="235"/>
        <v>177.5</v>
      </c>
      <c r="Q2554" s="2" t="str">
        <f t="shared" si="236"/>
        <v>music</v>
      </c>
      <c r="R2554" s="2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 s="2">
        <v>2553</v>
      </c>
      <c r="B2555" s="9" t="s">
        <v>2553</v>
      </c>
      <c r="C2555" s="9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7">
        <f t="shared" si="234"/>
        <v>1.5553333333333332</v>
      </c>
      <c r="P2555" s="2">
        <f t="shared" si="235"/>
        <v>38.883333333333333</v>
      </c>
      <c r="Q2555" s="2" t="str">
        <f t="shared" si="236"/>
        <v>music</v>
      </c>
      <c r="R2555" s="2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57.6" x14ac:dyDescent="0.3">
      <c r="A2556" s="2">
        <v>2554</v>
      </c>
      <c r="B2556" s="9" t="s">
        <v>2554</v>
      </c>
      <c r="C2556" s="9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7">
        <f t="shared" si="234"/>
        <v>1.228</v>
      </c>
      <c r="P2556" s="2">
        <f t="shared" si="235"/>
        <v>54.985074626865675</v>
      </c>
      <c r="Q2556" s="2" t="str">
        <f t="shared" si="236"/>
        <v>music</v>
      </c>
      <c r="R2556" s="2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 s="2">
        <v>2555</v>
      </c>
      <c r="B2557" s="9" t="s">
        <v>2555</v>
      </c>
      <c r="C2557" s="9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7">
        <f t="shared" si="234"/>
        <v>1.0734999999999999</v>
      </c>
      <c r="P2557" s="2">
        <f t="shared" si="235"/>
        <v>61.342857142857142</v>
      </c>
      <c r="Q2557" s="2" t="str">
        <f t="shared" si="236"/>
        <v>music</v>
      </c>
      <c r="R2557" s="2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 s="2">
        <v>2556</v>
      </c>
      <c r="B2558" s="9" t="s">
        <v>2556</v>
      </c>
      <c r="C2558" s="9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7">
        <f t="shared" si="234"/>
        <v>1.0550335570469798</v>
      </c>
      <c r="P2558" s="2">
        <f t="shared" si="235"/>
        <v>23.117647058823529</v>
      </c>
      <c r="Q2558" s="2" t="str">
        <f t="shared" si="236"/>
        <v>music</v>
      </c>
      <c r="R2558" s="2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 s="2">
        <v>2557</v>
      </c>
      <c r="B2559" s="9" t="s">
        <v>2557</v>
      </c>
      <c r="C2559" s="9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7">
        <f t="shared" si="234"/>
        <v>1.1844444444444444</v>
      </c>
      <c r="P2559" s="2">
        <f t="shared" si="235"/>
        <v>29.611111111111111</v>
      </c>
      <c r="Q2559" s="2" t="str">
        <f t="shared" si="236"/>
        <v>music</v>
      </c>
      <c r="R2559" s="2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 s="2">
        <v>2558</v>
      </c>
      <c r="B2560" s="9" t="s">
        <v>2558</v>
      </c>
      <c r="C2560" s="9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7">
        <f t="shared" si="234"/>
        <v>1.0888</v>
      </c>
      <c r="P2560" s="2">
        <f t="shared" si="235"/>
        <v>75.611111111111114</v>
      </c>
      <c r="Q2560" s="2" t="str">
        <f t="shared" si="236"/>
        <v>music</v>
      </c>
      <c r="R2560" s="2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3.2" x14ac:dyDescent="0.3">
      <c r="A2561" s="2">
        <v>2559</v>
      </c>
      <c r="B2561" s="9" t="s">
        <v>2559</v>
      </c>
      <c r="C2561" s="9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7">
        <f t="shared" si="234"/>
        <v>1.1125</v>
      </c>
      <c r="P2561" s="2">
        <f t="shared" si="235"/>
        <v>35.6</v>
      </c>
      <c r="Q2561" s="2" t="str">
        <f t="shared" si="236"/>
        <v>music</v>
      </c>
      <c r="R2561" s="2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 s="2">
        <v>2560</v>
      </c>
      <c r="B2562" s="9" t="s">
        <v>2560</v>
      </c>
      <c r="C2562" s="9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7">
        <f t="shared" si="234"/>
        <v>1.0009999999999999</v>
      </c>
      <c r="P2562" s="2">
        <f t="shared" si="235"/>
        <v>143</v>
      </c>
      <c r="Q2562" s="2" t="str">
        <f t="shared" si="236"/>
        <v>music</v>
      </c>
      <c r="R2562" s="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 s="2">
        <v>2561</v>
      </c>
      <c r="B2563" s="9" t="s">
        <v>2561</v>
      </c>
      <c r="C2563" s="9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7">
        <f t="shared" ref="O2563:O2626" si="240">E2563/D2563</f>
        <v>0</v>
      </c>
      <c r="P2563" s="2" t="e">
        <f t="shared" ref="P2563:P2626" si="241">E2563/L2563</f>
        <v>#DIV/0!</v>
      </c>
      <c r="Q2563" s="2" t="str">
        <f t="shared" ref="Q2563:Q2626" si="242">LEFT(N:N,(FIND("/",N2563))-1)</f>
        <v>food</v>
      </c>
      <c r="R2563" s="2" t="str">
        <f t="shared" ref="R2563:R2626" si="243">RIGHT(N:N,LEN(N:N)-(FIND("/",N2563)))</f>
        <v>food trucks</v>
      </c>
      <c r="S2563" s="10">
        <f t="shared" ref="S2563:S2626" si="244">(J2563/86400)+DATE(1970,1,1)</f>
        <v>42260.528807870374</v>
      </c>
      <c r="T2563" s="10">
        <f t="shared" ref="T2563:T2626" si="245">(I2563/86400)+DATE(1970,1,1)</f>
        <v>42290.528807870374</v>
      </c>
    </row>
    <row r="2564" spans="1:20" ht="57.6" x14ac:dyDescent="0.3">
      <c r="A2564" s="2">
        <v>2562</v>
      </c>
      <c r="B2564" s="9" t="s">
        <v>2562</v>
      </c>
      <c r="C2564" s="9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7">
        <f t="shared" si="240"/>
        <v>7.4999999999999997E-3</v>
      </c>
      <c r="P2564" s="2">
        <f t="shared" si="241"/>
        <v>25</v>
      </c>
      <c r="Q2564" s="2" t="str">
        <f t="shared" si="242"/>
        <v>food</v>
      </c>
      <c r="R2564" s="2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 s="2">
        <v>2563</v>
      </c>
      <c r="B2565" s="9" t="s">
        <v>2563</v>
      </c>
      <c r="C2565" s="9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7">
        <f t="shared" si="240"/>
        <v>0</v>
      </c>
      <c r="P2565" s="2" t="e">
        <f t="shared" si="241"/>
        <v>#DIV/0!</v>
      </c>
      <c r="Q2565" s="2" t="str">
        <f t="shared" si="242"/>
        <v>food</v>
      </c>
      <c r="R2565" s="2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 s="2">
        <v>2564</v>
      </c>
      <c r="B2566" s="9" t="s">
        <v>2564</v>
      </c>
      <c r="C2566" s="9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7">
        <f t="shared" si="240"/>
        <v>0</v>
      </c>
      <c r="P2566" s="2" t="e">
        <f t="shared" si="241"/>
        <v>#DIV/0!</v>
      </c>
      <c r="Q2566" s="2" t="str">
        <f t="shared" si="242"/>
        <v>food</v>
      </c>
      <c r="R2566" s="2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 s="2">
        <v>2565</v>
      </c>
      <c r="B2567" s="9" t="s">
        <v>2565</v>
      </c>
      <c r="C2567" s="9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7">
        <f t="shared" si="240"/>
        <v>0.01</v>
      </c>
      <c r="P2567" s="2">
        <f t="shared" si="241"/>
        <v>100</v>
      </c>
      <c r="Q2567" s="2" t="str">
        <f t="shared" si="242"/>
        <v>food</v>
      </c>
      <c r="R2567" s="2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 s="2">
        <v>2566</v>
      </c>
      <c r="B2568" s="9" t="s">
        <v>2566</v>
      </c>
      <c r="C2568" s="9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7">
        <f t="shared" si="240"/>
        <v>0</v>
      </c>
      <c r="P2568" s="2" t="e">
        <f t="shared" si="241"/>
        <v>#DIV/0!</v>
      </c>
      <c r="Q2568" s="2" t="str">
        <f t="shared" si="242"/>
        <v>food</v>
      </c>
      <c r="R2568" s="2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 s="2">
        <v>2567</v>
      </c>
      <c r="B2569" s="9" t="s">
        <v>2567</v>
      </c>
      <c r="C2569" s="9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7">
        <f t="shared" si="240"/>
        <v>2.6666666666666666E-3</v>
      </c>
      <c r="P2569" s="2">
        <f t="shared" si="241"/>
        <v>60</v>
      </c>
      <c r="Q2569" s="2" t="str">
        <f t="shared" si="242"/>
        <v>food</v>
      </c>
      <c r="R2569" s="2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 s="2">
        <v>2568</v>
      </c>
      <c r="B2570" s="9" t="s">
        <v>2568</v>
      </c>
      <c r="C2570" s="9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7">
        <f t="shared" si="240"/>
        <v>5.0000000000000001E-3</v>
      </c>
      <c r="P2570" s="2">
        <f t="shared" si="241"/>
        <v>50</v>
      </c>
      <c r="Q2570" s="2" t="str">
        <f t="shared" si="242"/>
        <v>food</v>
      </c>
      <c r="R2570" s="2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 s="2">
        <v>2569</v>
      </c>
      <c r="B2571" s="9" t="s">
        <v>2569</v>
      </c>
      <c r="C2571" s="9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7">
        <f t="shared" si="240"/>
        <v>2.2307692307692306E-2</v>
      </c>
      <c r="P2571" s="2">
        <f t="shared" si="241"/>
        <v>72.5</v>
      </c>
      <c r="Q2571" s="2" t="str">
        <f t="shared" si="242"/>
        <v>food</v>
      </c>
      <c r="R2571" s="2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 s="2">
        <v>2570</v>
      </c>
      <c r="B2572" s="9" t="s">
        <v>2570</v>
      </c>
      <c r="C2572" s="9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7">
        <f t="shared" si="240"/>
        <v>8.4285714285714294E-3</v>
      </c>
      <c r="P2572" s="2">
        <f t="shared" si="241"/>
        <v>29.5</v>
      </c>
      <c r="Q2572" s="2" t="str">
        <f t="shared" si="242"/>
        <v>food</v>
      </c>
      <c r="R2572" s="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 s="2">
        <v>2571</v>
      </c>
      <c r="B2573" s="9" t="s">
        <v>2571</v>
      </c>
      <c r="C2573" s="9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7">
        <f t="shared" si="240"/>
        <v>2.5000000000000001E-3</v>
      </c>
      <c r="P2573" s="2">
        <f t="shared" si="241"/>
        <v>62.5</v>
      </c>
      <c r="Q2573" s="2" t="str">
        <f t="shared" si="242"/>
        <v>food</v>
      </c>
      <c r="R2573" s="2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 s="2">
        <v>2572</v>
      </c>
      <c r="B2574" s="9" t="s">
        <v>2572</v>
      </c>
      <c r="C2574" s="9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7">
        <f t="shared" si="240"/>
        <v>0</v>
      </c>
      <c r="P2574" s="2" t="e">
        <f t="shared" si="241"/>
        <v>#DIV/0!</v>
      </c>
      <c r="Q2574" s="2" t="str">
        <f t="shared" si="242"/>
        <v>food</v>
      </c>
      <c r="R2574" s="2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 s="2">
        <v>2573</v>
      </c>
      <c r="B2575" s="9" t="s">
        <v>2573</v>
      </c>
      <c r="C2575" s="9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7">
        <f t="shared" si="240"/>
        <v>0</v>
      </c>
      <c r="P2575" s="2" t="e">
        <f t="shared" si="241"/>
        <v>#DIV/0!</v>
      </c>
      <c r="Q2575" s="2" t="str">
        <f t="shared" si="242"/>
        <v>food</v>
      </c>
      <c r="R2575" s="2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 s="2">
        <v>2574</v>
      </c>
      <c r="B2576" s="9" t="s">
        <v>2574</v>
      </c>
      <c r="C2576" s="9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7">
        <f t="shared" si="240"/>
        <v>0</v>
      </c>
      <c r="P2576" s="2" t="e">
        <f t="shared" si="241"/>
        <v>#DIV/0!</v>
      </c>
      <c r="Q2576" s="2" t="str">
        <f t="shared" si="242"/>
        <v>food</v>
      </c>
      <c r="R2576" s="2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 s="2">
        <v>2575</v>
      </c>
      <c r="B2577" s="9" t="s">
        <v>2575</v>
      </c>
      <c r="C2577" s="9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7">
        <f t="shared" si="240"/>
        <v>0</v>
      </c>
      <c r="P2577" s="2" t="e">
        <f t="shared" si="241"/>
        <v>#DIV/0!</v>
      </c>
      <c r="Q2577" s="2" t="str">
        <f t="shared" si="242"/>
        <v>food</v>
      </c>
      <c r="R2577" s="2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28.8" x14ac:dyDescent="0.3">
      <c r="A2578" s="2">
        <v>2576</v>
      </c>
      <c r="B2578" s="9" t="s">
        <v>2576</v>
      </c>
      <c r="C2578" s="9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7">
        <f t="shared" si="240"/>
        <v>0</v>
      </c>
      <c r="P2578" s="2" t="e">
        <f t="shared" si="241"/>
        <v>#DIV/0!</v>
      </c>
      <c r="Q2578" s="2" t="str">
        <f t="shared" si="242"/>
        <v>food</v>
      </c>
      <c r="R2578" s="2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 s="2">
        <v>2577</v>
      </c>
      <c r="B2579" s="9" t="s">
        <v>2577</v>
      </c>
      <c r="C2579" s="9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7">
        <f t="shared" si="240"/>
        <v>0</v>
      </c>
      <c r="P2579" s="2" t="e">
        <f t="shared" si="241"/>
        <v>#DIV/0!</v>
      </c>
      <c r="Q2579" s="2" t="str">
        <f t="shared" si="242"/>
        <v>food</v>
      </c>
      <c r="R2579" s="2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 s="2">
        <v>2578</v>
      </c>
      <c r="B2580" s="9" t="s">
        <v>2578</v>
      </c>
      <c r="C2580" s="9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7">
        <f t="shared" si="240"/>
        <v>0</v>
      </c>
      <c r="P2580" s="2" t="e">
        <f t="shared" si="241"/>
        <v>#DIV/0!</v>
      </c>
      <c r="Q2580" s="2" t="str">
        <f t="shared" si="242"/>
        <v>food</v>
      </c>
      <c r="R2580" s="2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3.2" x14ac:dyDescent="0.3">
      <c r="A2581" s="2">
        <v>2579</v>
      </c>
      <c r="B2581" s="9" t="s">
        <v>2579</v>
      </c>
      <c r="C2581" s="9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7">
        <f t="shared" si="240"/>
        <v>1.3849999999999999E-3</v>
      </c>
      <c r="P2581" s="2">
        <f t="shared" si="241"/>
        <v>23.083333333333332</v>
      </c>
      <c r="Q2581" s="2" t="str">
        <f t="shared" si="242"/>
        <v>food</v>
      </c>
      <c r="R2581" s="2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 s="2">
        <v>2580</v>
      </c>
      <c r="B2582" s="9" t="s">
        <v>2580</v>
      </c>
      <c r="C2582" s="9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7">
        <f t="shared" si="240"/>
        <v>6.0000000000000001E-3</v>
      </c>
      <c r="P2582" s="2">
        <f t="shared" si="241"/>
        <v>25.5</v>
      </c>
      <c r="Q2582" s="2" t="str">
        <f t="shared" si="242"/>
        <v>food</v>
      </c>
      <c r="R2582" s="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 s="2">
        <v>2581</v>
      </c>
      <c r="B2583" s="9" t="s">
        <v>2581</v>
      </c>
      <c r="C2583" s="9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7">
        <f t="shared" si="240"/>
        <v>0.106</v>
      </c>
      <c r="P2583" s="2">
        <f t="shared" si="241"/>
        <v>48.18181818181818</v>
      </c>
      <c r="Q2583" s="2" t="str">
        <f t="shared" si="242"/>
        <v>food</v>
      </c>
      <c r="R2583" s="2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 s="2">
        <v>2582</v>
      </c>
      <c r="B2584" s="9" t="s">
        <v>2582</v>
      </c>
      <c r="C2584" s="9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7">
        <f t="shared" si="240"/>
        <v>1.1111111111111112E-5</v>
      </c>
      <c r="P2584" s="2">
        <f t="shared" si="241"/>
        <v>1</v>
      </c>
      <c r="Q2584" s="2" t="str">
        <f t="shared" si="242"/>
        <v>food</v>
      </c>
      <c r="R2584" s="2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 s="2">
        <v>2583</v>
      </c>
      <c r="B2585" s="9" t="s">
        <v>2583</v>
      </c>
      <c r="C2585" s="9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7">
        <f t="shared" si="240"/>
        <v>5.0000000000000001E-3</v>
      </c>
      <c r="P2585" s="2">
        <f t="shared" si="241"/>
        <v>1</v>
      </c>
      <c r="Q2585" s="2" t="str">
        <f t="shared" si="242"/>
        <v>food</v>
      </c>
      <c r="R2585" s="2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 s="2">
        <v>2584</v>
      </c>
      <c r="B2586" s="9" t="s">
        <v>2584</v>
      </c>
      <c r="C2586" s="9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7">
        <f t="shared" si="240"/>
        <v>0</v>
      </c>
      <c r="P2586" s="2" t="e">
        <f t="shared" si="241"/>
        <v>#DIV/0!</v>
      </c>
      <c r="Q2586" s="2" t="str">
        <f t="shared" si="242"/>
        <v>food</v>
      </c>
      <c r="R2586" s="2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3.2" x14ac:dyDescent="0.3">
      <c r="A2587" s="2">
        <v>2585</v>
      </c>
      <c r="B2587" s="9" t="s">
        <v>2585</v>
      </c>
      <c r="C2587" s="9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7">
        <f t="shared" si="240"/>
        <v>1.6666666666666668E-3</v>
      </c>
      <c r="P2587" s="2">
        <f t="shared" si="241"/>
        <v>50</v>
      </c>
      <c r="Q2587" s="2" t="str">
        <f t="shared" si="242"/>
        <v>food</v>
      </c>
      <c r="R2587" s="2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 s="2">
        <v>2586</v>
      </c>
      <c r="B2588" s="9" t="s">
        <v>2586</v>
      </c>
      <c r="C2588" s="9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7">
        <f t="shared" si="240"/>
        <v>1.6666666666666668E-3</v>
      </c>
      <c r="P2588" s="2">
        <f t="shared" si="241"/>
        <v>5</v>
      </c>
      <c r="Q2588" s="2" t="str">
        <f t="shared" si="242"/>
        <v>food</v>
      </c>
      <c r="R2588" s="2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 s="2">
        <v>2587</v>
      </c>
      <c r="B2589" s="9" t="s">
        <v>2587</v>
      </c>
      <c r="C2589" s="9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7">
        <f t="shared" si="240"/>
        <v>2.4340000000000001E-2</v>
      </c>
      <c r="P2589" s="2">
        <f t="shared" si="241"/>
        <v>202.83333333333334</v>
      </c>
      <c r="Q2589" s="2" t="str">
        <f t="shared" si="242"/>
        <v>food</v>
      </c>
      <c r="R2589" s="2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 s="2">
        <v>2588</v>
      </c>
      <c r="B2590" s="9" t="s">
        <v>2588</v>
      </c>
      <c r="C2590" s="9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7">
        <f t="shared" si="240"/>
        <v>3.8833333333333331E-2</v>
      </c>
      <c r="P2590" s="2">
        <f t="shared" si="241"/>
        <v>29.125</v>
      </c>
      <c r="Q2590" s="2" t="str">
        <f t="shared" si="242"/>
        <v>food</v>
      </c>
      <c r="R2590" s="2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 s="2">
        <v>2589</v>
      </c>
      <c r="B2591" s="9" t="s">
        <v>2589</v>
      </c>
      <c r="C2591" s="9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7">
        <f t="shared" si="240"/>
        <v>1E-4</v>
      </c>
      <c r="P2591" s="2">
        <f t="shared" si="241"/>
        <v>5</v>
      </c>
      <c r="Q2591" s="2" t="str">
        <f t="shared" si="242"/>
        <v>food</v>
      </c>
      <c r="R2591" s="2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 s="2">
        <v>2590</v>
      </c>
      <c r="B2592" s="9" t="s">
        <v>2590</v>
      </c>
      <c r="C2592" s="9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7">
        <f t="shared" si="240"/>
        <v>0</v>
      </c>
      <c r="P2592" s="2" t="e">
        <f t="shared" si="241"/>
        <v>#DIV/0!</v>
      </c>
      <c r="Q2592" s="2" t="str">
        <f t="shared" si="242"/>
        <v>food</v>
      </c>
      <c r="R2592" s="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 s="2">
        <v>2591</v>
      </c>
      <c r="B2593" s="9" t="s">
        <v>2591</v>
      </c>
      <c r="C2593" s="9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7">
        <f t="shared" si="240"/>
        <v>1.7333333333333333E-2</v>
      </c>
      <c r="P2593" s="2">
        <f t="shared" si="241"/>
        <v>13</v>
      </c>
      <c r="Q2593" s="2" t="str">
        <f t="shared" si="242"/>
        <v>food</v>
      </c>
      <c r="R2593" s="2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 s="2">
        <v>2592</v>
      </c>
      <c r="B2594" s="9" t="s">
        <v>2592</v>
      </c>
      <c r="C2594" s="9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7">
        <f t="shared" si="240"/>
        <v>1.6666666666666668E-3</v>
      </c>
      <c r="P2594" s="2">
        <f t="shared" si="241"/>
        <v>50</v>
      </c>
      <c r="Q2594" s="2" t="str">
        <f t="shared" si="242"/>
        <v>food</v>
      </c>
      <c r="R2594" s="2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 s="2">
        <v>2593</v>
      </c>
      <c r="B2595" s="9" t="s">
        <v>2593</v>
      </c>
      <c r="C2595" s="9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7">
        <f t="shared" si="240"/>
        <v>0</v>
      </c>
      <c r="P2595" s="2" t="e">
        <f t="shared" si="241"/>
        <v>#DIV/0!</v>
      </c>
      <c r="Q2595" s="2" t="str">
        <f t="shared" si="242"/>
        <v>food</v>
      </c>
      <c r="R2595" s="2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3.2" x14ac:dyDescent="0.3">
      <c r="A2596" s="2">
        <v>2594</v>
      </c>
      <c r="B2596" s="9" t="s">
        <v>2594</v>
      </c>
      <c r="C2596" s="9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7">
        <f t="shared" si="240"/>
        <v>1.2500000000000001E-5</v>
      </c>
      <c r="P2596" s="2">
        <f t="shared" si="241"/>
        <v>1</v>
      </c>
      <c r="Q2596" s="2" t="str">
        <f t="shared" si="242"/>
        <v>food</v>
      </c>
      <c r="R2596" s="2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 s="2">
        <v>2595</v>
      </c>
      <c r="B2597" s="9" t="s">
        <v>2595</v>
      </c>
      <c r="C2597" s="9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7">
        <f t="shared" si="240"/>
        <v>0.12166666666666667</v>
      </c>
      <c r="P2597" s="2">
        <f t="shared" si="241"/>
        <v>96.05263157894737</v>
      </c>
      <c r="Q2597" s="2" t="str">
        <f t="shared" si="242"/>
        <v>food</v>
      </c>
      <c r="R2597" s="2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 s="2">
        <v>2596</v>
      </c>
      <c r="B2598" s="9" t="s">
        <v>2596</v>
      </c>
      <c r="C2598" s="9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7">
        <f t="shared" si="240"/>
        <v>0.23588571428571428</v>
      </c>
      <c r="P2598" s="2">
        <f t="shared" si="241"/>
        <v>305.77777777777777</v>
      </c>
      <c r="Q2598" s="2" t="str">
        <f t="shared" si="242"/>
        <v>food</v>
      </c>
      <c r="R2598" s="2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 s="2">
        <v>2597</v>
      </c>
      <c r="B2599" s="9" t="s">
        <v>2597</v>
      </c>
      <c r="C2599" s="9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7">
        <f t="shared" si="240"/>
        <v>5.6666666666666664E-2</v>
      </c>
      <c r="P2599" s="2">
        <f t="shared" si="241"/>
        <v>12.142857142857142</v>
      </c>
      <c r="Q2599" s="2" t="str">
        <f t="shared" si="242"/>
        <v>food</v>
      </c>
      <c r="R2599" s="2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 s="2">
        <v>2598</v>
      </c>
      <c r="B2600" s="9" t="s">
        <v>2598</v>
      </c>
      <c r="C2600" s="9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7">
        <f t="shared" si="240"/>
        <v>0.39</v>
      </c>
      <c r="P2600" s="2">
        <f t="shared" si="241"/>
        <v>83.571428571428569</v>
      </c>
      <c r="Q2600" s="2" t="str">
        <f t="shared" si="242"/>
        <v>food</v>
      </c>
      <c r="R2600" s="2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 s="2">
        <v>2599</v>
      </c>
      <c r="B2601" s="9" t="s">
        <v>2599</v>
      </c>
      <c r="C2601" s="9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7">
        <f t="shared" si="240"/>
        <v>9.9546510341776348E-3</v>
      </c>
      <c r="P2601" s="2">
        <f t="shared" si="241"/>
        <v>18</v>
      </c>
      <c r="Q2601" s="2" t="str">
        <f t="shared" si="242"/>
        <v>food</v>
      </c>
      <c r="R2601" s="2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 s="2">
        <v>2600</v>
      </c>
      <c r="B2602" s="9" t="s">
        <v>2600</v>
      </c>
      <c r="C2602" s="9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7">
        <f t="shared" si="240"/>
        <v>6.9320000000000007E-2</v>
      </c>
      <c r="P2602" s="2">
        <f t="shared" si="241"/>
        <v>115.53333333333333</v>
      </c>
      <c r="Q2602" s="2" t="str">
        <f t="shared" si="242"/>
        <v>food</v>
      </c>
      <c r="R2602" s="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 s="2">
        <v>2601</v>
      </c>
      <c r="B2603" s="9" t="s">
        <v>2601</v>
      </c>
      <c r="C2603" s="9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7">
        <f t="shared" si="240"/>
        <v>6.6139999999999999</v>
      </c>
      <c r="P2603" s="2">
        <f t="shared" si="241"/>
        <v>21.900662251655628</v>
      </c>
      <c r="Q2603" s="2" t="str">
        <f t="shared" si="242"/>
        <v>technology</v>
      </c>
      <c r="R2603" s="2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3.2" x14ac:dyDescent="0.3">
      <c r="A2604" s="2">
        <v>2602</v>
      </c>
      <c r="B2604" s="9" t="s">
        <v>2602</v>
      </c>
      <c r="C2604" s="9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7">
        <f t="shared" si="240"/>
        <v>3.2609166666666667</v>
      </c>
      <c r="P2604" s="2">
        <f t="shared" si="241"/>
        <v>80.022494887525568</v>
      </c>
      <c r="Q2604" s="2" t="str">
        <f t="shared" si="242"/>
        <v>technology</v>
      </c>
      <c r="R2604" s="2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 s="2">
        <v>2603</v>
      </c>
      <c r="B2605" s="9" t="s">
        <v>2603</v>
      </c>
      <c r="C2605" s="9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7">
        <f t="shared" si="240"/>
        <v>1.0148571428571429</v>
      </c>
      <c r="P2605" s="2">
        <f t="shared" si="241"/>
        <v>35.520000000000003</v>
      </c>
      <c r="Q2605" s="2" t="str">
        <f t="shared" si="242"/>
        <v>technology</v>
      </c>
      <c r="R2605" s="2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 s="2">
        <v>2604</v>
      </c>
      <c r="B2606" s="9" t="s">
        <v>2604</v>
      </c>
      <c r="C2606" s="9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7">
        <f t="shared" si="240"/>
        <v>1.0421799999999999</v>
      </c>
      <c r="P2606" s="2">
        <f t="shared" si="241"/>
        <v>64.933333333333323</v>
      </c>
      <c r="Q2606" s="2" t="str">
        <f t="shared" si="242"/>
        <v>technology</v>
      </c>
      <c r="R2606" s="2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 s="2">
        <v>2605</v>
      </c>
      <c r="B2607" s="9" t="s">
        <v>2605</v>
      </c>
      <c r="C2607" s="9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7">
        <f t="shared" si="240"/>
        <v>1.0742157000000001</v>
      </c>
      <c r="P2607" s="2">
        <f t="shared" si="241"/>
        <v>60.965703745743475</v>
      </c>
      <c r="Q2607" s="2" t="str">
        <f t="shared" si="242"/>
        <v>technology</v>
      </c>
      <c r="R2607" s="2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 s="2">
        <v>2606</v>
      </c>
      <c r="B2608" s="9" t="s">
        <v>2606</v>
      </c>
      <c r="C2608" s="9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7">
        <f t="shared" si="240"/>
        <v>1.1005454545454545</v>
      </c>
      <c r="P2608" s="2">
        <f t="shared" si="241"/>
        <v>31.444155844155844</v>
      </c>
      <c r="Q2608" s="2" t="str">
        <f t="shared" si="242"/>
        <v>technology</v>
      </c>
      <c r="R2608" s="2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3.2" x14ac:dyDescent="0.3">
      <c r="A2609" s="2">
        <v>2607</v>
      </c>
      <c r="B2609" s="9" t="s">
        <v>2607</v>
      </c>
      <c r="C2609" s="9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7">
        <f t="shared" si="240"/>
        <v>4.077</v>
      </c>
      <c r="P2609" s="2">
        <f t="shared" si="241"/>
        <v>81.949748743718587</v>
      </c>
      <c r="Q2609" s="2" t="str">
        <f t="shared" si="242"/>
        <v>technology</v>
      </c>
      <c r="R2609" s="2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 s="2">
        <v>2608</v>
      </c>
      <c r="B2610" s="9" t="s">
        <v>2608</v>
      </c>
      <c r="C2610" s="9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7">
        <f t="shared" si="240"/>
        <v>2.2392500000000002</v>
      </c>
      <c r="P2610" s="2">
        <f t="shared" si="241"/>
        <v>58.92763157894737</v>
      </c>
      <c r="Q2610" s="2" t="str">
        <f t="shared" si="242"/>
        <v>technology</v>
      </c>
      <c r="R2610" s="2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 s="2">
        <v>2609</v>
      </c>
      <c r="B2611" s="9" t="s">
        <v>2609</v>
      </c>
      <c r="C2611" s="9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7">
        <f t="shared" si="240"/>
        <v>3.038011142857143</v>
      </c>
      <c r="P2611" s="2">
        <f t="shared" si="241"/>
        <v>157.29347633136095</v>
      </c>
      <c r="Q2611" s="2" t="str">
        <f t="shared" si="242"/>
        <v>technology</v>
      </c>
      <c r="R2611" s="2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 s="2">
        <v>2610</v>
      </c>
      <c r="B2612" s="9" t="s">
        <v>2610</v>
      </c>
      <c r="C2612" s="9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7">
        <f t="shared" si="240"/>
        <v>1.4132510432681749</v>
      </c>
      <c r="P2612" s="2">
        <f t="shared" si="241"/>
        <v>55.758509532062391</v>
      </c>
      <c r="Q2612" s="2" t="str">
        <f t="shared" si="242"/>
        <v>technology</v>
      </c>
      <c r="R2612" s="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 s="2">
        <v>2611</v>
      </c>
      <c r="B2613" s="9" t="s">
        <v>2611</v>
      </c>
      <c r="C2613" s="9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7">
        <f t="shared" si="240"/>
        <v>27.906363636363636</v>
      </c>
      <c r="P2613" s="2">
        <f t="shared" si="241"/>
        <v>83.802893802893806</v>
      </c>
      <c r="Q2613" s="2" t="str">
        <f t="shared" si="242"/>
        <v>technology</v>
      </c>
      <c r="R2613" s="2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 s="2">
        <v>2612</v>
      </c>
      <c r="B2614" s="9" t="s">
        <v>2612</v>
      </c>
      <c r="C2614" s="9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7">
        <f t="shared" si="240"/>
        <v>1.7176130000000001</v>
      </c>
      <c r="P2614" s="2">
        <f t="shared" si="241"/>
        <v>58.422210884353746</v>
      </c>
      <c r="Q2614" s="2" t="str">
        <f t="shared" si="242"/>
        <v>technology</v>
      </c>
      <c r="R2614" s="2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 s="2">
        <v>2613</v>
      </c>
      <c r="B2615" s="9" t="s">
        <v>2613</v>
      </c>
      <c r="C2615" s="9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7">
        <f t="shared" si="240"/>
        <v>1.0101333333333333</v>
      </c>
      <c r="P2615" s="2">
        <f t="shared" si="241"/>
        <v>270.57142857142856</v>
      </c>
      <c r="Q2615" s="2" t="str">
        <f t="shared" si="242"/>
        <v>technology</v>
      </c>
      <c r="R2615" s="2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 s="2">
        <v>2614</v>
      </c>
      <c r="B2616" s="9" t="s">
        <v>2614</v>
      </c>
      <c r="C2616" s="9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7">
        <f t="shared" si="240"/>
        <v>1.02</v>
      </c>
      <c r="P2616" s="2">
        <f t="shared" si="241"/>
        <v>107.1</v>
      </c>
      <c r="Q2616" s="2" t="str">
        <f t="shared" si="242"/>
        <v>technology</v>
      </c>
      <c r="R2616" s="2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 s="2">
        <v>2615</v>
      </c>
      <c r="B2617" s="9" t="s">
        <v>2615</v>
      </c>
      <c r="C2617" s="9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7">
        <f t="shared" si="240"/>
        <v>1.6976511744127936</v>
      </c>
      <c r="P2617" s="2">
        <f t="shared" si="241"/>
        <v>47.180555555555557</v>
      </c>
      <c r="Q2617" s="2" t="str">
        <f t="shared" si="242"/>
        <v>technology</v>
      </c>
      <c r="R2617" s="2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 s="2">
        <v>2616</v>
      </c>
      <c r="B2618" s="9" t="s">
        <v>2616</v>
      </c>
      <c r="C2618" s="9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7">
        <f t="shared" si="240"/>
        <v>1.14534</v>
      </c>
      <c r="P2618" s="2">
        <f t="shared" si="241"/>
        <v>120.30882352941177</v>
      </c>
      <c r="Q2618" s="2" t="str">
        <f t="shared" si="242"/>
        <v>technology</v>
      </c>
      <c r="R2618" s="2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 s="2">
        <v>2617</v>
      </c>
      <c r="B2619" s="9" t="s">
        <v>2617</v>
      </c>
      <c r="C2619" s="9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7">
        <f t="shared" si="240"/>
        <v>8.7759999999999998</v>
      </c>
      <c r="P2619" s="2">
        <f t="shared" si="241"/>
        <v>27.59748427672956</v>
      </c>
      <c r="Q2619" s="2" t="str">
        <f t="shared" si="242"/>
        <v>technology</v>
      </c>
      <c r="R2619" s="2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 s="2">
        <v>2618</v>
      </c>
      <c r="B2620" s="9" t="s">
        <v>2618</v>
      </c>
      <c r="C2620" s="9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7">
        <f t="shared" si="240"/>
        <v>1.0538666666666667</v>
      </c>
      <c r="P2620" s="2">
        <f t="shared" si="241"/>
        <v>205.2987012987013</v>
      </c>
      <c r="Q2620" s="2" t="str">
        <f t="shared" si="242"/>
        <v>technology</v>
      </c>
      <c r="R2620" s="2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 s="2">
        <v>2619</v>
      </c>
      <c r="B2621" s="9" t="s">
        <v>2619</v>
      </c>
      <c r="C2621" s="9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7">
        <f t="shared" si="240"/>
        <v>1.8839999999999999</v>
      </c>
      <c r="P2621" s="2">
        <f t="shared" si="241"/>
        <v>35.547169811320757</v>
      </c>
      <c r="Q2621" s="2" t="str">
        <f t="shared" si="242"/>
        <v>technology</v>
      </c>
      <c r="R2621" s="2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 s="2">
        <v>2620</v>
      </c>
      <c r="B2622" s="9" t="s">
        <v>2620</v>
      </c>
      <c r="C2622" s="9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7">
        <f t="shared" si="240"/>
        <v>1.436523076923077</v>
      </c>
      <c r="P2622" s="2">
        <f t="shared" si="241"/>
        <v>74.639488409272587</v>
      </c>
      <c r="Q2622" s="2" t="str">
        <f t="shared" si="242"/>
        <v>technology</v>
      </c>
      <c r="R2622" s="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 s="2">
        <v>2621</v>
      </c>
      <c r="B2623" s="9" t="s">
        <v>2621</v>
      </c>
      <c r="C2623" s="9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7">
        <f t="shared" si="240"/>
        <v>1.4588000000000001</v>
      </c>
      <c r="P2623" s="2">
        <f t="shared" si="241"/>
        <v>47.058064516129029</v>
      </c>
      <c r="Q2623" s="2" t="str">
        <f t="shared" si="242"/>
        <v>technology</v>
      </c>
      <c r="R2623" s="2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3.2" x14ac:dyDescent="0.3">
      <c r="A2624" s="2">
        <v>2622</v>
      </c>
      <c r="B2624" s="9" t="s">
        <v>2622</v>
      </c>
      <c r="C2624" s="9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7">
        <f t="shared" si="240"/>
        <v>1.3118399999999999</v>
      </c>
      <c r="P2624" s="2">
        <f t="shared" si="241"/>
        <v>26.591351351351353</v>
      </c>
      <c r="Q2624" s="2" t="str">
        <f t="shared" si="242"/>
        <v>technology</v>
      </c>
      <c r="R2624" s="2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 s="2">
        <v>2623</v>
      </c>
      <c r="B2625" s="9" t="s">
        <v>2623</v>
      </c>
      <c r="C2625" s="9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7">
        <f t="shared" si="240"/>
        <v>1.1399999999999999</v>
      </c>
      <c r="P2625" s="2">
        <f t="shared" si="241"/>
        <v>36.774193548387096</v>
      </c>
      <c r="Q2625" s="2" t="str">
        <f t="shared" si="242"/>
        <v>technology</v>
      </c>
      <c r="R2625" s="2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 s="2">
        <v>2624</v>
      </c>
      <c r="B2626" s="9" t="s">
        <v>2624</v>
      </c>
      <c r="C2626" s="9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7">
        <f t="shared" si="240"/>
        <v>13.794206249999998</v>
      </c>
      <c r="P2626" s="2">
        <f t="shared" si="241"/>
        <v>31.820544982698959</v>
      </c>
      <c r="Q2626" s="2" t="str">
        <f t="shared" si="242"/>
        <v>technology</v>
      </c>
      <c r="R2626" s="2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57.6" x14ac:dyDescent="0.3">
      <c r="A2627" s="2">
        <v>2625</v>
      </c>
      <c r="B2627" s="9" t="s">
        <v>2625</v>
      </c>
      <c r="C2627" s="9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7">
        <f t="shared" ref="O2627:O2690" si="246">E2627/D2627</f>
        <v>9.56</v>
      </c>
      <c r="P2627" s="2">
        <f t="shared" ref="P2627:P2690" si="247">E2627/L2627</f>
        <v>27.576923076923077</v>
      </c>
      <c r="Q2627" s="2" t="str">
        <f t="shared" ref="Q2627:Q2690" si="248">LEFT(N:N,(FIND("/",N2627))-1)</f>
        <v>technology</v>
      </c>
      <c r="R2627" s="2" t="str">
        <f t="shared" ref="R2627:R2690" si="249">RIGHT(N:N,LEN(N:N)-(FIND("/",N2627)))</f>
        <v>space exploration</v>
      </c>
      <c r="S2627" s="10">
        <f t="shared" ref="S2627:S2690" si="250">(J2627/86400)+DATE(1970,1,1)</f>
        <v>42658.810277777782</v>
      </c>
      <c r="T2627" s="10">
        <f t="shared" ref="T2627:T2690" si="251">(I2627/86400)+DATE(1970,1,1)</f>
        <v>42683.851944444439</v>
      </c>
    </row>
    <row r="2628" spans="1:20" ht="43.2" x14ac:dyDescent="0.3">
      <c r="A2628" s="2">
        <v>2626</v>
      </c>
      <c r="B2628" s="9" t="s">
        <v>2626</v>
      </c>
      <c r="C2628" s="9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7">
        <f t="shared" si="246"/>
        <v>1.1200000000000001</v>
      </c>
      <c r="P2628" s="2">
        <f t="shared" si="247"/>
        <v>56</v>
      </c>
      <c r="Q2628" s="2" t="str">
        <f t="shared" si="248"/>
        <v>technology</v>
      </c>
      <c r="R2628" s="2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 s="2">
        <v>2627</v>
      </c>
      <c r="B2629" s="9" t="s">
        <v>2627</v>
      </c>
      <c r="C2629" s="9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7">
        <f t="shared" si="246"/>
        <v>6.4666666666666668</v>
      </c>
      <c r="P2629" s="2">
        <f t="shared" si="247"/>
        <v>21.555555555555557</v>
      </c>
      <c r="Q2629" s="2" t="str">
        <f t="shared" si="248"/>
        <v>technology</v>
      </c>
      <c r="R2629" s="2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3.2" x14ac:dyDescent="0.3">
      <c r="A2630" s="2">
        <v>2628</v>
      </c>
      <c r="B2630" s="9" t="s">
        <v>2628</v>
      </c>
      <c r="C2630" s="9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7">
        <f t="shared" si="246"/>
        <v>1.1036948748510131</v>
      </c>
      <c r="P2630" s="2">
        <f t="shared" si="247"/>
        <v>44.095238095238095</v>
      </c>
      <c r="Q2630" s="2" t="str">
        <f t="shared" si="248"/>
        <v>technology</v>
      </c>
      <c r="R2630" s="2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 s="2">
        <v>2629</v>
      </c>
      <c r="B2631" s="9" t="s">
        <v>2629</v>
      </c>
      <c r="C2631" s="9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7">
        <f t="shared" si="246"/>
        <v>1.2774000000000001</v>
      </c>
      <c r="P2631" s="2">
        <f t="shared" si="247"/>
        <v>63.87</v>
      </c>
      <c r="Q2631" s="2" t="str">
        <f t="shared" si="248"/>
        <v>technology</v>
      </c>
      <c r="R2631" s="2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 s="2">
        <v>2630</v>
      </c>
      <c r="B2632" s="9" t="s">
        <v>2630</v>
      </c>
      <c r="C2632" s="9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7">
        <f t="shared" si="246"/>
        <v>1.579</v>
      </c>
      <c r="P2632" s="2">
        <f t="shared" si="247"/>
        <v>38.987654320987652</v>
      </c>
      <c r="Q2632" s="2" t="str">
        <f t="shared" si="248"/>
        <v>technology</v>
      </c>
      <c r="R2632" s="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 s="2">
        <v>2631</v>
      </c>
      <c r="B2633" s="9" t="s">
        <v>2631</v>
      </c>
      <c r="C2633" s="9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7">
        <f t="shared" si="246"/>
        <v>1.1466525000000001</v>
      </c>
      <c r="P2633" s="2">
        <f t="shared" si="247"/>
        <v>80.185489510489504</v>
      </c>
      <c r="Q2633" s="2" t="str">
        <f t="shared" si="248"/>
        <v>technology</v>
      </c>
      <c r="R2633" s="2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 s="2">
        <v>2632</v>
      </c>
      <c r="B2634" s="9" t="s">
        <v>2632</v>
      </c>
      <c r="C2634" s="9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7">
        <f t="shared" si="246"/>
        <v>1.3700934579439252</v>
      </c>
      <c r="P2634" s="2">
        <f t="shared" si="247"/>
        <v>34.904761904761905</v>
      </c>
      <c r="Q2634" s="2" t="str">
        <f t="shared" si="248"/>
        <v>technology</v>
      </c>
      <c r="R2634" s="2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 s="2">
        <v>2633</v>
      </c>
      <c r="B2635" s="9" t="s">
        <v>2633</v>
      </c>
      <c r="C2635" s="9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7">
        <f t="shared" si="246"/>
        <v>3.5461999999999998</v>
      </c>
      <c r="P2635" s="2">
        <f t="shared" si="247"/>
        <v>89.100502512562812</v>
      </c>
      <c r="Q2635" s="2" t="str">
        <f t="shared" si="248"/>
        <v>technology</v>
      </c>
      <c r="R2635" s="2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 s="2">
        <v>2634</v>
      </c>
      <c r="B2636" s="9" t="s">
        <v>2634</v>
      </c>
      <c r="C2636" s="9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7">
        <f t="shared" si="246"/>
        <v>1.0602150537634409</v>
      </c>
      <c r="P2636" s="2">
        <f t="shared" si="247"/>
        <v>39.44</v>
      </c>
      <c r="Q2636" s="2" t="str">
        <f t="shared" si="248"/>
        <v>technology</v>
      </c>
      <c r="R2636" s="2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3.2" x14ac:dyDescent="0.3">
      <c r="A2637" s="2">
        <v>2635</v>
      </c>
      <c r="B2637" s="9" t="s">
        <v>2635</v>
      </c>
      <c r="C2637" s="9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7">
        <f t="shared" si="246"/>
        <v>1</v>
      </c>
      <c r="P2637" s="2">
        <f t="shared" si="247"/>
        <v>136.9047619047619</v>
      </c>
      <c r="Q2637" s="2" t="str">
        <f t="shared" si="248"/>
        <v>technology</v>
      </c>
      <c r="R2637" s="2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 s="2">
        <v>2636</v>
      </c>
      <c r="B2638" s="9" t="s">
        <v>2636</v>
      </c>
      <c r="C2638" s="9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7">
        <f t="shared" si="246"/>
        <v>1.873</v>
      </c>
      <c r="P2638" s="2">
        <f t="shared" si="247"/>
        <v>37.46</v>
      </c>
      <c r="Q2638" s="2" t="str">
        <f t="shared" si="248"/>
        <v>technology</v>
      </c>
      <c r="R2638" s="2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 s="2">
        <v>2637</v>
      </c>
      <c r="B2639" s="9" t="s">
        <v>2637</v>
      </c>
      <c r="C2639" s="9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7">
        <f t="shared" si="246"/>
        <v>1.6619999999999999</v>
      </c>
      <c r="P2639" s="2">
        <f t="shared" si="247"/>
        <v>31.96153846153846</v>
      </c>
      <c r="Q2639" s="2" t="str">
        <f t="shared" si="248"/>
        <v>technology</v>
      </c>
      <c r="R2639" s="2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 s="2">
        <v>2638</v>
      </c>
      <c r="B2640" s="9" t="s">
        <v>2638</v>
      </c>
      <c r="C2640" s="9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7">
        <f t="shared" si="246"/>
        <v>1.0172910662824208</v>
      </c>
      <c r="P2640" s="2">
        <f t="shared" si="247"/>
        <v>25.214285714285715</v>
      </c>
      <c r="Q2640" s="2" t="str">
        <f t="shared" si="248"/>
        <v>technology</v>
      </c>
      <c r="R2640" s="2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 s="2">
        <v>2639</v>
      </c>
      <c r="B2641" s="9" t="s">
        <v>2639</v>
      </c>
      <c r="C2641" s="9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7">
        <f t="shared" si="246"/>
        <v>1.64</v>
      </c>
      <c r="P2641" s="2">
        <f t="shared" si="247"/>
        <v>10.040816326530612</v>
      </c>
      <c r="Q2641" s="2" t="str">
        <f t="shared" si="248"/>
        <v>technology</v>
      </c>
      <c r="R2641" s="2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 s="2">
        <v>2640</v>
      </c>
      <c r="B2642" s="9" t="s">
        <v>2640</v>
      </c>
      <c r="C2642" s="9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7">
        <f t="shared" si="246"/>
        <v>1.0566666666666666</v>
      </c>
      <c r="P2642" s="2">
        <f t="shared" si="247"/>
        <v>45.94202898550725</v>
      </c>
      <c r="Q2642" s="2" t="str">
        <f t="shared" si="248"/>
        <v>technology</v>
      </c>
      <c r="R2642" s="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 s="2">
        <v>2641</v>
      </c>
      <c r="B2643" s="9" t="s">
        <v>2641</v>
      </c>
      <c r="C2643" s="9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7">
        <f t="shared" si="246"/>
        <v>0.01</v>
      </c>
      <c r="P2643" s="2">
        <f t="shared" si="247"/>
        <v>15</v>
      </c>
      <c r="Q2643" s="2" t="str">
        <f t="shared" si="248"/>
        <v>technology</v>
      </c>
      <c r="R2643" s="2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 s="2">
        <v>2642</v>
      </c>
      <c r="B2644" s="9" t="s">
        <v>2642</v>
      </c>
      <c r="C2644" s="9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7">
        <f t="shared" si="246"/>
        <v>0</v>
      </c>
      <c r="P2644" s="2" t="e">
        <f t="shared" si="247"/>
        <v>#DIV/0!</v>
      </c>
      <c r="Q2644" s="2" t="str">
        <f t="shared" si="248"/>
        <v>technology</v>
      </c>
      <c r="R2644" s="2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 s="2">
        <v>2643</v>
      </c>
      <c r="B2645" s="9" t="s">
        <v>2643</v>
      </c>
      <c r="C2645" s="9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7">
        <f t="shared" si="246"/>
        <v>0.33559730999999998</v>
      </c>
      <c r="P2645" s="2">
        <f t="shared" si="247"/>
        <v>223.58248500999335</v>
      </c>
      <c r="Q2645" s="2" t="str">
        <f t="shared" si="248"/>
        <v>technology</v>
      </c>
      <c r="R2645" s="2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3.2" x14ac:dyDescent="0.3">
      <c r="A2646" s="2">
        <v>2644</v>
      </c>
      <c r="B2646" s="9" t="s">
        <v>2644</v>
      </c>
      <c r="C2646" s="9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7">
        <f t="shared" si="246"/>
        <v>2.053E-2</v>
      </c>
      <c r="P2646" s="2">
        <f t="shared" si="247"/>
        <v>39.480769230769234</v>
      </c>
      <c r="Q2646" s="2" t="str">
        <f t="shared" si="248"/>
        <v>technology</v>
      </c>
      <c r="R2646" s="2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 s="2">
        <v>2645</v>
      </c>
      <c r="B2647" s="9" t="s">
        <v>2645</v>
      </c>
      <c r="C2647" s="9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7">
        <f t="shared" si="246"/>
        <v>0.105</v>
      </c>
      <c r="P2647" s="2">
        <f t="shared" si="247"/>
        <v>91.304347826086953</v>
      </c>
      <c r="Q2647" s="2" t="str">
        <f t="shared" si="248"/>
        <v>technology</v>
      </c>
      <c r="R2647" s="2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 s="2">
        <v>2646</v>
      </c>
      <c r="B2648" s="9" t="s">
        <v>2646</v>
      </c>
      <c r="C2648" s="9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7">
        <f t="shared" si="246"/>
        <v>8.4172839999999999E-2</v>
      </c>
      <c r="P2648" s="2">
        <f t="shared" si="247"/>
        <v>78.666205607476627</v>
      </c>
      <c r="Q2648" s="2" t="str">
        <f t="shared" si="248"/>
        <v>technology</v>
      </c>
      <c r="R2648" s="2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 s="2">
        <v>2647</v>
      </c>
      <c r="B2649" s="9" t="s">
        <v>2647</v>
      </c>
      <c r="C2649" s="9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7">
        <f t="shared" si="246"/>
        <v>1.44E-2</v>
      </c>
      <c r="P2649" s="2">
        <f t="shared" si="247"/>
        <v>12</v>
      </c>
      <c r="Q2649" s="2" t="str">
        <f t="shared" si="248"/>
        <v>technology</v>
      </c>
      <c r="R2649" s="2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 s="2">
        <v>2648</v>
      </c>
      <c r="B2650" s="9" t="s">
        <v>2648</v>
      </c>
      <c r="C2650" s="9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7">
        <f t="shared" si="246"/>
        <v>8.8333333333333337E-3</v>
      </c>
      <c r="P2650" s="2">
        <f t="shared" si="247"/>
        <v>17.666666666666668</v>
      </c>
      <c r="Q2650" s="2" t="str">
        <f t="shared" si="248"/>
        <v>technology</v>
      </c>
      <c r="R2650" s="2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 s="2">
        <v>2649</v>
      </c>
      <c r="B2651" s="9" t="s">
        <v>2649</v>
      </c>
      <c r="C2651" s="9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7">
        <f t="shared" si="246"/>
        <v>9.9200000000000004E-4</v>
      </c>
      <c r="P2651" s="2">
        <f t="shared" si="247"/>
        <v>41.333333333333336</v>
      </c>
      <c r="Q2651" s="2" t="str">
        <f t="shared" si="248"/>
        <v>technology</v>
      </c>
      <c r="R2651" s="2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 s="2">
        <v>2650</v>
      </c>
      <c r="B2652" s="9" t="s">
        <v>2650</v>
      </c>
      <c r="C2652" s="9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7">
        <f t="shared" si="246"/>
        <v>5.966666666666667E-3</v>
      </c>
      <c r="P2652" s="2">
        <f t="shared" si="247"/>
        <v>71.599999999999994</v>
      </c>
      <c r="Q2652" s="2" t="str">
        <f t="shared" si="248"/>
        <v>technology</v>
      </c>
      <c r="R2652" s="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 s="2">
        <v>2651</v>
      </c>
      <c r="B2653" s="9" t="s">
        <v>2651</v>
      </c>
      <c r="C2653" s="9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7">
        <f t="shared" si="246"/>
        <v>1.8689285714285714E-2</v>
      </c>
      <c r="P2653" s="2">
        <f t="shared" si="247"/>
        <v>307.8235294117647</v>
      </c>
      <c r="Q2653" s="2" t="str">
        <f t="shared" si="248"/>
        <v>technology</v>
      </c>
      <c r="R2653" s="2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3.2" x14ac:dyDescent="0.3">
      <c r="A2654" s="2">
        <v>2652</v>
      </c>
      <c r="B2654" s="9" t="s">
        <v>2652</v>
      </c>
      <c r="C2654" s="9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7">
        <f t="shared" si="246"/>
        <v>8.8500000000000002E-3</v>
      </c>
      <c r="P2654" s="2">
        <f t="shared" si="247"/>
        <v>80.454545454545453</v>
      </c>
      <c r="Q2654" s="2" t="str">
        <f t="shared" si="248"/>
        <v>technology</v>
      </c>
      <c r="R2654" s="2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 s="2">
        <v>2653</v>
      </c>
      <c r="B2655" s="9" t="s">
        <v>2653</v>
      </c>
      <c r="C2655" s="9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7">
        <f t="shared" si="246"/>
        <v>0.1152156862745098</v>
      </c>
      <c r="P2655" s="2">
        <f t="shared" si="247"/>
        <v>83.942857142857136</v>
      </c>
      <c r="Q2655" s="2" t="str">
        <f t="shared" si="248"/>
        <v>technology</v>
      </c>
      <c r="R2655" s="2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 s="2">
        <v>2654</v>
      </c>
      <c r="B2656" s="9" t="s">
        <v>2654</v>
      </c>
      <c r="C2656" s="9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7">
        <f t="shared" si="246"/>
        <v>5.1000000000000004E-4</v>
      </c>
      <c r="P2656" s="2">
        <f t="shared" si="247"/>
        <v>8.5</v>
      </c>
      <c r="Q2656" s="2" t="str">
        <f t="shared" si="248"/>
        <v>technology</v>
      </c>
      <c r="R2656" s="2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3">
      <c r="A2657" s="2">
        <v>2655</v>
      </c>
      <c r="B2657" s="9" t="s">
        <v>2655</v>
      </c>
      <c r="C2657" s="9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7">
        <f t="shared" si="246"/>
        <v>0.21033333333333334</v>
      </c>
      <c r="P2657" s="2">
        <f t="shared" si="247"/>
        <v>73.372093023255815</v>
      </c>
      <c r="Q2657" s="2" t="str">
        <f t="shared" si="248"/>
        <v>technology</v>
      </c>
      <c r="R2657" s="2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 s="2">
        <v>2656</v>
      </c>
      <c r="B2658" s="9" t="s">
        <v>2656</v>
      </c>
      <c r="C2658" s="9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7">
        <f t="shared" si="246"/>
        <v>0.11436666666666667</v>
      </c>
      <c r="P2658" s="2">
        <f t="shared" si="247"/>
        <v>112.86184210526316</v>
      </c>
      <c r="Q2658" s="2" t="str">
        <f t="shared" si="248"/>
        <v>technology</v>
      </c>
      <c r="R2658" s="2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3.2" x14ac:dyDescent="0.3">
      <c r="A2659" s="2">
        <v>2657</v>
      </c>
      <c r="B2659" s="9" t="s">
        <v>2657</v>
      </c>
      <c r="C2659" s="9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7">
        <f t="shared" si="246"/>
        <v>0.18737933333333334</v>
      </c>
      <c r="P2659" s="2">
        <f t="shared" si="247"/>
        <v>95.277627118644077</v>
      </c>
      <c r="Q2659" s="2" t="str">
        <f t="shared" si="248"/>
        <v>technology</v>
      </c>
      <c r="R2659" s="2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 s="2">
        <v>2658</v>
      </c>
      <c r="B2660" s="9" t="s">
        <v>2658</v>
      </c>
      <c r="C2660" s="9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7">
        <f t="shared" si="246"/>
        <v>9.2857142857142856E-4</v>
      </c>
      <c r="P2660" s="2">
        <f t="shared" si="247"/>
        <v>22.75</v>
      </c>
      <c r="Q2660" s="2" t="str">
        <f t="shared" si="248"/>
        <v>technology</v>
      </c>
      <c r="R2660" s="2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3">
      <c r="A2661" s="2">
        <v>2659</v>
      </c>
      <c r="B2661" s="9" t="s">
        <v>2659</v>
      </c>
      <c r="C2661" s="9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7">
        <f t="shared" si="246"/>
        <v>2.720408163265306E-2</v>
      </c>
      <c r="P2661" s="2">
        <f t="shared" si="247"/>
        <v>133.30000000000001</v>
      </c>
      <c r="Q2661" s="2" t="str">
        <f t="shared" si="248"/>
        <v>technology</v>
      </c>
      <c r="R2661" s="2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57.6" x14ac:dyDescent="0.3">
      <c r="A2662" s="2">
        <v>2660</v>
      </c>
      <c r="B2662" s="9" t="s">
        <v>2660</v>
      </c>
      <c r="C2662" s="9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7">
        <f t="shared" si="246"/>
        <v>9.5E-4</v>
      </c>
      <c r="P2662" s="2">
        <f t="shared" si="247"/>
        <v>3.8</v>
      </c>
      <c r="Q2662" s="2" t="str">
        <f t="shared" si="248"/>
        <v>technology</v>
      </c>
      <c r="R2662" s="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 s="2">
        <v>2661</v>
      </c>
      <c r="B2663" s="9" t="s">
        <v>2661</v>
      </c>
      <c r="C2663" s="9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7">
        <f t="shared" si="246"/>
        <v>1.0289999999999999</v>
      </c>
      <c r="P2663" s="2">
        <f t="shared" si="247"/>
        <v>85.75</v>
      </c>
      <c r="Q2663" s="2" t="str">
        <f t="shared" si="248"/>
        <v>technology</v>
      </c>
      <c r="R2663" s="2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 s="2">
        <v>2662</v>
      </c>
      <c r="B2664" s="9" t="s">
        <v>2662</v>
      </c>
      <c r="C2664" s="9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7">
        <f t="shared" si="246"/>
        <v>1.0680000000000001</v>
      </c>
      <c r="P2664" s="2">
        <f t="shared" si="247"/>
        <v>267</v>
      </c>
      <c r="Q2664" s="2" t="str">
        <f t="shared" si="248"/>
        <v>technology</v>
      </c>
      <c r="R2664" s="2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 s="2">
        <v>2663</v>
      </c>
      <c r="B2665" s="9" t="s">
        <v>2663</v>
      </c>
      <c r="C2665" s="9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7">
        <f t="shared" si="246"/>
        <v>1.0459624999999999</v>
      </c>
      <c r="P2665" s="2">
        <f t="shared" si="247"/>
        <v>373.55803571428572</v>
      </c>
      <c r="Q2665" s="2" t="str">
        <f t="shared" si="248"/>
        <v>technology</v>
      </c>
      <c r="R2665" s="2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 s="2">
        <v>2664</v>
      </c>
      <c r="B2666" s="9" t="s">
        <v>2664</v>
      </c>
      <c r="C2666" s="9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7">
        <f t="shared" si="246"/>
        <v>1.0342857142857143</v>
      </c>
      <c r="P2666" s="2">
        <f t="shared" si="247"/>
        <v>174.03846153846155</v>
      </c>
      <c r="Q2666" s="2" t="str">
        <f t="shared" si="248"/>
        <v>technology</v>
      </c>
      <c r="R2666" s="2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 s="2">
        <v>2665</v>
      </c>
      <c r="B2667" s="9" t="s">
        <v>2665</v>
      </c>
      <c r="C2667" s="9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7">
        <f t="shared" si="246"/>
        <v>1.2314285714285715</v>
      </c>
      <c r="P2667" s="2">
        <f t="shared" si="247"/>
        <v>93.695652173913047</v>
      </c>
      <c r="Q2667" s="2" t="str">
        <f t="shared" si="248"/>
        <v>technology</v>
      </c>
      <c r="R2667" s="2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 s="2">
        <v>2666</v>
      </c>
      <c r="B2668" s="9" t="s">
        <v>2666</v>
      </c>
      <c r="C2668" s="9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7">
        <f t="shared" si="246"/>
        <v>1.592951</v>
      </c>
      <c r="P2668" s="2">
        <f t="shared" si="247"/>
        <v>77.327718446601949</v>
      </c>
      <c r="Q2668" s="2" t="str">
        <f t="shared" si="248"/>
        <v>technology</v>
      </c>
      <c r="R2668" s="2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 s="2">
        <v>2667</v>
      </c>
      <c r="B2669" s="9" t="s">
        <v>2667</v>
      </c>
      <c r="C2669" s="9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7">
        <f t="shared" si="246"/>
        <v>1.1066666666666667</v>
      </c>
      <c r="P2669" s="2">
        <f t="shared" si="247"/>
        <v>92.222222222222229</v>
      </c>
      <c r="Q2669" s="2" t="str">
        <f t="shared" si="248"/>
        <v>technology</v>
      </c>
      <c r="R2669" s="2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 s="2">
        <v>2668</v>
      </c>
      <c r="B2670" s="9" t="s">
        <v>2668</v>
      </c>
      <c r="C2670" s="9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7">
        <f t="shared" si="246"/>
        <v>1.7070000000000001</v>
      </c>
      <c r="P2670" s="2">
        <f t="shared" si="247"/>
        <v>60.964285714285715</v>
      </c>
      <c r="Q2670" s="2" t="str">
        <f t="shared" si="248"/>
        <v>technology</v>
      </c>
      <c r="R2670" s="2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3.2" x14ac:dyDescent="0.3">
      <c r="A2671" s="2">
        <v>2669</v>
      </c>
      <c r="B2671" s="9" t="s">
        <v>2669</v>
      </c>
      <c r="C2671" s="9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7">
        <f t="shared" si="246"/>
        <v>1.25125</v>
      </c>
      <c r="P2671" s="2">
        <f t="shared" si="247"/>
        <v>91</v>
      </c>
      <c r="Q2671" s="2" t="str">
        <f t="shared" si="248"/>
        <v>technology</v>
      </c>
      <c r="R2671" s="2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3.2" x14ac:dyDescent="0.3">
      <c r="A2672" s="2">
        <v>2670</v>
      </c>
      <c r="B2672" s="9" t="s">
        <v>2670</v>
      </c>
      <c r="C2672" s="9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7">
        <f t="shared" si="246"/>
        <v>6.4158609339642042E-2</v>
      </c>
      <c r="P2672" s="2">
        <f t="shared" si="247"/>
        <v>41.583333333333336</v>
      </c>
      <c r="Q2672" s="2" t="str">
        <f t="shared" si="248"/>
        <v>technology</v>
      </c>
      <c r="R2672" s="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 s="2">
        <v>2671</v>
      </c>
      <c r="B2673" s="9" t="s">
        <v>2671</v>
      </c>
      <c r="C2673" s="9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7">
        <f t="shared" si="246"/>
        <v>0.11344</v>
      </c>
      <c r="P2673" s="2">
        <f t="shared" si="247"/>
        <v>33.761904761904759</v>
      </c>
      <c r="Q2673" s="2" t="str">
        <f t="shared" si="248"/>
        <v>technology</v>
      </c>
      <c r="R2673" s="2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43.2" x14ac:dyDescent="0.3">
      <c r="A2674" s="2">
        <v>2672</v>
      </c>
      <c r="B2674" s="9" t="s">
        <v>2672</v>
      </c>
      <c r="C2674" s="9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7">
        <f t="shared" si="246"/>
        <v>0.33189999999999997</v>
      </c>
      <c r="P2674" s="2">
        <f t="shared" si="247"/>
        <v>70.61702127659575</v>
      </c>
      <c r="Q2674" s="2" t="str">
        <f t="shared" si="248"/>
        <v>technology</v>
      </c>
      <c r="R2674" s="2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 s="2">
        <v>2673</v>
      </c>
      <c r="B2675" s="9" t="s">
        <v>2673</v>
      </c>
      <c r="C2675" s="9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7">
        <f t="shared" si="246"/>
        <v>0.27579999999999999</v>
      </c>
      <c r="P2675" s="2">
        <f t="shared" si="247"/>
        <v>167.15151515151516</v>
      </c>
      <c r="Q2675" s="2" t="str">
        <f t="shared" si="248"/>
        <v>technology</v>
      </c>
      <c r="R2675" s="2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 s="2">
        <v>2674</v>
      </c>
      <c r="B2676" s="9" t="s">
        <v>2674</v>
      </c>
      <c r="C2676" s="9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7">
        <f t="shared" si="246"/>
        <v>0.62839999999999996</v>
      </c>
      <c r="P2676" s="2">
        <f t="shared" si="247"/>
        <v>128.61988304093566</v>
      </c>
      <c r="Q2676" s="2" t="str">
        <f t="shared" si="248"/>
        <v>technology</v>
      </c>
      <c r="R2676" s="2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 s="2">
        <v>2675</v>
      </c>
      <c r="B2677" s="9" t="s">
        <v>2675</v>
      </c>
      <c r="C2677" s="9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7">
        <f t="shared" si="246"/>
        <v>7.5880000000000003E-2</v>
      </c>
      <c r="P2677" s="2">
        <f t="shared" si="247"/>
        <v>65.41379310344827</v>
      </c>
      <c r="Q2677" s="2" t="str">
        <f t="shared" si="248"/>
        <v>technology</v>
      </c>
      <c r="R2677" s="2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 s="2">
        <v>2676</v>
      </c>
      <c r="B2678" s="9" t="s">
        <v>2676</v>
      </c>
      <c r="C2678" s="9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7">
        <f t="shared" si="246"/>
        <v>0.50380952380952382</v>
      </c>
      <c r="P2678" s="2">
        <f t="shared" si="247"/>
        <v>117.55555555555556</v>
      </c>
      <c r="Q2678" s="2" t="str">
        <f t="shared" si="248"/>
        <v>technology</v>
      </c>
      <c r="R2678" s="2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 s="2">
        <v>2677</v>
      </c>
      <c r="B2679" s="9" t="s">
        <v>2677</v>
      </c>
      <c r="C2679" s="9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7">
        <f t="shared" si="246"/>
        <v>0.17512820512820512</v>
      </c>
      <c r="P2679" s="2">
        <f t="shared" si="247"/>
        <v>126.48148148148148</v>
      </c>
      <c r="Q2679" s="2" t="str">
        <f t="shared" si="248"/>
        <v>technology</v>
      </c>
      <c r="R2679" s="2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3.2" x14ac:dyDescent="0.3">
      <c r="A2680" s="2">
        <v>2678</v>
      </c>
      <c r="B2680" s="9" t="s">
        <v>2678</v>
      </c>
      <c r="C2680" s="9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7">
        <f t="shared" si="246"/>
        <v>1.3750000000000001E-4</v>
      </c>
      <c r="P2680" s="2">
        <f t="shared" si="247"/>
        <v>550</v>
      </c>
      <c r="Q2680" s="2" t="str">
        <f t="shared" si="248"/>
        <v>technology</v>
      </c>
      <c r="R2680" s="2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 s="2">
        <v>2679</v>
      </c>
      <c r="B2681" s="9" t="s">
        <v>2679</v>
      </c>
      <c r="C2681" s="9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7">
        <f t="shared" si="246"/>
        <v>3.3E-3</v>
      </c>
      <c r="P2681" s="2">
        <f t="shared" si="247"/>
        <v>44</v>
      </c>
      <c r="Q2681" s="2" t="str">
        <f t="shared" si="248"/>
        <v>technology</v>
      </c>
      <c r="R2681" s="2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 s="2">
        <v>2680</v>
      </c>
      <c r="B2682" s="9" t="s">
        <v>2680</v>
      </c>
      <c r="C2682" s="9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7">
        <f t="shared" si="246"/>
        <v>8.6250000000000007E-3</v>
      </c>
      <c r="P2682" s="2">
        <f t="shared" si="247"/>
        <v>69</v>
      </c>
      <c r="Q2682" s="2" t="str">
        <f t="shared" si="248"/>
        <v>technology</v>
      </c>
      <c r="R2682" s="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 s="2">
        <v>2681</v>
      </c>
      <c r="B2683" s="9" t="s">
        <v>2681</v>
      </c>
      <c r="C2683" s="9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7">
        <f t="shared" si="246"/>
        <v>6.875E-3</v>
      </c>
      <c r="P2683" s="2">
        <f t="shared" si="247"/>
        <v>27.5</v>
      </c>
      <c r="Q2683" s="2" t="str">
        <f t="shared" si="248"/>
        <v>food</v>
      </c>
      <c r="R2683" s="2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 s="2">
        <v>2682</v>
      </c>
      <c r="B2684" s="9" t="s">
        <v>2682</v>
      </c>
      <c r="C2684" s="9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7">
        <f t="shared" si="246"/>
        <v>0.28299999999999997</v>
      </c>
      <c r="P2684" s="2">
        <f t="shared" si="247"/>
        <v>84.9</v>
      </c>
      <c r="Q2684" s="2" t="str">
        <f t="shared" si="248"/>
        <v>food</v>
      </c>
      <c r="R2684" s="2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 s="2">
        <v>2683</v>
      </c>
      <c r="B2685" s="9" t="s">
        <v>2683</v>
      </c>
      <c r="C2685" s="9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7">
        <f t="shared" si="246"/>
        <v>2.3999999999999998E-3</v>
      </c>
      <c r="P2685" s="2">
        <f t="shared" si="247"/>
        <v>12</v>
      </c>
      <c r="Q2685" s="2" t="str">
        <f t="shared" si="248"/>
        <v>food</v>
      </c>
      <c r="R2685" s="2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 s="2">
        <v>2684</v>
      </c>
      <c r="B2686" s="9" t="s">
        <v>2684</v>
      </c>
      <c r="C2686" s="9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7">
        <f t="shared" si="246"/>
        <v>1.1428571428571429E-2</v>
      </c>
      <c r="P2686" s="2">
        <f t="shared" si="247"/>
        <v>200</v>
      </c>
      <c r="Q2686" s="2" t="str">
        <f t="shared" si="248"/>
        <v>food</v>
      </c>
      <c r="R2686" s="2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3.2" x14ac:dyDescent="0.3">
      <c r="A2687" s="2">
        <v>2685</v>
      </c>
      <c r="B2687" s="9" t="s">
        <v>2685</v>
      </c>
      <c r="C2687" s="9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7">
        <f t="shared" si="246"/>
        <v>2.0000000000000001E-4</v>
      </c>
      <c r="P2687" s="2">
        <f t="shared" si="247"/>
        <v>10</v>
      </c>
      <c r="Q2687" s="2" t="str">
        <f t="shared" si="248"/>
        <v>food</v>
      </c>
      <c r="R2687" s="2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.2" x14ac:dyDescent="0.3">
      <c r="A2688" s="2">
        <v>2686</v>
      </c>
      <c r="B2688" s="9" t="s">
        <v>2686</v>
      </c>
      <c r="C2688" s="9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7">
        <f t="shared" si="246"/>
        <v>0</v>
      </c>
      <c r="P2688" s="2" t="e">
        <f t="shared" si="247"/>
        <v>#DIV/0!</v>
      </c>
      <c r="Q2688" s="2" t="str">
        <f t="shared" si="248"/>
        <v>food</v>
      </c>
      <c r="R2688" s="2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 s="2">
        <v>2687</v>
      </c>
      <c r="B2689" s="9" t="s">
        <v>2687</v>
      </c>
      <c r="C2689" s="9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7">
        <f t="shared" si="246"/>
        <v>0</v>
      </c>
      <c r="P2689" s="2" t="e">
        <f t="shared" si="247"/>
        <v>#DIV/0!</v>
      </c>
      <c r="Q2689" s="2" t="str">
        <f t="shared" si="248"/>
        <v>food</v>
      </c>
      <c r="R2689" s="2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 s="2">
        <v>2688</v>
      </c>
      <c r="B2690" s="9" t="s">
        <v>2688</v>
      </c>
      <c r="C2690" s="9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7">
        <f t="shared" si="246"/>
        <v>1.48E-3</v>
      </c>
      <c r="P2690" s="2">
        <f t="shared" si="247"/>
        <v>5.2857142857142856</v>
      </c>
      <c r="Q2690" s="2" t="str">
        <f t="shared" si="248"/>
        <v>food</v>
      </c>
      <c r="R2690" s="2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3.2" x14ac:dyDescent="0.3">
      <c r="A2691" s="2">
        <v>2689</v>
      </c>
      <c r="B2691" s="9" t="s">
        <v>2689</v>
      </c>
      <c r="C2691" s="9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7">
        <f t="shared" ref="O2691:O2754" si="252">E2691/D2691</f>
        <v>2.8571428571428571E-5</v>
      </c>
      <c r="P2691" s="2">
        <f t="shared" ref="P2691:P2754" si="253">E2691/L2691</f>
        <v>1</v>
      </c>
      <c r="Q2691" s="2" t="str">
        <f t="shared" ref="Q2691:Q2754" si="254">LEFT(N:N,(FIND("/",N2691))-1)</f>
        <v>food</v>
      </c>
      <c r="R2691" s="2" t="str">
        <f t="shared" ref="R2691:R2754" si="255">RIGHT(N:N,LEN(N:N)-(FIND("/",N2691)))</f>
        <v>food trucks</v>
      </c>
      <c r="S2691" s="10">
        <f t="shared" ref="S2691:S2754" si="256">(J2691/86400)+DATE(1970,1,1)</f>
        <v>42551.961689814816</v>
      </c>
      <c r="T2691" s="10">
        <f t="shared" ref="T2691:T2754" si="257">(I2691/86400)+DATE(1970,1,1)</f>
        <v>42581.961689814816</v>
      </c>
    </row>
    <row r="2692" spans="1:20" ht="57.6" x14ac:dyDescent="0.3">
      <c r="A2692" s="2">
        <v>2690</v>
      </c>
      <c r="B2692" s="9" t="s">
        <v>2690</v>
      </c>
      <c r="C2692" s="9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7">
        <f t="shared" si="252"/>
        <v>0.107325</v>
      </c>
      <c r="P2692" s="2">
        <f t="shared" si="253"/>
        <v>72.762711864406782</v>
      </c>
      <c r="Q2692" s="2" t="str">
        <f t="shared" si="254"/>
        <v>food</v>
      </c>
      <c r="R2692" s="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 s="2">
        <v>2691</v>
      </c>
      <c r="B2693" s="9" t="s">
        <v>2691</v>
      </c>
      <c r="C2693" s="9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7">
        <f t="shared" si="252"/>
        <v>5.3846153846153844E-4</v>
      </c>
      <c r="P2693" s="2">
        <f t="shared" si="253"/>
        <v>17.5</v>
      </c>
      <c r="Q2693" s="2" t="str">
        <f t="shared" si="254"/>
        <v>food</v>
      </c>
      <c r="R2693" s="2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 s="2">
        <v>2692</v>
      </c>
      <c r="B2694" s="9" t="s">
        <v>2692</v>
      </c>
      <c r="C2694" s="9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7">
        <f t="shared" si="252"/>
        <v>7.1428571428571426E-3</v>
      </c>
      <c r="P2694" s="2">
        <f t="shared" si="253"/>
        <v>25</v>
      </c>
      <c r="Q2694" s="2" t="str">
        <f t="shared" si="254"/>
        <v>food</v>
      </c>
      <c r="R2694" s="2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 s="2">
        <v>2693</v>
      </c>
      <c r="B2695" s="9" t="s">
        <v>2693</v>
      </c>
      <c r="C2695" s="9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7">
        <f t="shared" si="252"/>
        <v>8.0000000000000002E-3</v>
      </c>
      <c r="P2695" s="2">
        <f t="shared" si="253"/>
        <v>13.333333333333334</v>
      </c>
      <c r="Q2695" s="2" t="str">
        <f t="shared" si="254"/>
        <v>food</v>
      </c>
      <c r="R2695" s="2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 s="2">
        <v>2694</v>
      </c>
      <c r="B2696" s="9" t="s">
        <v>2694</v>
      </c>
      <c r="C2696" s="9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7">
        <f t="shared" si="252"/>
        <v>3.3333333333333335E-5</v>
      </c>
      <c r="P2696" s="2">
        <f t="shared" si="253"/>
        <v>1</v>
      </c>
      <c r="Q2696" s="2" t="str">
        <f t="shared" si="254"/>
        <v>food</v>
      </c>
      <c r="R2696" s="2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 s="2">
        <v>2695</v>
      </c>
      <c r="B2697" s="9" t="s">
        <v>2695</v>
      </c>
      <c r="C2697" s="9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7">
        <f t="shared" si="252"/>
        <v>4.7333333333333333E-3</v>
      </c>
      <c r="P2697" s="2">
        <f t="shared" si="253"/>
        <v>23.666666666666668</v>
      </c>
      <c r="Q2697" s="2" t="str">
        <f t="shared" si="254"/>
        <v>food</v>
      </c>
      <c r="R2697" s="2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 s="2">
        <v>2696</v>
      </c>
      <c r="B2698" s="9" t="s">
        <v>2696</v>
      </c>
      <c r="C2698" s="9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7">
        <f t="shared" si="252"/>
        <v>5.6500000000000002E-2</v>
      </c>
      <c r="P2698" s="2">
        <f t="shared" si="253"/>
        <v>89.21052631578948</v>
      </c>
      <c r="Q2698" s="2" t="str">
        <f t="shared" si="254"/>
        <v>food</v>
      </c>
      <c r="R2698" s="2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 s="2">
        <v>2697</v>
      </c>
      <c r="B2699" s="9" t="s">
        <v>2697</v>
      </c>
      <c r="C2699" s="9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7">
        <f t="shared" si="252"/>
        <v>0.26352173913043481</v>
      </c>
      <c r="P2699" s="2">
        <f t="shared" si="253"/>
        <v>116.55769230769231</v>
      </c>
      <c r="Q2699" s="2" t="str">
        <f t="shared" si="254"/>
        <v>food</v>
      </c>
      <c r="R2699" s="2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 s="2">
        <v>2698</v>
      </c>
      <c r="B2700" s="9" t="s">
        <v>2698</v>
      </c>
      <c r="C2700" s="9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7">
        <f t="shared" si="252"/>
        <v>3.2512500000000002E-3</v>
      </c>
      <c r="P2700" s="2">
        <f t="shared" si="253"/>
        <v>13.005000000000001</v>
      </c>
      <c r="Q2700" s="2" t="str">
        <f t="shared" si="254"/>
        <v>food</v>
      </c>
      <c r="R2700" s="2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 s="2">
        <v>2699</v>
      </c>
      <c r="B2701" s="9" t="s">
        <v>2699</v>
      </c>
      <c r="C2701" s="9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7">
        <f t="shared" si="252"/>
        <v>0</v>
      </c>
      <c r="P2701" s="2" t="e">
        <f t="shared" si="253"/>
        <v>#DIV/0!</v>
      </c>
      <c r="Q2701" s="2" t="str">
        <f t="shared" si="254"/>
        <v>food</v>
      </c>
      <c r="R2701" s="2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 s="2">
        <v>2700</v>
      </c>
      <c r="B2702" s="9" t="s">
        <v>2700</v>
      </c>
      <c r="C2702" s="9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7">
        <f t="shared" si="252"/>
        <v>7.0007000700070005E-3</v>
      </c>
      <c r="P2702" s="2">
        <f t="shared" si="253"/>
        <v>17.5</v>
      </c>
      <c r="Q2702" s="2" t="str">
        <f t="shared" si="254"/>
        <v>food</v>
      </c>
      <c r="R2702" s="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3.2" x14ac:dyDescent="0.3">
      <c r="A2703" s="2">
        <v>2701</v>
      </c>
      <c r="B2703" s="9" t="s">
        <v>2701</v>
      </c>
      <c r="C2703" s="9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7">
        <f t="shared" si="252"/>
        <v>0.46176470588235297</v>
      </c>
      <c r="P2703" s="2">
        <f t="shared" si="253"/>
        <v>34.130434782608695</v>
      </c>
      <c r="Q2703" s="2" t="str">
        <f t="shared" si="254"/>
        <v>theater</v>
      </c>
      <c r="R2703" s="2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 s="2">
        <v>2702</v>
      </c>
      <c r="B2704" s="9" t="s">
        <v>2702</v>
      </c>
      <c r="C2704" s="9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7">
        <f t="shared" si="252"/>
        <v>0.34410000000000002</v>
      </c>
      <c r="P2704" s="2">
        <f t="shared" si="253"/>
        <v>132.34615384615384</v>
      </c>
      <c r="Q2704" s="2" t="str">
        <f t="shared" si="254"/>
        <v>theater</v>
      </c>
      <c r="R2704" s="2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 s="2">
        <v>2703</v>
      </c>
      <c r="B2705" s="9" t="s">
        <v>2703</v>
      </c>
      <c r="C2705" s="9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7">
        <f t="shared" si="252"/>
        <v>1.0375000000000001</v>
      </c>
      <c r="P2705" s="2">
        <f t="shared" si="253"/>
        <v>922.22222222222217</v>
      </c>
      <c r="Q2705" s="2" t="str">
        <f t="shared" si="254"/>
        <v>theater</v>
      </c>
      <c r="R2705" s="2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 s="2">
        <v>2704</v>
      </c>
      <c r="B2706" s="9" t="s">
        <v>2704</v>
      </c>
      <c r="C2706" s="9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7">
        <f t="shared" si="252"/>
        <v>6.0263157894736845E-2</v>
      </c>
      <c r="P2706" s="2">
        <f t="shared" si="253"/>
        <v>163.57142857142858</v>
      </c>
      <c r="Q2706" s="2" t="str">
        <f t="shared" si="254"/>
        <v>theater</v>
      </c>
      <c r="R2706" s="2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 s="2">
        <v>2705</v>
      </c>
      <c r="B2707" s="9" t="s">
        <v>2705</v>
      </c>
      <c r="C2707" s="9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7">
        <f t="shared" si="252"/>
        <v>0.10539393939393939</v>
      </c>
      <c r="P2707" s="2">
        <f t="shared" si="253"/>
        <v>217.375</v>
      </c>
      <c r="Q2707" s="2" t="str">
        <f t="shared" si="254"/>
        <v>theater</v>
      </c>
      <c r="R2707" s="2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 s="2">
        <v>2706</v>
      </c>
      <c r="B2708" s="9" t="s">
        <v>2706</v>
      </c>
      <c r="C2708" s="9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7">
        <f t="shared" si="252"/>
        <v>1.1229714285714285</v>
      </c>
      <c r="P2708" s="2">
        <f t="shared" si="253"/>
        <v>149.44486692015209</v>
      </c>
      <c r="Q2708" s="2" t="str">
        <f t="shared" si="254"/>
        <v>theater</v>
      </c>
      <c r="R2708" s="2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 s="2">
        <v>2707</v>
      </c>
      <c r="B2709" s="9" t="s">
        <v>2707</v>
      </c>
      <c r="C2709" s="9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7">
        <f t="shared" si="252"/>
        <v>3.50844625</v>
      </c>
      <c r="P2709" s="2">
        <f t="shared" si="253"/>
        <v>71.237487309644663</v>
      </c>
      <c r="Q2709" s="2" t="str">
        <f t="shared" si="254"/>
        <v>theater</v>
      </c>
      <c r="R2709" s="2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 s="2">
        <v>2708</v>
      </c>
      <c r="B2710" s="9" t="s">
        <v>2708</v>
      </c>
      <c r="C2710" s="9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7">
        <f t="shared" si="252"/>
        <v>2.3321535</v>
      </c>
      <c r="P2710" s="2">
        <f t="shared" si="253"/>
        <v>44.464318398474738</v>
      </c>
      <c r="Q2710" s="2" t="str">
        <f t="shared" si="254"/>
        <v>theater</v>
      </c>
      <c r="R2710" s="2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 s="2">
        <v>2709</v>
      </c>
      <c r="B2711" s="9" t="s">
        <v>2709</v>
      </c>
      <c r="C2711" s="9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7">
        <f t="shared" si="252"/>
        <v>1.01606</v>
      </c>
      <c r="P2711" s="2">
        <f t="shared" si="253"/>
        <v>164.94480519480518</v>
      </c>
      <c r="Q2711" s="2" t="str">
        <f t="shared" si="254"/>
        <v>theater</v>
      </c>
      <c r="R2711" s="2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 s="2">
        <v>2710</v>
      </c>
      <c r="B2712" s="9" t="s">
        <v>2710</v>
      </c>
      <c r="C2712" s="9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7">
        <f t="shared" si="252"/>
        <v>1.5390035000000002</v>
      </c>
      <c r="P2712" s="2">
        <f t="shared" si="253"/>
        <v>84.871516544117654</v>
      </c>
      <c r="Q2712" s="2" t="str">
        <f t="shared" si="254"/>
        <v>theater</v>
      </c>
      <c r="R2712" s="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 s="2">
        <v>2711</v>
      </c>
      <c r="B2713" s="9" t="s">
        <v>2711</v>
      </c>
      <c r="C2713" s="9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7">
        <f t="shared" si="252"/>
        <v>1.007161125319693</v>
      </c>
      <c r="P2713" s="2">
        <f t="shared" si="253"/>
        <v>53.945205479452056</v>
      </c>
      <c r="Q2713" s="2" t="str">
        <f t="shared" si="254"/>
        <v>theater</v>
      </c>
      <c r="R2713" s="2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3.2" x14ac:dyDescent="0.3">
      <c r="A2714" s="2">
        <v>2712</v>
      </c>
      <c r="B2714" s="9" t="s">
        <v>2712</v>
      </c>
      <c r="C2714" s="9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7">
        <f t="shared" si="252"/>
        <v>1.3138181818181818</v>
      </c>
      <c r="P2714" s="2">
        <f t="shared" si="253"/>
        <v>50.531468531468533</v>
      </c>
      <c r="Q2714" s="2" t="str">
        <f t="shared" si="254"/>
        <v>theater</v>
      </c>
      <c r="R2714" s="2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 s="2">
        <v>2713</v>
      </c>
      <c r="B2715" s="9" t="s">
        <v>2713</v>
      </c>
      <c r="C2715" s="9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7">
        <f t="shared" si="252"/>
        <v>1.0224133333333334</v>
      </c>
      <c r="P2715" s="2">
        <f t="shared" si="253"/>
        <v>108.00140845070422</v>
      </c>
      <c r="Q2715" s="2" t="str">
        <f t="shared" si="254"/>
        <v>theater</v>
      </c>
      <c r="R2715" s="2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 s="2">
        <v>2714</v>
      </c>
      <c r="B2716" s="9" t="s">
        <v>2714</v>
      </c>
      <c r="C2716" s="9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7">
        <f t="shared" si="252"/>
        <v>1.1635599999999999</v>
      </c>
      <c r="P2716" s="2">
        <f t="shared" si="253"/>
        <v>95.373770491803285</v>
      </c>
      <c r="Q2716" s="2" t="str">
        <f t="shared" si="254"/>
        <v>theater</v>
      </c>
      <c r="R2716" s="2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 s="2">
        <v>2715</v>
      </c>
      <c r="B2717" s="9" t="s">
        <v>2715</v>
      </c>
      <c r="C2717" s="9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7">
        <f t="shared" si="252"/>
        <v>2.6462241666666664</v>
      </c>
      <c r="P2717" s="2">
        <f t="shared" si="253"/>
        <v>57.631016333938291</v>
      </c>
      <c r="Q2717" s="2" t="str">
        <f t="shared" si="254"/>
        <v>theater</v>
      </c>
      <c r="R2717" s="2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 s="2">
        <v>2716</v>
      </c>
      <c r="B2718" s="9" t="s">
        <v>2716</v>
      </c>
      <c r="C2718" s="9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7">
        <f t="shared" si="252"/>
        <v>1.1998010000000001</v>
      </c>
      <c r="P2718" s="2">
        <f t="shared" si="253"/>
        <v>64.160481283422456</v>
      </c>
      <c r="Q2718" s="2" t="str">
        <f t="shared" si="254"/>
        <v>theater</v>
      </c>
      <c r="R2718" s="2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 s="2">
        <v>2717</v>
      </c>
      <c r="B2719" s="9" t="s">
        <v>2717</v>
      </c>
      <c r="C2719" s="9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7">
        <f t="shared" si="252"/>
        <v>1.2010400000000001</v>
      </c>
      <c r="P2719" s="2">
        <f t="shared" si="253"/>
        <v>92.387692307692305</v>
      </c>
      <c r="Q2719" s="2" t="str">
        <f t="shared" si="254"/>
        <v>theater</v>
      </c>
      <c r="R2719" s="2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3.2" x14ac:dyDescent="0.3">
      <c r="A2720" s="2">
        <v>2718</v>
      </c>
      <c r="B2720" s="9" t="s">
        <v>2718</v>
      </c>
      <c r="C2720" s="9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7">
        <f t="shared" si="252"/>
        <v>1.0358333333333334</v>
      </c>
      <c r="P2720" s="2">
        <f t="shared" si="253"/>
        <v>125.97972972972973</v>
      </c>
      <c r="Q2720" s="2" t="str">
        <f t="shared" si="254"/>
        <v>theater</v>
      </c>
      <c r="R2720" s="2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 s="2">
        <v>2719</v>
      </c>
      <c r="B2721" s="9" t="s">
        <v>2719</v>
      </c>
      <c r="C2721" s="9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7">
        <f t="shared" si="252"/>
        <v>1.0883333333333334</v>
      </c>
      <c r="P2721" s="2">
        <f t="shared" si="253"/>
        <v>94.637681159420296</v>
      </c>
      <c r="Q2721" s="2" t="str">
        <f t="shared" si="254"/>
        <v>theater</v>
      </c>
      <c r="R2721" s="2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.2" x14ac:dyDescent="0.3">
      <c r="A2722" s="2">
        <v>2720</v>
      </c>
      <c r="B2722" s="9" t="s">
        <v>2720</v>
      </c>
      <c r="C2722" s="9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7">
        <f t="shared" si="252"/>
        <v>1.1812400000000001</v>
      </c>
      <c r="P2722" s="2">
        <f t="shared" si="253"/>
        <v>170.69942196531792</v>
      </c>
      <c r="Q2722" s="2" t="str">
        <f t="shared" si="254"/>
        <v>theater</v>
      </c>
      <c r="R2722" s="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3.2" x14ac:dyDescent="0.3">
      <c r="A2723" s="2">
        <v>2721</v>
      </c>
      <c r="B2723" s="9" t="s">
        <v>2721</v>
      </c>
      <c r="C2723" s="9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7">
        <f t="shared" si="252"/>
        <v>14.62</v>
      </c>
      <c r="P2723" s="2">
        <f t="shared" si="253"/>
        <v>40.762081784386616</v>
      </c>
      <c r="Q2723" s="2" t="str">
        <f t="shared" si="254"/>
        <v>technology</v>
      </c>
      <c r="R2723" s="2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 s="2">
        <v>2722</v>
      </c>
      <c r="B2724" s="9" t="s">
        <v>2722</v>
      </c>
      <c r="C2724" s="9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7">
        <f t="shared" si="252"/>
        <v>2.5253999999999999</v>
      </c>
      <c r="P2724" s="2">
        <f t="shared" si="253"/>
        <v>68.254054054054052</v>
      </c>
      <c r="Q2724" s="2" t="str">
        <f t="shared" si="254"/>
        <v>technology</v>
      </c>
      <c r="R2724" s="2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 s="2">
        <v>2723</v>
      </c>
      <c r="B2725" s="9" t="s">
        <v>2723</v>
      </c>
      <c r="C2725" s="9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7">
        <f t="shared" si="252"/>
        <v>1.4005000000000001</v>
      </c>
      <c r="P2725" s="2">
        <f t="shared" si="253"/>
        <v>95.48863636363636</v>
      </c>
      <c r="Q2725" s="2" t="str">
        <f t="shared" si="254"/>
        <v>technology</v>
      </c>
      <c r="R2725" s="2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 s="2">
        <v>2724</v>
      </c>
      <c r="B2726" s="9" t="s">
        <v>2724</v>
      </c>
      <c r="C2726" s="9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7">
        <f t="shared" si="252"/>
        <v>2.9687520259319289</v>
      </c>
      <c r="P2726" s="2">
        <f t="shared" si="253"/>
        <v>7.1902649656526005</v>
      </c>
      <c r="Q2726" s="2" t="str">
        <f t="shared" si="254"/>
        <v>technology</v>
      </c>
      <c r="R2726" s="2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 s="2">
        <v>2725</v>
      </c>
      <c r="B2727" s="9" t="s">
        <v>2725</v>
      </c>
      <c r="C2727" s="9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7">
        <f t="shared" si="252"/>
        <v>1.445425</v>
      </c>
      <c r="P2727" s="2">
        <f t="shared" si="253"/>
        <v>511.65486725663715</v>
      </c>
      <c r="Q2727" s="2" t="str">
        <f t="shared" si="254"/>
        <v>technology</v>
      </c>
      <c r="R2727" s="2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 s="2">
        <v>2726</v>
      </c>
      <c r="B2728" s="9" t="s">
        <v>2726</v>
      </c>
      <c r="C2728" s="9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7">
        <f t="shared" si="252"/>
        <v>1.05745</v>
      </c>
      <c r="P2728" s="2">
        <f t="shared" si="253"/>
        <v>261.74504950495049</v>
      </c>
      <c r="Q2728" s="2" t="str">
        <f t="shared" si="254"/>
        <v>technology</v>
      </c>
      <c r="R2728" s="2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 s="2">
        <v>2727</v>
      </c>
      <c r="B2729" s="9" t="s">
        <v>2727</v>
      </c>
      <c r="C2729" s="9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7">
        <f t="shared" si="252"/>
        <v>4.9321000000000002</v>
      </c>
      <c r="P2729" s="2">
        <f t="shared" si="253"/>
        <v>69.760961810466767</v>
      </c>
      <c r="Q2729" s="2" t="str">
        <f t="shared" si="254"/>
        <v>technology</v>
      </c>
      <c r="R2729" s="2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 s="2">
        <v>2728</v>
      </c>
      <c r="B2730" s="9" t="s">
        <v>2728</v>
      </c>
      <c r="C2730" s="9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7">
        <f t="shared" si="252"/>
        <v>2.0182666666666669</v>
      </c>
      <c r="P2730" s="2">
        <f t="shared" si="253"/>
        <v>77.229591836734699</v>
      </c>
      <c r="Q2730" s="2" t="str">
        <f t="shared" si="254"/>
        <v>technology</v>
      </c>
      <c r="R2730" s="2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 s="2">
        <v>2729</v>
      </c>
      <c r="B2731" s="9" t="s">
        <v>2729</v>
      </c>
      <c r="C2731" s="9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7">
        <f t="shared" si="252"/>
        <v>1.0444</v>
      </c>
      <c r="P2731" s="2">
        <f t="shared" si="253"/>
        <v>340.56521739130437</v>
      </c>
      <c r="Q2731" s="2" t="str">
        <f t="shared" si="254"/>
        <v>technology</v>
      </c>
      <c r="R2731" s="2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 s="2">
        <v>2730</v>
      </c>
      <c r="B2732" s="9" t="s">
        <v>2730</v>
      </c>
      <c r="C2732" s="9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7">
        <f t="shared" si="252"/>
        <v>1.7029262962962963</v>
      </c>
      <c r="P2732" s="2">
        <f t="shared" si="253"/>
        <v>67.417903225806455</v>
      </c>
      <c r="Q2732" s="2" t="str">
        <f t="shared" si="254"/>
        <v>technology</v>
      </c>
      <c r="R2732" s="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 s="2">
        <v>2731</v>
      </c>
      <c r="B2733" s="9" t="s">
        <v>2731</v>
      </c>
      <c r="C2733" s="9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7">
        <f t="shared" si="252"/>
        <v>1.0430333333333333</v>
      </c>
      <c r="P2733" s="2">
        <f t="shared" si="253"/>
        <v>845.70270270270271</v>
      </c>
      <c r="Q2733" s="2" t="str">
        <f t="shared" si="254"/>
        <v>technology</v>
      </c>
      <c r="R2733" s="2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 s="2">
        <v>2732</v>
      </c>
      <c r="B2734" s="9" t="s">
        <v>2732</v>
      </c>
      <c r="C2734" s="9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7">
        <f t="shared" si="252"/>
        <v>1.1825000000000001</v>
      </c>
      <c r="P2734" s="2">
        <f t="shared" si="253"/>
        <v>97.191780821917803</v>
      </c>
      <c r="Q2734" s="2" t="str">
        <f t="shared" si="254"/>
        <v>technology</v>
      </c>
      <c r="R2734" s="2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 s="2">
        <v>2733</v>
      </c>
      <c r="B2735" s="9" t="s">
        <v>2733</v>
      </c>
      <c r="C2735" s="9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7">
        <f t="shared" si="252"/>
        <v>1.07538</v>
      </c>
      <c r="P2735" s="2">
        <f t="shared" si="253"/>
        <v>451.84033613445376</v>
      </c>
      <c r="Q2735" s="2" t="str">
        <f t="shared" si="254"/>
        <v>technology</v>
      </c>
      <c r="R2735" s="2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 s="2">
        <v>2734</v>
      </c>
      <c r="B2736" s="9" t="s">
        <v>2734</v>
      </c>
      <c r="C2736" s="9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7">
        <f t="shared" si="252"/>
        <v>22603</v>
      </c>
      <c r="P2736" s="2">
        <f t="shared" si="253"/>
        <v>138.66871165644173</v>
      </c>
      <c r="Q2736" s="2" t="str">
        <f t="shared" si="254"/>
        <v>technology</v>
      </c>
      <c r="R2736" s="2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 s="2">
        <v>2735</v>
      </c>
      <c r="B2737" s="9" t="s">
        <v>2735</v>
      </c>
      <c r="C2737" s="9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7">
        <f t="shared" si="252"/>
        <v>9.7813466666666677</v>
      </c>
      <c r="P2737" s="2">
        <f t="shared" si="253"/>
        <v>21.640147492625371</v>
      </c>
      <c r="Q2737" s="2" t="str">
        <f t="shared" si="254"/>
        <v>technology</v>
      </c>
      <c r="R2737" s="2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 s="2">
        <v>2736</v>
      </c>
      <c r="B2738" s="9" t="s">
        <v>2736</v>
      </c>
      <c r="C2738" s="9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7">
        <f t="shared" si="252"/>
        <v>1.2290000000000001</v>
      </c>
      <c r="P2738" s="2">
        <f t="shared" si="253"/>
        <v>169.51724137931035</v>
      </c>
      <c r="Q2738" s="2" t="str">
        <f t="shared" si="254"/>
        <v>technology</v>
      </c>
      <c r="R2738" s="2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 s="2">
        <v>2737</v>
      </c>
      <c r="B2739" s="9" t="s">
        <v>2737</v>
      </c>
      <c r="C2739" s="9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7">
        <f t="shared" si="252"/>
        <v>2.4606080000000001</v>
      </c>
      <c r="P2739" s="2">
        <f t="shared" si="253"/>
        <v>161.88210526315791</v>
      </c>
      <c r="Q2739" s="2" t="str">
        <f t="shared" si="254"/>
        <v>technology</v>
      </c>
      <c r="R2739" s="2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 s="2">
        <v>2738</v>
      </c>
      <c r="B2740" s="9" t="s">
        <v>2738</v>
      </c>
      <c r="C2740" s="9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7">
        <f t="shared" si="252"/>
        <v>1.4794</v>
      </c>
      <c r="P2740" s="2">
        <f t="shared" si="253"/>
        <v>493.13333333333333</v>
      </c>
      <c r="Q2740" s="2" t="str">
        <f t="shared" si="254"/>
        <v>technology</v>
      </c>
      <c r="R2740" s="2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 s="2">
        <v>2739</v>
      </c>
      <c r="B2741" s="9" t="s">
        <v>2739</v>
      </c>
      <c r="C2741" s="9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7">
        <f t="shared" si="252"/>
        <v>3.8409090909090908</v>
      </c>
      <c r="P2741" s="2">
        <f t="shared" si="253"/>
        <v>22.120418848167539</v>
      </c>
      <c r="Q2741" s="2" t="str">
        <f t="shared" si="254"/>
        <v>technology</v>
      </c>
      <c r="R2741" s="2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 s="2">
        <v>2740</v>
      </c>
      <c r="B2742" s="9" t="s">
        <v>2740</v>
      </c>
      <c r="C2742" s="9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7">
        <f t="shared" si="252"/>
        <v>1.0333333333333334</v>
      </c>
      <c r="P2742" s="2">
        <f t="shared" si="253"/>
        <v>18.235294117647058</v>
      </c>
      <c r="Q2742" s="2" t="str">
        <f t="shared" si="254"/>
        <v>technology</v>
      </c>
      <c r="R2742" s="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 s="2">
        <v>2741</v>
      </c>
      <c r="B2743" s="9" t="s">
        <v>2741</v>
      </c>
      <c r="C2743" s="9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7">
        <f t="shared" si="252"/>
        <v>4.3750000000000004E-3</v>
      </c>
      <c r="P2743" s="2">
        <f t="shared" si="253"/>
        <v>8.75</v>
      </c>
      <c r="Q2743" s="2" t="str">
        <f t="shared" si="254"/>
        <v>publishing</v>
      </c>
      <c r="R2743" s="2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 s="2">
        <v>2742</v>
      </c>
      <c r="B2744" s="9" t="s">
        <v>2742</v>
      </c>
      <c r="C2744" s="9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7">
        <f t="shared" si="252"/>
        <v>0.29239999999999999</v>
      </c>
      <c r="P2744" s="2">
        <f t="shared" si="253"/>
        <v>40.611111111111114</v>
      </c>
      <c r="Q2744" s="2" t="str">
        <f t="shared" si="254"/>
        <v>publishing</v>
      </c>
      <c r="R2744" s="2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 s="2">
        <v>2743</v>
      </c>
      <c r="B2745" s="9" t="s">
        <v>2743</v>
      </c>
      <c r="C2745" s="9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7">
        <f t="shared" si="252"/>
        <v>0</v>
      </c>
      <c r="P2745" s="2" t="e">
        <f t="shared" si="253"/>
        <v>#DIV/0!</v>
      </c>
      <c r="Q2745" s="2" t="str">
        <f t="shared" si="254"/>
        <v>publishing</v>
      </c>
      <c r="R2745" s="2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 s="2">
        <v>2744</v>
      </c>
      <c r="B2746" s="9" t="s">
        <v>2744</v>
      </c>
      <c r="C2746" s="9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7">
        <f t="shared" si="252"/>
        <v>5.2187499999999998E-2</v>
      </c>
      <c r="P2746" s="2">
        <f t="shared" si="253"/>
        <v>37.954545454545453</v>
      </c>
      <c r="Q2746" s="2" t="str">
        <f t="shared" si="254"/>
        <v>publishing</v>
      </c>
      <c r="R2746" s="2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 s="2">
        <v>2745</v>
      </c>
      <c r="B2747" s="9" t="s">
        <v>2745</v>
      </c>
      <c r="C2747" s="9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7">
        <f t="shared" si="252"/>
        <v>0.21887499999999999</v>
      </c>
      <c r="P2747" s="2">
        <f t="shared" si="253"/>
        <v>35.734693877551024</v>
      </c>
      <c r="Q2747" s="2" t="str">
        <f t="shared" si="254"/>
        <v>publishing</v>
      </c>
      <c r="R2747" s="2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 s="2">
        <v>2746</v>
      </c>
      <c r="B2748" s="9" t="s">
        <v>2746</v>
      </c>
      <c r="C2748" s="9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7">
        <f t="shared" si="252"/>
        <v>0.26700000000000002</v>
      </c>
      <c r="P2748" s="2">
        <f t="shared" si="253"/>
        <v>42.157894736842103</v>
      </c>
      <c r="Q2748" s="2" t="str">
        <f t="shared" si="254"/>
        <v>publishing</v>
      </c>
      <c r="R2748" s="2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 s="2">
        <v>2747</v>
      </c>
      <c r="B2749" s="9" t="s">
        <v>2747</v>
      </c>
      <c r="C2749" s="9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7">
        <f t="shared" si="252"/>
        <v>0.28000000000000003</v>
      </c>
      <c r="P2749" s="2">
        <f t="shared" si="253"/>
        <v>35</v>
      </c>
      <c r="Q2749" s="2" t="str">
        <f t="shared" si="254"/>
        <v>publishing</v>
      </c>
      <c r="R2749" s="2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3.2" x14ac:dyDescent="0.3">
      <c r="A2750" s="2">
        <v>2748</v>
      </c>
      <c r="B2750" s="9" t="s">
        <v>2748</v>
      </c>
      <c r="C2750" s="9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7">
        <f t="shared" si="252"/>
        <v>1.06E-2</v>
      </c>
      <c r="P2750" s="2">
        <f t="shared" si="253"/>
        <v>13.25</v>
      </c>
      <c r="Q2750" s="2" t="str">
        <f t="shared" si="254"/>
        <v>publishing</v>
      </c>
      <c r="R2750" s="2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 s="2">
        <v>2749</v>
      </c>
      <c r="B2751" s="9" t="s">
        <v>2749</v>
      </c>
      <c r="C2751" s="9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7">
        <f t="shared" si="252"/>
        <v>1.0999999999999999E-2</v>
      </c>
      <c r="P2751" s="2">
        <f t="shared" si="253"/>
        <v>55</v>
      </c>
      <c r="Q2751" s="2" t="str">
        <f t="shared" si="254"/>
        <v>publishing</v>
      </c>
      <c r="R2751" s="2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 s="2">
        <v>2750</v>
      </c>
      <c r="B2752" s="9" t="s">
        <v>2750</v>
      </c>
      <c r="C2752" s="9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7">
        <f t="shared" si="252"/>
        <v>0</v>
      </c>
      <c r="P2752" s="2" t="e">
        <f t="shared" si="253"/>
        <v>#DIV/0!</v>
      </c>
      <c r="Q2752" s="2" t="str">
        <f t="shared" si="254"/>
        <v>publishing</v>
      </c>
      <c r="R2752" s="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3.2" x14ac:dyDescent="0.3">
      <c r="A2753" s="2">
        <v>2751</v>
      </c>
      <c r="B2753" s="9" t="s">
        <v>2751</v>
      </c>
      <c r="C2753" s="9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7">
        <f t="shared" si="252"/>
        <v>0</v>
      </c>
      <c r="P2753" s="2" t="e">
        <f t="shared" si="253"/>
        <v>#DIV/0!</v>
      </c>
      <c r="Q2753" s="2" t="str">
        <f t="shared" si="254"/>
        <v>publishing</v>
      </c>
      <c r="R2753" s="2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3.2" x14ac:dyDescent="0.3">
      <c r="A2754" s="2">
        <v>2752</v>
      </c>
      <c r="B2754" s="9" t="s">
        <v>2752</v>
      </c>
      <c r="C2754" s="9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7">
        <f t="shared" si="252"/>
        <v>0.11458333333333333</v>
      </c>
      <c r="P2754" s="2">
        <f t="shared" si="253"/>
        <v>39.285714285714285</v>
      </c>
      <c r="Q2754" s="2" t="str">
        <f t="shared" si="254"/>
        <v>publishing</v>
      </c>
      <c r="R2754" s="2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 s="2">
        <v>2753</v>
      </c>
      <c r="B2755" s="9" t="s">
        <v>2753</v>
      </c>
      <c r="C2755" s="9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7">
        <f t="shared" ref="O2755:O2818" si="258">E2755/D2755</f>
        <v>0.19</v>
      </c>
      <c r="P2755" s="2">
        <f t="shared" ref="P2755:P2818" si="259">E2755/L2755</f>
        <v>47.5</v>
      </c>
      <c r="Q2755" s="2" t="str">
        <f t="shared" ref="Q2755:Q2818" si="260">LEFT(N:N,(FIND("/",N2755))-1)</f>
        <v>publishing</v>
      </c>
      <c r="R2755" s="2" t="str">
        <f t="shared" ref="R2755:R2818" si="261">RIGHT(N:N,LEN(N:N)-(FIND("/",N2755)))</f>
        <v>children's books</v>
      </c>
      <c r="S2755" s="10">
        <f t="shared" ref="S2755:S2818" si="262">(J2755/86400)+DATE(1970,1,1)</f>
        <v>41117.900729166664</v>
      </c>
      <c r="T2755" s="10">
        <f t="shared" ref="T2755:T2818" si="263">(I2755/86400)+DATE(1970,1,1)</f>
        <v>41147.900729166664</v>
      </c>
    </row>
    <row r="2756" spans="1:20" ht="43.2" x14ac:dyDescent="0.3">
      <c r="A2756" s="2">
        <v>2754</v>
      </c>
      <c r="B2756" s="9" t="s">
        <v>2754</v>
      </c>
      <c r="C2756" s="9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7">
        <f t="shared" si="258"/>
        <v>0</v>
      </c>
      <c r="P2756" s="2" t="e">
        <f t="shared" si="259"/>
        <v>#DIV/0!</v>
      </c>
      <c r="Q2756" s="2" t="str">
        <f t="shared" si="260"/>
        <v>publishing</v>
      </c>
      <c r="R2756" s="2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3.2" x14ac:dyDescent="0.3">
      <c r="A2757" s="2">
        <v>2755</v>
      </c>
      <c r="B2757" s="9" t="s">
        <v>2755</v>
      </c>
      <c r="C2757" s="9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7">
        <f t="shared" si="258"/>
        <v>0.52</v>
      </c>
      <c r="P2757" s="2">
        <f t="shared" si="259"/>
        <v>17.333333333333332</v>
      </c>
      <c r="Q2757" s="2" t="str">
        <f t="shared" si="260"/>
        <v>publishing</v>
      </c>
      <c r="R2757" s="2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 s="2">
        <v>2756</v>
      </c>
      <c r="B2758" s="9" t="s">
        <v>2756</v>
      </c>
      <c r="C2758" s="9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7">
        <f t="shared" si="258"/>
        <v>0.1048</v>
      </c>
      <c r="P2758" s="2">
        <f t="shared" si="259"/>
        <v>31.757575757575758</v>
      </c>
      <c r="Q2758" s="2" t="str">
        <f t="shared" si="260"/>
        <v>publishing</v>
      </c>
      <c r="R2758" s="2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28.8" x14ac:dyDescent="0.3">
      <c r="A2759" s="2">
        <v>2757</v>
      </c>
      <c r="B2759" s="9" t="s">
        <v>2757</v>
      </c>
      <c r="C2759" s="9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7">
        <f t="shared" si="258"/>
        <v>6.6666666666666671E-3</v>
      </c>
      <c r="P2759" s="2">
        <f t="shared" si="259"/>
        <v>5</v>
      </c>
      <c r="Q2759" s="2" t="str">
        <f t="shared" si="260"/>
        <v>publishing</v>
      </c>
      <c r="R2759" s="2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 s="2">
        <v>2758</v>
      </c>
      <c r="B2760" s="9" t="s">
        <v>2758</v>
      </c>
      <c r="C2760" s="9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7">
        <f t="shared" si="258"/>
        <v>0.11700000000000001</v>
      </c>
      <c r="P2760" s="2">
        <f t="shared" si="259"/>
        <v>39</v>
      </c>
      <c r="Q2760" s="2" t="str">
        <f t="shared" si="260"/>
        <v>publishing</v>
      </c>
      <c r="R2760" s="2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 s="2">
        <v>2759</v>
      </c>
      <c r="B2761" s="9" t="s">
        <v>2759</v>
      </c>
      <c r="C2761" s="9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7">
        <f t="shared" si="258"/>
        <v>0.105</v>
      </c>
      <c r="P2761" s="2">
        <f t="shared" si="259"/>
        <v>52.5</v>
      </c>
      <c r="Q2761" s="2" t="str">
        <f t="shared" si="260"/>
        <v>publishing</v>
      </c>
      <c r="R2761" s="2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 s="2">
        <v>2760</v>
      </c>
      <c r="B2762" s="9" t="s">
        <v>2760</v>
      </c>
      <c r="C2762" s="9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7">
        <f t="shared" si="258"/>
        <v>0</v>
      </c>
      <c r="P2762" s="2" t="e">
        <f t="shared" si="259"/>
        <v>#DIV/0!</v>
      </c>
      <c r="Q2762" s="2" t="str">
        <f t="shared" si="260"/>
        <v>publishing</v>
      </c>
      <c r="R2762" s="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 s="2">
        <v>2761</v>
      </c>
      <c r="B2763" s="9" t="s">
        <v>2761</v>
      </c>
      <c r="C2763" s="9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7">
        <f t="shared" si="258"/>
        <v>7.1999999999999998E-3</v>
      </c>
      <c r="P2763" s="2">
        <f t="shared" si="259"/>
        <v>9</v>
      </c>
      <c r="Q2763" s="2" t="str">
        <f t="shared" si="260"/>
        <v>publishing</v>
      </c>
      <c r="R2763" s="2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 s="2">
        <v>2762</v>
      </c>
      <c r="B2764" s="9" t="s">
        <v>2762</v>
      </c>
      <c r="C2764" s="9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7">
        <f t="shared" si="258"/>
        <v>7.6923076923076927E-3</v>
      </c>
      <c r="P2764" s="2">
        <f t="shared" si="259"/>
        <v>25</v>
      </c>
      <c r="Q2764" s="2" t="str">
        <f t="shared" si="260"/>
        <v>publishing</v>
      </c>
      <c r="R2764" s="2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 s="2">
        <v>2763</v>
      </c>
      <c r="B2765" s="9" t="s">
        <v>2763</v>
      </c>
      <c r="C2765" s="9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7">
        <f t="shared" si="258"/>
        <v>2.2842639593908631E-3</v>
      </c>
      <c r="P2765" s="2">
        <f t="shared" si="259"/>
        <v>30</v>
      </c>
      <c r="Q2765" s="2" t="str">
        <f t="shared" si="260"/>
        <v>publishing</v>
      </c>
      <c r="R2765" s="2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 s="2">
        <v>2764</v>
      </c>
      <c r="B2766" s="9" t="s">
        <v>2764</v>
      </c>
      <c r="C2766" s="9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7">
        <f t="shared" si="258"/>
        <v>1.125E-2</v>
      </c>
      <c r="P2766" s="2">
        <f t="shared" si="259"/>
        <v>11.25</v>
      </c>
      <c r="Q2766" s="2" t="str">
        <f t="shared" si="260"/>
        <v>publishing</v>
      </c>
      <c r="R2766" s="2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 s="2">
        <v>2765</v>
      </c>
      <c r="B2767" s="9" t="s">
        <v>2765</v>
      </c>
      <c r="C2767" s="9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7">
        <f t="shared" si="258"/>
        <v>0</v>
      </c>
      <c r="P2767" s="2" t="e">
        <f t="shared" si="259"/>
        <v>#DIV/0!</v>
      </c>
      <c r="Q2767" s="2" t="str">
        <f t="shared" si="260"/>
        <v>publishing</v>
      </c>
      <c r="R2767" s="2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 s="2">
        <v>2766</v>
      </c>
      <c r="B2768" s="9" t="s">
        <v>2766</v>
      </c>
      <c r="C2768" s="9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7">
        <f t="shared" si="258"/>
        <v>0.02</v>
      </c>
      <c r="P2768" s="2">
        <f t="shared" si="259"/>
        <v>25</v>
      </c>
      <c r="Q2768" s="2" t="str">
        <f t="shared" si="260"/>
        <v>publishing</v>
      </c>
      <c r="R2768" s="2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3.2" x14ac:dyDescent="0.3">
      <c r="A2769" s="2">
        <v>2767</v>
      </c>
      <c r="B2769" s="9" t="s">
        <v>2767</v>
      </c>
      <c r="C2769" s="9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7">
        <f t="shared" si="258"/>
        <v>8.5000000000000006E-3</v>
      </c>
      <c r="P2769" s="2">
        <f t="shared" si="259"/>
        <v>11.333333333333334</v>
      </c>
      <c r="Q2769" s="2" t="str">
        <f t="shared" si="260"/>
        <v>publishing</v>
      </c>
      <c r="R2769" s="2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 s="2">
        <v>2768</v>
      </c>
      <c r="B2770" s="9" t="s">
        <v>2768</v>
      </c>
      <c r="C2770" s="9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7">
        <f t="shared" si="258"/>
        <v>0.14314285714285716</v>
      </c>
      <c r="P2770" s="2">
        <f t="shared" si="259"/>
        <v>29.470588235294116</v>
      </c>
      <c r="Q2770" s="2" t="str">
        <f t="shared" si="260"/>
        <v>publishing</v>
      </c>
      <c r="R2770" s="2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 s="2">
        <v>2769</v>
      </c>
      <c r="B2771" s="9" t="s">
        <v>2769</v>
      </c>
      <c r="C2771" s="9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7">
        <f t="shared" si="258"/>
        <v>2.5000000000000001E-3</v>
      </c>
      <c r="P2771" s="2">
        <f t="shared" si="259"/>
        <v>1</v>
      </c>
      <c r="Q2771" s="2" t="str">
        <f t="shared" si="260"/>
        <v>publishing</v>
      </c>
      <c r="R2771" s="2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3.2" x14ac:dyDescent="0.3">
      <c r="A2772" s="2">
        <v>2770</v>
      </c>
      <c r="B2772" s="9" t="s">
        <v>2770</v>
      </c>
      <c r="C2772" s="9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7">
        <f t="shared" si="258"/>
        <v>0.1041125</v>
      </c>
      <c r="P2772" s="2">
        <f t="shared" si="259"/>
        <v>63.098484848484851</v>
      </c>
      <c r="Q2772" s="2" t="str">
        <f t="shared" si="260"/>
        <v>publishing</v>
      </c>
      <c r="R2772" s="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 s="2">
        <v>2771</v>
      </c>
      <c r="B2773" s="9" t="s">
        <v>2771</v>
      </c>
      <c r="C2773" s="9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7">
        <f t="shared" si="258"/>
        <v>0</v>
      </c>
      <c r="P2773" s="2" t="e">
        <f t="shared" si="259"/>
        <v>#DIV/0!</v>
      </c>
      <c r="Q2773" s="2" t="str">
        <f t="shared" si="260"/>
        <v>publishing</v>
      </c>
      <c r="R2773" s="2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 s="2">
        <v>2772</v>
      </c>
      <c r="B2774" s="9" t="s">
        <v>2772</v>
      </c>
      <c r="C2774" s="9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7">
        <f t="shared" si="258"/>
        <v>0</v>
      </c>
      <c r="P2774" s="2" t="e">
        <f t="shared" si="259"/>
        <v>#DIV/0!</v>
      </c>
      <c r="Q2774" s="2" t="str">
        <f t="shared" si="260"/>
        <v>publishing</v>
      </c>
      <c r="R2774" s="2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 s="2">
        <v>2773</v>
      </c>
      <c r="B2775" s="9" t="s">
        <v>2773</v>
      </c>
      <c r="C2775" s="9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7">
        <f t="shared" si="258"/>
        <v>1.8867924528301887E-3</v>
      </c>
      <c r="P2775" s="2">
        <f t="shared" si="259"/>
        <v>1</v>
      </c>
      <c r="Q2775" s="2" t="str">
        <f t="shared" si="260"/>
        <v>publishing</v>
      </c>
      <c r="R2775" s="2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 s="2">
        <v>2774</v>
      </c>
      <c r="B2776" s="9" t="s">
        <v>2774</v>
      </c>
      <c r="C2776" s="9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7">
        <f t="shared" si="258"/>
        <v>0.14249999999999999</v>
      </c>
      <c r="P2776" s="2">
        <f t="shared" si="259"/>
        <v>43.846153846153847</v>
      </c>
      <c r="Q2776" s="2" t="str">
        <f t="shared" si="260"/>
        <v>publishing</v>
      </c>
      <c r="R2776" s="2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 s="2">
        <v>2775</v>
      </c>
      <c r="B2777" s="9" t="s">
        <v>2775</v>
      </c>
      <c r="C2777" s="9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7">
        <f t="shared" si="258"/>
        <v>0.03</v>
      </c>
      <c r="P2777" s="2">
        <f t="shared" si="259"/>
        <v>75</v>
      </c>
      <c r="Q2777" s="2" t="str">
        <f t="shared" si="260"/>
        <v>publishing</v>
      </c>
      <c r="R2777" s="2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 s="2">
        <v>2776</v>
      </c>
      <c r="B2778" s="9" t="s">
        <v>2776</v>
      </c>
      <c r="C2778" s="9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7">
        <f t="shared" si="258"/>
        <v>7.8809523809523815E-2</v>
      </c>
      <c r="P2778" s="2">
        <f t="shared" si="259"/>
        <v>45.972222222222221</v>
      </c>
      <c r="Q2778" s="2" t="str">
        <f t="shared" si="260"/>
        <v>publishing</v>
      </c>
      <c r="R2778" s="2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 s="2">
        <v>2777</v>
      </c>
      <c r="B2779" s="9" t="s">
        <v>2777</v>
      </c>
      <c r="C2779" s="9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7">
        <f t="shared" si="258"/>
        <v>3.3333333333333335E-3</v>
      </c>
      <c r="P2779" s="2">
        <f t="shared" si="259"/>
        <v>10</v>
      </c>
      <c r="Q2779" s="2" t="str">
        <f t="shared" si="260"/>
        <v>publishing</v>
      </c>
      <c r="R2779" s="2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 s="2">
        <v>2778</v>
      </c>
      <c r="B2780" s="9" t="s">
        <v>2778</v>
      </c>
      <c r="C2780" s="9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7">
        <f t="shared" si="258"/>
        <v>0.25545454545454543</v>
      </c>
      <c r="P2780" s="2">
        <f t="shared" si="259"/>
        <v>93.666666666666671</v>
      </c>
      <c r="Q2780" s="2" t="str">
        <f t="shared" si="260"/>
        <v>publishing</v>
      </c>
      <c r="R2780" s="2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 s="2">
        <v>2779</v>
      </c>
      <c r="B2781" s="9" t="s">
        <v>2779</v>
      </c>
      <c r="C2781" s="9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7">
        <f t="shared" si="258"/>
        <v>2.12E-2</v>
      </c>
      <c r="P2781" s="2">
        <f t="shared" si="259"/>
        <v>53</v>
      </c>
      <c r="Q2781" s="2" t="str">
        <f t="shared" si="260"/>
        <v>publishing</v>
      </c>
      <c r="R2781" s="2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 s="2">
        <v>2780</v>
      </c>
      <c r="B2782" s="9" t="s">
        <v>2780</v>
      </c>
      <c r="C2782" s="9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7">
        <f t="shared" si="258"/>
        <v>0</v>
      </c>
      <c r="P2782" s="2" t="e">
        <f t="shared" si="259"/>
        <v>#DIV/0!</v>
      </c>
      <c r="Q2782" s="2" t="str">
        <f t="shared" si="260"/>
        <v>publishing</v>
      </c>
      <c r="R2782" s="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 s="2">
        <v>2781</v>
      </c>
      <c r="B2783" s="9" t="s">
        <v>2781</v>
      </c>
      <c r="C2783" s="9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7">
        <f t="shared" si="258"/>
        <v>1.0528</v>
      </c>
      <c r="P2783" s="2">
        <f t="shared" si="259"/>
        <v>47</v>
      </c>
      <c r="Q2783" s="2" t="str">
        <f t="shared" si="260"/>
        <v>theater</v>
      </c>
      <c r="R2783" s="2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 s="2">
        <v>2782</v>
      </c>
      <c r="B2784" s="9" t="s">
        <v>2782</v>
      </c>
      <c r="C2784" s="9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7">
        <f t="shared" si="258"/>
        <v>1.2</v>
      </c>
      <c r="P2784" s="2">
        <f t="shared" si="259"/>
        <v>66.666666666666671</v>
      </c>
      <c r="Q2784" s="2" t="str">
        <f t="shared" si="260"/>
        <v>theater</v>
      </c>
      <c r="R2784" s="2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 s="2">
        <v>2783</v>
      </c>
      <c r="B2785" s="9" t="s">
        <v>2783</v>
      </c>
      <c r="C2785" s="9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7">
        <f t="shared" si="258"/>
        <v>1.145</v>
      </c>
      <c r="P2785" s="2">
        <f t="shared" si="259"/>
        <v>18.770491803278688</v>
      </c>
      <c r="Q2785" s="2" t="str">
        <f t="shared" si="260"/>
        <v>theater</v>
      </c>
      <c r="R2785" s="2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 s="2">
        <v>2784</v>
      </c>
      <c r="B2786" s="9" t="s">
        <v>2784</v>
      </c>
      <c r="C2786" s="9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7">
        <f t="shared" si="258"/>
        <v>1.19</v>
      </c>
      <c r="P2786" s="2">
        <f t="shared" si="259"/>
        <v>66.111111111111114</v>
      </c>
      <c r="Q2786" s="2" t="str">
        <f t="shared" si="260"/>
        <v>theater</v>
      </c>
      <c r="R2786" s="2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 s="2">
        <v>2785</v>
      </c>
      <c r="B2787" s="9" t="s">
        <v>2785</v>
      </c>
      <c r="C2787" s="9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7">
        <f t="shared" si="258"/>
        <v>1.0468</v>
      </c>
      <c r="P2787" s="2">
        <f t="shared" si="259"/>
        <v>36.859154929577464</v>
      </c>
      <c r="Q2787" s="2" t="str">
        <f t="shared" si="260"/>
        <v>theater</v>
      </c>
      <c r="R2787" s="2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 s="2">
        <v>2786</v>
      </c>
      <c r="B2788" s="9" t="s">
        <v>2786</v>
      </c>
      <c r="C2788" s="9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7">
        <f t="shared" si="258"/>
        <v>1.1783999999999999</v>
      </c>
      <c r="P2788" s="2">
        <f t="shared" si="259"/>
        <v>39.810810810810814</v>
      </c>
      <c r="Q2788" s="2" t="str">
        <f t="shared" si="260"/>
        <v>theater</v>
      </c>
      <c r="R2788" s="2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 s="2">
        <v>2787</v>
      </c>
      <c r="B2789" s="9" t="s">
        <v>2787</v>
      </c>
      <c r="C2789" s="9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7">
        <f t="shared" si="258"/>
        <v>1.1970000000000001</v>
      </c>
      <c r="P2789" s="2">
        <f t="shared" si="259"/>
        <v>31.5</v>
      </c>
      <c r="Q2789" s="2" t="str">
        <f t="shared" si="260"/>
        <v>theater</v>
      </c>
      <c r="R2789" s="2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 s="2">
        <v>2788</v>
      </c>
      <c r="B2790" s="9" t="s">
        <v>2788</v>
      </c>
      <c r="C2790" s="9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7">
        <f t="shared" si="258"/>
        <v>1.0249999999999999</v>
      </c>
      <c r="P2790" s="2">
        <f t="shared" si="259"/>
        <v>102.5</v>
      </c>
      <c r="Q2790" s="2" t="str">
        <f t="shared" si="260"/>
        <v>theater</v>
      </c>
      <c r="R2790" s="2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28.8" x14ac:dyDescent="0.3">
      <c r="A2791" s="2">
        <v>2789</v>
      </c>
      <c r="B2791" s="9" t="s">
        <v>2789</v>
      </c>
      <c r="C2791" s="9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7">
        <f t="shared" si="258"/>
        <v>1.0116666666666667</v>
      </c>
      <c r="P2791" s="2">
        <f t="shared" si="259"/>
        <v>126.45833333333333</v>
      </c>
      <c r="Q2791" s="2" t="str">
        <f t="shared" si="260"/>
        <v>theater</v>
      </c>
      <c r="R2791" s="2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 s="2">
        <v>2790</v>
      </c>
      <c r="B2792" s="9" t="s">
        <v>2790</v>
      </c>
      <c r="C2792" s="9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7">
        <f t="shared" si="258"/>
        <v>1.0533333333333332</v>
      </c>
      <c r="P2792" s="2">
        <f t="shared" si="259"/>
        <v>47.878787878787875</v>
      </c>
      <c r="Q2792" s="2" t="str">
        <f t="shared" si="260"/>
        <v>theater</v>
      </c>
      <c r="R2792" s="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 s="2">
        <v>2791</v>
      </c>
      <c r="B2793" s="9" t="s">
        <v>2791</v>
      </c>
      <c r="C2793" s="9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7">
        <f t="shared" si="258"/>
        <v>1.0249999999999999</v>
      </c>
      <c r="P2793" s="2">
        <f t="shared" si="259"/>
        <v>73.214285714285708</v>
      </c>
      <c r="Q2793" s="2" t="str">
        <f t="shared" si="260"/>
        <v>theater</v>
      </c>
      <c r="R2793" s="2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 s="2">
        <v>2792</v>
      </c>
      <c r="B2794" s="9" t="s">
        <v>2792</v>
      </c>
      <c r="C2794" s="9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7">
        <f t="shared" si="258"/>
        <v>1.0760000000000001</v>
      </c>
      <c r="P2794" s="2">
        <f t="shared" si="259"/>
        <v>89.666666666666671</v>
      </c>
      <c r="Q2794" s="2" t="str">
        <f t="shared" si="260"/>
        <v>theater</v>
      </c>
      <c r="R2794" s="2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 s="2">
        <v>2793</v>
      </c>
      <c r="B2795" s="9" t="s">
        <v>2793</v>
      </c>
      <c r="C2795" s="9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7">
        <f t="shared" si="258"/>
        <v>1.105675</v>
      </c>
      <c r="P2795" s="2">
        <f t="shared" si="259"/>
        <v>151.4623287671233</v>
      </c>
      <c r="Q2795" s="2" t="str">
        <f t="shared" si="260"/>
        <v>theater</v>
      </c>
      <c r="R2795" s="2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 s="2">
        <v>2794</v>
      </c>
      <c r="B2796" s="9" t="s">
        <v>2794</v>
      </c>
      <c r="C2796" s="9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7">
        <f t="shared" si="258"/>
        <v>1.5</v>
      </c>
      <c r="P2796" s="2">
        <f t="shared" si="259"/>
        <v>25</v>
      </c>
      <c r="Q2796" s="2" t="str">
        <f t="shared" si="260"/>
        <v>theater</v>
      </c>
      <c r="R2796" s="2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 s="2">
        <v>2795</v>
      </c>
      <c r="B2797" s="9" t="s">
        <v>2795</v>
      </c>
      <c r="C2797" s="9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7">
        <f t="shared" si="258"/>
        <v>1.0428571428571429</v>
      </c>
      <c r="P2797" s="2">
        <f t="shared" si="259"/>
        <v>36.5</v>
      </c>
      <c r="Q2797" s="2" t="str">
        <f t="shared" si="260"/>
        <v>theater</v>
      </c>
      <c r="R2797" s="2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 s="2">
        <v>2796</v>
      </c>
      <c r="B2798" s="9" t="s">
        <v>2796</v>
      </c>
      <c r="C2798" s="9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7">
        <f t="shared" si="258"/>
        <v>1.155</v>
      </c>
      <c r="P2798" s="2">
        <f t="shared" si="259"/>
        <v>44</v>
      </c>
      <c r="Q2798" s="2" t="str">
        <f t="shared" si="260"/>
        <v>theater</v>
      </c>
      <c r="R2798" s="2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 s="2">
        <v>2797</v>
      </c>
      <c r="B2799" s="9" t="s">
        <v>2797</v>
      </c>
      <c r="C2799" s="9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7">
        <f t="shared" si="258"/>
        <v>1.02645125</v>
      </c>
      <c r="P2799" s="2">
        <f t="shared" si="259"/>
        <v>87.357553191489373</v>
      </c>
      <c r="Q2799" s="2" t="str">
        <f t="shared" si="260"/>
        <v>theater</v>
      </c>
      <c r="R2799" s="2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 s="2">
        <v>2798</v>
      </c>
      <c r="B2800" s="9" t="s">
        <v>2798</v>
      </c>
      <c r="C2800" s="9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7">
        <f t="shared" si="258"/>
        <v>1.014</v>
      </c>
      <c r="P2800" s="2">
        <f t="shared" si="259"/>
        <v>36.474820143884891</v>
      </c>
      <c r="Q2800" s="2" t="str">
        <f t="shared" si="260"/>
        <v>theater</v>
      </c>
      <c r="R2800" s="2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 s="2">
        <v>2799</v>
      </c>
      <c r="B2801" s="9" t="s">
        <v>2799</v>
      </c>
      <c r="C2801" s="9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7">
        <f t="shared" si="258"/>
        <v>1.1663479999999999</v>
      </c>
      <c r="P2801" s="2">
        <f t="shared" si="259"/>
        <v>44.859538461538463</v>
      </c>
      <c r="Q2801" s="2" t="str">
        <f t="shared" si="260"/>
        <v>theater</v>
      </c>
      <c r="R2801" s="2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 s="2">
        <v>2800</v>
      </c>
      <c r="B2802" s="9" t="s">
        <v>2800</v>
      </c>
      <c r="C2802" s="9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7">
        <f t="shared" si="258"/>
        <v>1.33</v>
      </c>
      <c r="P2802" s="2">
        <f t="shared" si="259"/>
        <v>42.903225806451616</v>
      </c>
      <c r="Q2802" s="2" t="str">
        <f t="shared" si="260"/>
        <v>theater</v>
      </c>
      <c r="R2802" s="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 s="2">
        <v>2801</v>
      </c>
      <c r="B2803" s="9" t="s">
        <v>2801</v>
      </c>
      <c r="C2803" s="9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7">
        <f t="shared" si="258"/>
        <v>1.3320000000000001</v>
      </c>
      <c r="P2803" s="2">
        <f t="shared" si="259"/>
        <v>51.230769230769234</v>
      </c>
      <c r="Q2803" s="2" t="str">
        <f t="shared" si="260"/>
        <v>theater</v>
      </c>
      <c r="R2803" s="2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 s="2">
        <v>2802</v>
      </c>
      <c r="B2804" s="9" t="s">
        <v>2802</v>
      </c>
      <c r="C2804" s="9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7">
        <f t="shared" si="258"/>
        <v>1.0183333333333333</v>
      </c>
      <c r="P2804" s="2">
        <f t="shared" si="259"/>
        <v>33.944444444444443</v>
      </c>
      <c r="Q2804" s="2" t="str">
        <f t="shared" si="260"/>
        <v>theater</v>
      </c>
      <c r="R2804" s="2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 s="2">
        <v>2803</v>
      </c>
      <c r="B2805" s="9" t="s">
        <v>2803</v>
      </c>
      <c r="C2805" s="9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7">
        <f t="shared" si="258"/>
        <v>1.2795000000000001</v>
      </c>
      <c r="P2805" s="2">
        <f t="shared" si="259"/>
        <v>90.744680851063833</v>
      </c>
      <c r="Q2805" s="2" t="str">
        <f t="shared" si="260"/>
        <v>theater</v>
      </c>
      <c r="R2805" s="2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 s="2">
        <v>2804</v>
      </c>
      <c r="B2806" s="9" t="s">
        <v>2804</v>
      </c>
      <c r="C2806" s="9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7">
        <f t="shared" si="258"/>
        <v>1.1499999999999999</v>
      </c>
      <c r="P2806" s="2">
        <f t="shared" si="259"/>
        <v>50</v>
      </c>
      <c r="Q2806" s="2" t="str">
        <f t="shared" si="260"/>
        <v>theater</v>
      </c>
      <c r="R2806" s="2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 s="2">
        <v>2805</v>
      </c>
      <c r="B2807" s="9" t="s">
        <v>2805</v>
      </c>
      <c r="C2807" s="9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7">
        <f t="shared" si="258"/>
        <v>1.1000000000000001</v>
      </c>
      <c r="P2807" s="2">
        <f t="shared" si="259"/>
        <v>24.444444444444443</v>
      </c>
      <c r="Q2807" s="2" t="str">
        <f t="shared" si="260"/>
        <v>theater</v>
      </c>
      <c r="R2807" s="2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 s="2">
        <v>2806</v>
      </c>
      <c r="B2808" s="9" t="s">
        <v>2806</v>
      </c>
      <c r="C2808" s="9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7">
        <f t="shared" si="258"/>
        <v>1.121</v>
      </c>
      <c r="P2808" s="2">
        <f t="shared" si="259"/>
        <v>44.25</v>
      </c>
      <c r="Q2808" s="2" t="str">
        <f t="shared" si="260"/>
        <v>theater</v>
      </c>
      <c r="R2808" s="2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 s="2">
        <v>2807</v>
      </c>
      <c r="B2809" s="9" t="s">
        <v>2807</v>
      </c>
      <c r="C2809" s="9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7">
        <f t="shared" si="258"/>
        <v>1.26</v>
      </c>
      <c r="P2809" s="2">
        <f t="shared" si="259"/>
        <v>67.741935483870961</v>
      </c>
      <c r="Q2809" s="2" t="str">
        <f t="shared" si="260"/>
        <v>theater</v>
      </c>
      <c r="R2809" s="2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 s="2">
        <v>2808</v>
      </c>
      <c r="B2810" s="9" t="s">
        <v>2808</v>
      </c>
      <c r="C2810" s="9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7">
        <f t="shared" si="258"/>
        <v>1.0024444444444445</v>
      </c>
      <c r="P2810" s="2">
        <f t="shared" si="259"/>
        <v>65.376811594202906</v>
      </c>
      <c r="Q2810" s="2" t="str">
        <f t="shared" si="260"/>
        <v>theater</v>
      </c>
      <c r="R2810" s="2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 s="2">
        <v>2809</v>
      </c>
      <c r="B2811" s="9" t="s">
        <v>2809</v>
      </c>
      <c r="C2811" s="9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7">
        <f t="shared" si="258"/>
        <v>1.024</v>
      </c>
      <c r="P2811" s="2">
        <f t="shared" si="259"/>
        <v>121.9047619047619</v>
      </c>
      <c r="Q2811" s="2" t="str">
        <f t="shared" si="260"/>
        <v>theater</v>
      </c>
      <c r="R2811" s="2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 s="2">
        <v>2810</v>
      </c>
      <c r="B2812" s="9" t="s">
        <v>2810</v>
      </c>
      <c r="C2812" s="9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7">
        <f t="shared" si="258"/>
        <v>1.0820000000000001</v>
      </c>
      <c r="P2812" s="2">
        <f t="shared" si="259"/>
        <v>47.456140350877192</v>
      </c>
      <c r="Q2812" s="2" t="str">
        <f t="shared" si="260"/>
        <v>theater</v>
      </c>
      <c r="R2812" s="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 s="2">
        <v>2811</v>
      </c>
      <c r="B2813" s="9" t="s">
        <v>2811</v>
      </c>
      <c r="C2813" s="9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7">
        <f t="shared" si="258"/>
        <v>1.0026999999999999</v>
      </c>
      <c r="P2813" s="2">
        <f t="shared" si="259"/>
        <v>92.842592592592595</v>
      </c>
      <c r="Q2813" s="2" t="str">
        <f t="shared" si="260"/>
        <v>theater</v>
      </c>
      <c r="R2813" s="2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 s="2">
        <v>2812</v>
      </c>
      <c r="B2814" s="9" t="s">
        <v>2812</v>
      </c>
      <c r="C2814" s="9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7">
        <f t="shared" si="258"/>
        <v>1.133</v>
      </c>
      <c r="P2814" s="2">
        <f t="shared" si="259"/>
        <v>68.253012048192772</v>
      </c>
      <c r="Q2814" s="2" t="str">
        <f t="shared" si="260"/>
        <v>theater</v>
      </c>
      <c r="R2814" s="2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 s="2">
        <v>2813</v>
      </c>
      <c r="B2815" s="9" t="s">
        <v>2813</v>
      </c>
      <c r="C2815" s="9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7">
        <f t="shared" si="258"/>
        <v>1.2757571428571428</v>
      </c>
      <c r="P2815" s="2">
        <f t="shared" si="259"/>
        <v>37.209583333333335</v>
      </c>
      <c r="Q2815" s="2" t="str">
        <f t="shared" si="260"/>
        <v>theater</v>
      </c>
      <c r="R2815" s="2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 s="2">
        <v>2814</v>
      </c>
      <c r="B2816" s="9" t="s">
        <v>2814</v>
      </c>
      <c r="C2816" s="9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7">
        <f t="shared" si="258"/>
        <v>1.0773333333333333</v>
      </c>
      <c r="P2816" s="2">
        <f t="shared" si="259"/>
        <v>25.25</v>
      </c>
      <c r="Q2816" s="2" t="str">
        <f t="shared" si="260"/>
        <v>theater</v>
      </c>
      <c r="R2816" s="2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 s="2">
        <v>2815</v>
      </c>
      <c r="B2817" s="9" t="s">
        <v>2815</v>
      </c>
      <c r="C2817" s="9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7">
        <f t="shared" si="258"/>
        <v>2.42</v>
      </c>
      <c r="P2817" s="2">
        <f t="shared" si="259"/>
        <v>43.214285714285715</v>
      </c>
      <c r="Q2817" s="2" t="str">
        <f t="shared" si="260"/>
        <v>theater</v>
      </c>
      <c r="R2817" s="2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 s="2">
        <v>2816</v>
      </c>
      <c r="B2818" s="9" t="s">
        <v>2816</v>
      </c>
      <c r="C2818" s="9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7">
        <f t="shared" si="258"/>
        <v>1.4156666666666666</v>
      </c>
      <c r="P2818" s="2">
        <f t="shared" si="259"/>
        <v>25.130177514792898</v>
      </c>
      <c r="Q2818" s="2" t="str">
        <f t="shared" si="260"/>
        <v>theater</v>
      </c>
      <c r="R2818" s="2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 s="2">
        <v>2817</v>
      </c>
      <c r="B2819" s="9" t="s">
        <v>2817</v>
      </c>
      <c r="C2819" s="9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7">
        <f t="shared" ref="O2819:O2882" si="264">E2819/D2819</f>
        <v>1.3</v>
      </c>
      <c r="P2819" s="2">
        <f t="shared" ref="P2819:P2882" si="265">E2819/L2819</f>
        <v>23.636363636363637</v>
      </c>
      <c r="Q2819" s="2" t="str">
        <f t="shared" ref="Q2819:Q2882" si="266">LEFT(N:N,(FIND("/",N2819))-1)</f>
        <v>theater</v>
      </c>
      <c r="R2819" s="2" t="str">
        <f t="shared" ref="R2819:R2882" si="267">RIGHT(N:N,LEN(N:N)-(FIND("/",N2819)))</f>
        <v>plays</v>
      </c>
      <c r="S2819" s="10">
        <f t="shared" ref="S2819:S2882" si="268">(J2819/86400)+DATE(1970,1,1)</f>
        <v>42023.634976851856</v>
      </c>
      <c r="T2819" s="10">
        <f t="shared" ref="T2819:T2882" si="269">(I2819/86400)+DATE(1970,1,1)</f>
        <v>42063.634976851856</v>
      </c>
    </row>
    <row r="2820" spans="1:20" ht="43.2" x14ac:dyDescent="0.3">
      <c r="A2820" s="2">
        <v>2818</v>
      </c>
      <c r="B2820" s="9" t="s">
        <v>2818</v>
      </c>
      <c r="C2820" s="9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7">
        <f t="shared" si="264"/>
        <v>1.0603</v>
      </c>
      <c r="P2820" s="2">
        <f t="shared" si="265"/>
        <v>103.95098039215686</v>
      </c>
      <c r="Q2820" s="2" t="str">
        <f t="shared" si="266"/>
        <v>theater</v>
      </c>
      <c r="R2820" s="2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 s="2">
        <v>2819</v>
      </c>
      <c r="B2821" s="9" t="s">
        <v>2819</v>
      </c>
      <c r="C2821" s="9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7">
        <f t="shared" si="264"/>
        <v>1.048</v>
      </c>
      <c r="P2821" s="2">
        <f t="shared" si="265"/>
        <v>50.384615384615387</v>
      </c>
      <c r="Q2821" s="2" t="str">
        <f t="shared" si="266"/>
        <v>theater</v>
      </c>
      <c r="R2821" s="2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 s="2">
        <v>2820</v>
      </c>
      <c r="B2822" s="9" t="s">
        <v>2820</v>
      </c>
      <c r="C2822" s="9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7">
        <f t="shared" si="264"/>
        <v>1.36</v>
      </c>
      <c r="P2822" s="2">
        <f t="shared" si="265"/>
        <v>13.6</v>
      </c>
      <c r="Q2822" s="2" t="str">
        <f t="shared" si="266"/>
        <v>theater</v>
      </c>
      <c r="R2822" s="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 s="2">
        <v>2821</v>
      </c>
      <c r="B2823" s="9" t="s">
        <v>2821</v>
      </c>
      <c r="C2823" s="9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7">
        <f t="shared" si="264"/>
        <v>1</v>
      </c>
      <c r="P2823" s="2">
        <f t="shared" si="265"/>
        <v>28.571428571428573</v>
      </c>
      <c r="Q2823" s="2" t="str">
        <f t="shared" si="266"/>
        <v>theater</v>
      </c>
      <c r="R2823" s="2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 s="2">
        <v>2822</v>
      </c>
      <c r="B2824" s="9" t="s">
        <v>2822</v>
      </c>
      <c r="C2824" s="9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7">
        <f t="shared" si="264"/>
        <v>1</v>
      </c>
      <c r="P2824" s="2">
        <f t="shared" si="265"/>
        <v>63.829787234042556</v>
      </c>
      <c r="Q2824" s="2" t="str">
        <f t="shared" si="266"/>
        <v>theater</v>
      </c>
      <c r="R2824" s="2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57.6" x14ac:dyDescent="0.3">
      <c r="A2825" s="2">
        <v>2823</v>
      </c>
      <c r="B2825" s="9" t="s">
        <v>2823</v>
      </c>
      <c r="C2825" s="9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7">
        <f t="shared" si="264"/>
        <v>1.24</v>
      </c>
      <c r="P2825" s="2">
        <f t="shared" si="265"/>
        <v>8.8571428571428577</v>
      </c>
      <c r="Q2825" s="2" t="str">
        <f t="shared" si="266"/>
        <v>theater</v>
      </c>
      <c r="R2825" s="2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 s="2">
        <v>2824</v>
      </c>
      <c r="B2826" s="9" t="s">
        <v>2824</v>
      </c>
      <c r="C2826" s="9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7">
        <f t="shared" si="264"/>
        <v>1.1692307692307693</v>
      </c>
      <c r="P2826" s="2">
        <f t="shared" si="265"/>
        <v>50.666666666666664</v>
      </c>
      <c r="Q2826" s="2" t="str">
        <f t="shared" si="266"/>
        <v>theater</v>
      </c>
      <c r="R2826" s="2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 s="2">
        <v>2825</v>
      </c>
      <c r="B2827" s="9" t="s">
        <v>2825</v>
      </c>
      <c r="C2827" s="9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7">
        <f t="shared" si="264"/>
        <v>1.0333333333333334</v>
      </c>
      <c r="P2827" s="2">
        <f t="shared" si="265"/>
        <v>60.784313725490193</v>
      </c>
      <c r="Q2827" s="2" t="str">
        <f t="shared" si="266"/>
        <v>theater</v>
      </c>
      <c r="R2827" s="2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 s="2">
        <v>2826</v>
      </c>
      <c r="B2828" s="9" t="s">
        <v>2826</v>
      </c>
      <c r="C2828" s="9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7">
        <f t="shared" si="264"/>
        <v>1.0774999999999999</v>
      </c>
      <c r="P2828" s="2">
        <f t="shared" si="265"/>
        <v>113.42105263157895</v>
      </c>
      <c r="Q2828" s="2" t="str">
        <f t="shared" si="266"/>
        <v>theater</v>
      </c>
      <c r="R2828" s="2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 s="2">
        <v>2827</v>
      </c>
      <c r="B2829" s="9" t="s">
        <v>2827</v>
      </c>
      <c r="C2829" s="9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7">
        <f t="shared" si="264"/>
        <v>1.2024999999999999</v>
      </c>
      <c r="P2829" s="2">
        <f t="shared" si="265"/>
        <v>104.56521739130434</v>
      </c>
      <c r="Q2829" s="2" t="str">
        <f t="shared" si="266"/>
        <v>theater</v>
      </c>
      <c r="R2829" s="2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 s="2">
        <v>2828</v>
      </c>
      <c r="B2830" s="9" t="s">
        <v>2828</v>
      </c>
      <c r="C2830" s="9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7">
        <f t="shared" si="264"/>
        <v>1.0037894736842106</v>
      </c>
      <c r="P2830" s="2">
        <f t="shared" si="265"/>
        <v>98.30927835051547</v>
      </c>
      <c r="Q2830" s="2" t="str">
        <f t="shared" si="266"/>
        <v>theater</v>
      </c>
      <c r="R2830" s="2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 s="2">
        <v>2829</v>
      </c>
      <c r="B2831" s="9" t="s">
        <v>2829</v>
      </c>
      <c r="C2831" s="9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7">
        <f t="shared" si="264"/>
        <v>1.0651999999999999</v>
      </c>
      <c r="P2831" s="2">
        <f t="shared" si="265"/>
        <v>35.039473684210527</v>
      </c>
      <c r="Q2831" s="2" t="str">
        <f t="shared" si="266"/>
        <v>theater</v>
      </c>
      <c r="R2831" s="2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 s="2">
        <v>2830</v>
      </c>
      <c r="B2832" s="9" t="s">
        <v>2830</v>
      </c>
      <c r="C2832" s="9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7">
        <f t="shared" si="264"/>
        <v>1</v>
      </c>
      <c r="P2832" s="2">
        <f t="shared" si="265"/>
        <v>272.72727272727275</v>
      </c>
      <c r="Q2832" s="2" t="str">
        <f t="shared" si="266"/>
        <v>theater</v>
      </c>
      <c r="R2832" s="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 s="2">
        <v>2831</v>
      </c>
      <c r="B2833" s="9" t="s">
        <v>2831</v>
      </c>
      <c r="C2833" s="9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7">
        <f t="shared" si="264"/>
        <v>1.1066666666666667</v>
      </c>
      <c r="P2833" s="2">
        <f t="shared" si="265"/>
        <v>63.846153846153847</v>
      </c>
      <c r="Q2833" s="2" t="str">
        <f t="shared" si="266"/>
        <v>theater</v>
      </c>
      <c r="R2833" s="2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 s="2">
        <v>2832</v>
      </c>
      <c r="B2834" s="9" t="s">
        <v>2832</v>
      </c>
      <c r="C2834" s="9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7">
        <f t="shared" si="264"/>
        <v>1.1471959999999999</v>
      </c>
      <c r="P2834" s="2">
        <f t="shared" si="265"/>
        <v>30.189368421052631</v>
      </c>
      <c r="Q2834" s="2" t="str">
        <f t="shared" si="266"/>
        <v>theater</v>
      </c>
      <c r="R2834" s="2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 s="2">
        <v>2833</v>
      </c>
      <c r="B2835" s="9" t="s">
        <v>2833</v>
      </c>
      <c r="C2835" s="9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7">
        <f t="shared" si="264"/>
        <v>1.0825925925925926</v>
      </c>
      <c r="P2835" s="2">
        <f t="shared" si="265"/>
        <v>83.51428571428572</v>
      </c>
      <c r="Q2835" s="2" t="str">
        <f t="shared" si="266"/>
        <v>theater</v>
      </c>
      <c r="R2835" s="2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 s="2">
        <v>2834</v>
      </c>
      <c r="B2836" s="9" t="s">
        <v>2834</v>
      </c>
      <c r="C2836" s="9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7">
        <f t="shared" si="264"/>
        <v>1.7</v>
      </c>
      <c r="P2836" s="2">
        <f t="shared" si="265"/>
        <v>64.761904761904759</v>
      </c>
      <c r="Q2836" s="2" t="str">
        <f t="shared" si="266"/>
        <v>theater</v>
      </c>
      <c r="R2836" s="2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 s="2">
        <v>2835</v>
      </c>
      <c r="B2837" s="9" t="s">
        <v>2835</v>
      </c>
      <c r="C2837" s="9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7">
        <f t="shared" si="264"/>
        <v>1.8709899999999999</v>
      </c>
      <c r="P2837" s="2">
        <f t="shared" si="265"/>
        <v>20.118172043010752</v>
      </c>
      <c r="Q2837" s="2" t="str">
        <f t="shared" si="266"/>
        <v>theater</v>
      </c>
      <c r="R2837" s="2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 s="2">
        <v>2836</v>
      </c>
      <c r="B2838" s="9" t="s">
        <v>2836</v>
      </c>
      <c r="C2838" s="9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7">
        <f t="shared" si="264"/>
        <v>1.0777777777777777</v>
      </c>
      <c r="P2838" s="2">
        <f t="shared" si="265"/>
        <v>44.090909090909093</v>
      </c>
      <c r="Q2838" s="2" t="str">
        <f t="shared" si="266"/>
        <v>theater</v>
      </c>
      <c r="R2838" s="2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 s="2">
        <v>2837</v>
      </c>
      <c r="B2839" s="9" t="s">
        <v>2837</v>
      </c>
      <c r="C2839" s="9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7">
        <f t="shared" si="264"/>
        <v>1</v>
      </c>
      <c r="P2839" s="2">
        <f t="shared" si="265"/>
        <v>40.476190476190474</v>
      </c>
      <c r="Q2839" s="2" t="str">
        <f t="shared" si="266"/>
        <v>theater</v>
      </c>
      <c r="R2839" s="2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 s="2">
        <v>2838</v>
      </c>
      <c r="B2840" s="9" t="s">
        <v>2838</v>
      </c>
      <c r="C2840" s="9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7">
        <f t="shared" si="264"/>
        <v>1.2024999999999999</v>
      </c>
      <c r="P2840" s="2">
        <f t="shared" si="265"/>
        <v>44.537037037037038</v>
      </c>
      <c r="Q2840" s="2" t="str">
        <f t="shared" si="266"/>
        <v>theater</v>
      </c>
      <c r="R2840" s="2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 s="2">
        <v>2839</v>
      </c>
      <c r="B2841" s="9" t="s">
        <v>2839</v>
      </c>
      <c r="C2841" s="9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7">
        <f t="shared" si="264"/>
        <v>1.1142857142857143</v>
      </c>
      <c r="P2841" s="2">
        <f t="shared" si="265"/>
        <v>125.80645161290323</v>
      </c>
      <c r="Q2841" s="2" t="str">
        <f t="shared" si="266"/>
        <v>theater</v>
      </c>
      <c r="R2841" s="2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 s="2">
        <v>2840</v>
      </c>
      <c r="B2842" s="9" t="s">
        <v>2840</v>
      </c>
      <c r="C2842" s="9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7">
        <f t="shared" si="264"/>
        <v>1.04</v>
      </c>
      <c r="P2842" s="2">
        <f t="shared" si="265"/>
        <v>19.696969696969695</v>
      </c>
      <c r="Q2842" s="2" t="str">
        <f t="shared" si="266"/>
        <v>theater</v>
      </c>
      <c r="R2842" s="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 s="2">
        <v>2841</v>
      </c>
      <c r="B2843" s="9" t="s">
        <v>2841</v>
      </c>
      <c r="C2843" s="9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7">
        <f t="shared" si="264"/>
        <v>0.01</v>
      </c>
      <c r="P2843" s="2">
        <f t="shared" si="265"/>
        <v>10</v>
      </c>
      <c r="Q2843" s="2" t="str">
        <f t="shared" si="266"/>
        <v>theater</v>
      </c>
      <c r="R2843" s="2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3.2" x14ac:dyDescent="0.3">
      <c r="A2844" s="2">
        <v>2842</v>
      </c>
      <c r="B2844" s="9" t="s">
        <v>2842</v>
      </c>
      <c r="C2844" s="9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7">
        <f t="shared" si="264"/>
        <v>0</v>
      </c>
      <c r="P2844" s="2" t="e">
        <f t="shared" si="265"/>
        <v>#DIV/0!</v>
      </c>
      <c r="Q2844" s="2" t="str">
        <f t="shared" si="266"/>
        <v>theater</v>
      </c>
      <c r="R2844" s="2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3.2" x14ac:dyDescent="0.3">
      <c r="A2845" s="2">
        <v>2843</v>
      </c>
      <c r="B2845" s="9" t="s">
        <v>2843</v>
      </c>
      <c r="C2845" s="9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7">
        <f t="shared" si="264"/>
        <v>0</v>
      </c>
      <c r="P2845" s="2" t="e">
        <f t="shared" si="265"/>
        <v>#DIV/0!</v>
      </c>
      <c r="Q2845" s="2" t="str">
        <f t="shared" si="266"/>
        <v>theater</v>
      </c>
      <c r="R2845" s="2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 s="2">
        <v>2844</v>
      </c>
      <c r="B2846" s="9" t="s">
        <v>2844</v>
      </c>
      <c r="C2846" s="9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7">
        <f t="shared" si="264"/>
        <v>5.4545454545454543E-2</v>
      </c>
      <c r="P2846" s="2">
        <f t="shared" si="265"/>
        <v>30</v>
      </c>
      <c r="Q2846" s="2" t="str">
        <f t="shared" si="266"/>
        <v>theater</v>
      </c>
      <c r="R2846" s="2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 s="2">
        <v>2845</v>
      </c>
      <c r="B2847" s="9" t="s">
        <v>2845</v>
      </c>
      <c r="C2847" s="9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7">
        <f t="shared" si="264"/>
        <v>0.31546666666666667</v>
      </c>
      <c r="P2847" s="2">
        <f t="shared" si="265"/>
        <v>60.666666666666664</v>
      </c>
      <c r="Q2847" s="2" t="str">
        <f t="shared" si="266"/>
        <v>theater</v>
      </c>
      <c r="R2847" s="2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 s="2">
        <v>2846</v>
      </c>
      <c r="B2848" s="9" t="s">
        <v>2846</v>
      </c>
      <c r="C2848" s="9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7">
        <f t="shared" si="264"/>
        <v>0</v>
      </c>
      <c r="P2848" s="2" t="e">
        <f t="shared" si="265"/>
        <v>#DIV/0!</v>
      </c>
      <c r="Q2848" s="2" t="str">
        <f t="shared" si="266"/>
        <v>theater</v>
      </c>
      <c r="R2848" s="2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 s="2">
        <v>2847</v>
      </c>
      <c r="B2849" s="9" t="s">
        <v>2847</v>
      </c>
      <c r="C2849" s="9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7">
        <f t="shared" si="264"/>
        <v>0</v>
      </c>
      <c r="P2849" s="2" t="e">
        <f t="shared" si="265"/>
        <v>#DIV/0!</v>
      </c>
      <c r="Q2849" s="2" t="str">
        <f t="shared" si="266"/>
        <v>theater</v>
      </c>
      <c r="R2849" s="2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 s="2">
        <v>2848</v>
      </c>
      <c r="B2850" s="9" t="s">
        <v>2848</v>
      </c>
      <c r="C2850" s="9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7">
        <f t="shared" si="264"/>
        <v>2E-3</v>
      </c>
      <c r="P2850" s="2">
        <f t="shared" si="265"/>
        <v>23.333333333333332</v>
      </c>
      <c r="Q2850" s="2" t="str">
        <f t="shared" si="266"/>
        <v>theater</v>
      </c>
      <c r="R2850" s="2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 s="2">
        <v>2849</v>
      </c>
      <c r="B2851" s="9" t="s">
        <v>2849</v>
      </c>
      <c r="C2851" s="9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7">
        <f t="shared" si="264"/>
        <v>0.01</v>
      </c>
      <c r="P2851" s="2">
        <f t="shared" si="265"/>
        <v>5</v>
      </c>
      <c r="Q2851" s="2" t="str">
        <f t="shared" si="266"/>
        <v>theater</v>
      </c>
      <c r="R2851" s="2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 s="2">
        <v>2850</v>
      </c>
      <c r="B2852" s="9" t="s">
        <v>2850</v>
      </c>
      <c r="C2852" s="9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7">
        <f t="shared" si="264"/>
        <v>3.8875E-2</v>
      </c>
      <c r="P2852" s="2">
        <f t="shared" si="265"/>
        <v>23.923076923076923</v>
      </c>
      <c r="Q2852" s="2" t="str">
        <f t="shared" si="266"/>
        <v>theater</v>
      </c>
      <c r="R2852" s="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 s="2">
        <v>2851</v>
      </c>
      <c r="B2853" s="9" t="s">
        <v>2851</v>
      </c>
      <c r="C2853" s="9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7">
        <f t="shared" si="264"/>
        <v>0</v>
      </c>
      <c r="P2853" s="2" t="e">
        <f t="shared" si="265"/>
        <v>#DIV/0!</v>
      </c>
      <c r="Q2853" s="2" t="str">
        <f t="shared" si="266"/>
        <v>theater</v>
      </c>
      <c r="R2853" s="2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 s="2">
        <v>2852</v>
      </c>
      <c r="B2854" s="9" t="s">
        <v>2852</v>
      </c>
      <c r="C2854" s="9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7">
        <f t="shared" si="264"/>
        <v>1.9E-2</v>
      </c>
      <c r="P2854" s="2">
        <f t="shared" si="265"/>
        <v>15.833333333333334</v>
      </c>
      <c r="Q2854" s="2" t="str">
        <f t="shared" si="266"/>
        <v>theater</v>
      </c>
      <c r="R2854" s="2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 s="2">
        <v>2853</v>
      </c>
      <c r="B2855" s="9" t="s">
        <v>2853</v>
      </c>
      <c r="C2855" s="9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7">
        <f t="shared" si="264"/>
        <v>0</v>
      </c>
      <c r="P2855" s="2" t="e">
        <f t="shared" si="265"/>
        <v>#DIV/0!</v>
      </c>
      <c r="Q2855" s="2" t="str">
        <f t="shared" si="266"/>
        <v>theater</v>
      </c>
      <c r="R2855" s="2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 s="2">
        <v>2854</v>
      </c>
      <c r="B2856" s="9" t="s">
        <v>2854</v>
      </c>
      <c r="C2856" s="9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7">
        <f t="shared" si="264"/>
        <v>0.41699999999999998</v>
      </c>
      <c r="P2856" s="2">
        <f t="shared" si="265"/>
        <v>29.785714285714285</v>
      </c>
      <c r="Q2856" s="2" t="str">
        <f t="shared" si="266"/>
        <v>theater</v>
      </c>
      <c r="R2856" s="2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 s="2">
        <v>2855</v>
      </c>
      <c r="B2857" s="9" t="s">
        <v>2855</v>
      </c>
      <c r="C2857" s="9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7">
        <f t="shared" si="264"/>
        <v>0.5</v>
      </c>
      <c r="P2857" s="2">
        <f t="shared" si="265"/>
        <v>60</v>
      </c>
      <c r="Q2857" s="2" t="str">
        <f t="shared" si="266"/>
        <v>theater</v>
      </c>
      <c r="R2857" s="2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 s="2">
        <v>2856</v>
      </c>
      <c r="B2858" s="9" t="s">
        <v>2856</v>
      </c>
      <c r="C2858" s="9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7">
        <f t="shared" si="264"/>
        <v>4.8666666666666664E-2</v>
      </c>
      <c r="P2858" s="2">
        <f t="shared" si="265"/>
        <v>24.333333333333332</v>
      </c>
      <c r="Q2858" s="2" t="str">
        <f t="shared" si="266"/>
        <v>theater</v>
      </c>
      <c r="R2858" s="2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 s="2">
        <v>2857</v>
      </c>
      <c r="B2859" s="9" t="s">
        <v>2857</v>
      </c>
      <c r="C2859" s="9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7">
        <f t="shared" si="264"/>
        <v>0.19736842105263158</v>
      </c>
      <c r="P2859" s="2">
        <f t="shared" si="265"/>
        <v>500</v>
      </c>
      <c r="Q2859" s="2" t="str">
        <f t="shared" si="266"/>
        <v>theater</v>
      </c>
      <c r="R2859" s="2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 s="2">
        <v>2858</v>
      </c>
      <c r="B2860" s="9" t="s">
        <v>2858</v>
      </c>
      <c r="C2860" s="9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7">
        <f t="shared" si="264"/>
        <v>0</v>
      </c>
      <c r="P2860" s="2" t="e">
        <f t="shared" si="265"/>
        <v>#DIV/0!</v>
      </c>
      <c r="Q2860" s="2" t="str">
        <f t="shared" si="266"/>
        <v>theater</v>
      </c>
      <c r="R2860" s="2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 s="2">
        <v>2859</v>
      </c>
      <c r="B2861" s="9" t="s">
        <v>2859</v>
      </c>
      <c r="C2861" s="9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7">
        <f t="shared" si="264"/>
        <v>1.7500000000000002E-2</v>
      </c>
      <c r="P2861" s="2">
        <f t="shared" si="265"/>
        <v>35</v>
      </c>
      <c r="Q2861" s="2" t="str">
        <f t="shared" si="266"/>
        <v>theater</v>
      </c>
      <c r="R2861" s="2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 s="2">
        <v>2860</v>
      </c>
      <c r="B2862" s="9" t="s">
        <v>2860</v>
      </c>
      <c r="C2862" s="9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7">
        <f t="shared" si="264"/>
        <v>6.6500000000000004E-2</v>
      </c>
      <c r="P2862" s="2">
        <f t="shared" si="265"/>
        <v>29.555555555555557</v>
      </c>
      <c r="Q2862" s="2" t="str">
        <f t="shared" si="266"/>
        <v>theater</v>
      </c>
      <c r="R2862" s="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3.2" x14ac:dyDescent="0.3">
      <c r="A2863" s="2">
        <v>2861</v>
      </c>
      <c r="B2863" s="9" t="s">
        <v>2861</v>
      </c>
      <c r="C2863" s="9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7">
        <f t="shared" si="264"/>
        <v>0.32</v>
      </c>
      <c r="P2863" s="2">
        <f t="shared" si="265"/>
        <v>26.666666666666668</v>
      </c>
      <c r="Q2863" s="2" t="str">
        <f t="shared" si="266"/>
        <v>theater</v>
      </c>
      <c r="R2863" s="2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 s="2">
        <v>2862</v>
      </c>
      <c r="B2864" s="9" t="s">
        <v>2862</v>
      </c>
      <c r="C2864" s="9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7">
        <f t="shared" si="264"/>
        <v>4.3307086614173228E-3</v>
      </c>
      <c r="P2864" s="2">
        <f t="shared" si="265"/>
        <v>18.333333333333332</v>
      </c>
      <c r="Q2864" s="2" t="str">
        <f t="shared" si="266"/>
        <v>theater</v>
      </c>
      <c r="R2864" s="2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 s="2">
        <v>2863</v>
      </c>
      <c r="B2865" s="9" t="s">
        <v>2863</v>
      </c>
      <c r="C2865" s="9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7">
        <f t="shared" si="264"/>
        <v>4.0000000000000002E-4</v>
      </c>
      <c r="P2865" s="2">
        <f t="shared" si="265"/>
        <v>20</v>
      </c>
      <c r="Q2865" s="2" t="str">
        <f t="shared" si="266"/>
        <v>theater</v>
      </c>
      <c r="R2865" s="2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 s="2">
        <v>2864</v>
      </c>
      <c r="B2866" s="9" t="s">
        <v>2864</v>
      </c>
      <c r="C2866" s="9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7">
        <f t="shared" si="264"/>
        <v>1.6E-2</v>
      </c>
      <c r="P2866" s="2">
        <f t="shared" si="265"/>
        <v>13.333333333333334</v>
      </c>
      <c r="Q2866" s="2" t="str">
        <f t="shared" si="266"/>
        <v>theater</v>
      </c>
      <c r="R2866" s="2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 s="2">
        <v>2865</v>
      </c>
      <c r="B2867" s="9" t="s">
        <v>2865</v>
      </c>
      <c r="C2867" s="9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7">
        <f t="shared" si="264"/>
        <v>0</v>
      </c>
      <c r="P2867" s="2" t="e">
        <f t="shared" si="265"/>
        <v>#DIV/0!</v>
      </c>
      <c r="Q2867" s="2" t="str">
        <f t="shared" si="266"/>
        <v>theater</v>
      </c>
      <c r="R2867" s="2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 s="2">
        <v>2866</v>
      </c>
      <c r="B2868" s="9" t="s">
        <v>2866</v>
      </c>
      <c r="C2868" s="9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7">
        <f t="shared" si="264"/>
        <v>8.9999999999999993E-3</v>
      </c>
      <c r="P2868" s="2">
        <f t="shared" si="265"/>
        <v>22.5</v>
      </c>
      <c r="Q2868" s="2" t="str">
        <f t="shared" si="266"/>
        <v>theater</v>
      </c>
      <c r="R2868" s="2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 s="2">
        <v>2867</v>
      </c>
      <c r="B2869" s="9" t="s">
        <v>2867</v>
      </c>
      <c r="C2869" s="9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7">
        <f t="shared" si="264"/>
        <v>0.2016</v>
      </c>
      <c r="P2869" s="2">
        <f t="shared" si="265"/>
        <v>50.4</v>
      </c>
      <c r="Q2869" s="2" t="str">
        <f t="shared" si="266"/>
        <v>theater</v>
      </c>
      <c r="R2869" s="2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 s="2">
        <v>2868</v>
      </c>
      <c r="B2870" s="9" t="s">
        <v>2868</v>
      </c>
      <c r="C2870" s="9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7">
        <f t="shared" si="264"/>
        <v>0.42011733333333334</v>
      </c>
      <c r="P2870" s="2">
        <f t="shared" si="265"/>
        <v>105.02933333333334</v>
      </c>
      <c r="Q2870" s="2" t="str">
        <f t="shared" si="266"/>
        <v>theater</v>
      </c>
      <c r="R2870" s="2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 s="2">
        <v>2869</v>
      </c>
      <c r="B2871" s="9" t="s">
        <v>2869</v>
      </c>
      <c r="C2871" s="9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7">
        <f t="shared" si="264"/>
        <v>8.8500000000000002E-3</v>
      </c>
      <c r="P2871" s="2">
        <f t="shared" si="265"/>
        <v>35.4</v>
      </c>
      <c r="Q2871" s="2" t="str">
        <f t="shared" si="266"/>
        <v>theater</v>
      </c>
      <c r="R2871" s="2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 s="2">
        <v>2870</v>
      </c>
      <c r="B2872" s="9" t="s">
        <v>2870</v>
      </c>
      <c r="C2872" s="9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7">
        <f t="shared" si="264"/>
        <v>0.15</v>
      </c>
      <c r="P2872" s="2">
        <f t="shared" si="265"/>
        <v>83.333333333333329</v>
      </c>
      <c r="Q2872" s="2" t="str">
        <f t="shared" si="266"/>
        <v>theater</v>
      </c>
      <c r="R2872" s="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 s="2">
        <v>2871</v>
      </c>
      <c r="B2873" s="9" t="s">
        <v>2871</v>
      </c>
      <c r="C2873" s="9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7">
        <f t="shared" si="264"/>
        <v>4.6699999999999998E-2</v>
      </c>
      <c r="P2873" s="2">
        <f t="shared" si="265"/>
        <v>35.92307692307692</v>
      </c>
      <c r="Q2873" s="2" t="str">
        <f t="shared" si="266"/>
        <v>theater</v>
      </c>
      <c r="R2873" s="2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 s="2">
        <v>2872</v>
      </c>
      <c r="B2874" s="9" t="s">
        <v>2872</v>
      </c>
      <c r="C2874" s="9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7">
        <f t="shared" si="264"/>
        <v>0</v>
      </c>
      <c r="P2874" s="2" t="e">
        <f t="shared" si="265"/>
        <v>#DIV/0!</v>
      </c>
      <c r="Q2874" s="2" t="str">
        <f t="shared" si="266"/>
        <v>theater</v>
      </c>
      <c r="R2874" s="2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 s="2">
        <v>2873</v>
      </c>
      <c r="B2875" s="9" t="s">
        <v>2873</v>
      </c>
      <c r="C2875" s="9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7">
        <f t="shared" si="264"/>
        <v>0.38119999999999998</v>
      </c>
      <c r="P2875" s="2">
        <f t="shared" si="265"/>
        <v>119.125</v>
      </c>
      <c r="Q2875" s="2" t="str">
        <f t="shared" si="266"/>
        <v>theater</v>
      </c>
      <c r="R2875" s="2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 s="2">
        <v>2874</v>
      </c>
      <c r="B2876" s="9" t="s">
        <v>2874</v>
      </c>
      <c r="C2876" s="9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7">
        <f t="shared" si="264"/>
        <v>5.4199999999999998E-2</v>
      </c>
      <c r="P2876" s="2">
        <f t="shared" si="265"/>
        <v>90.333333333333329</v>
      </c>
      <c r="Q2876" s="2" t="str">
        <f t="shared" si="266"/>
        <v>theater</v>
      </c>
      <c r="R2876" s="2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 s="2">
        <v>2875</v>
      </c>
      <c r="B2877" s="9" t="s">
        <v>2875</v>
      </c>
      <c r="C2877" s="9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7">
        <f t="shared" si="264"/>
        <v>3.5E-4</v>
      </c>
      <c r="P2877" s="2">
        <f t="shared" si="265"/>
        <v>2.3333333333333335</v>
      </c>
      <c r="Q2877" s="2" t="str">
        <f t="shared" si="266"/>
        <v>theater</v>
      </c>
      <c r="R2877" s="2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 s="2">
        <v>2876</v>
      </c>
      <c r="B2878" s="9" t="s">
        <v>2876</v>
      </c>
      <c r="C2878" s="9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7">
        <f t="shared" si="264"/>
        <v>0</v>
      </c>
      <c r="P2878" s="2" t="e">
        <f t="shared" si="265"/>
        <v>#DIV/0!</v>
      </c>
      <c r="Q2878" s="2" t="str">
        <f t="shared" si="266"/>
        <v>theater</v>
      </c>
      <c r="R2878" s="2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 s="2">
        <v>2877</v>
      </c>
      <c r="B2879" s="9" t="s">
        <v>2877</v>
      </c>
      <c r="C2879" s="9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7">
        <f t="shared" si="264"/>
        <v>0.10833333333333334</v>
      </c>
      <c r="P2879" s="2">
        <f t="shared" si="265"/>
        <v>108.33333333333333</v>
      </c>
      <c r="Q2879" s="2" t="str">
        <f t="shared" si="266"/>
        <v>theater</v>
      </c>
      <c r="R2879" s="2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3.2" x14ac:dyDescent="0.3">
      <c r="A2880" s="2">
        <v>2878</v>
      </c>
      <c r="B2880" s="9" t="s">
        <v>2878</v>
      </c>
      <c r="C2880" s="9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7">
        <f t="shared" si="264"/>
        <v>2.1000000000000001E-2</v>
      </c>
      <c r="P2880" s="2">
        <f t="shared" si="265"/>
        <v>15.75</v>
      </c>
      <c r="Q2880" s="2" t="str">
        <f t="shared" si="266"/>
        <v>theater</v>
      </c>
      <c r="R2880" s="2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 s="2">
        <v>2879</v>
      </c>
      <c r="B2881" s="9" t="s">
        <v>2879</v>
      </c>
      <c r="C2881" s="9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7">
        <f t="shared" si="264"/>
        <v>2.5892857142857141E-3</v>
      </c>
      <c r="P2881" s="2">
        <f t="shared" si="265"/>
        <v>29</v>
      </c>
      <c r="Q2881" s="2" t="str">
        <f t="shared" si="266"/>
        <v>theater</v>
      </c>
      <c r="R2881" s="2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 s="2">
        <v>2880</v>
      </c>
      <c r="B2882" s="9" t="s">
        <v>2880</v>
      </c>
      <c r="C2882" s="9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7">
        <f t="shared" si="264"/>
        <v>0.23333333333333334</v>
      </c>
      <c r="P2882" s="2">
        <f t="shared" si="265"/>
        <v>96.551724137931032</v>
      </c>
      <c r="Q2882" s="2" t="str">
        <f t="shared" si="266"/>
        <v>theater</v>
      </c>
      <c r="R2882" s="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 s="2">
        <v>2881</v>
      </c>
      <c r="B2883" s="9" t="s">
        <v>2881</v>
      </c>
      <c r="C2883" s="9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7">
        <f t="shared" ref="O2883:O2946" si="270">E2883/D2883</f>
        <v>0</v>
      </c>
      <c r="P2883" s="2" t="e">
        <f t="shared" ref="P2883:P2946" si="271">E2883/L2883</f>
        <v>#DIV/0!</v>
      </c>
      <c r="Q2883" s="2" t="str">
        <f t="shared" ref="Q2883:Q2946" si="272">LEFT(N:N,(FIND("/",N2883))-1)</f>
        <v>theater</v>
      </c>
      <c r="R2883" s="2" t="str">
        <f t="shared" ref="R2883:R2946" si="273">RIGHT(N:N,LEN(N:N)-(FIND("/",N2883)))</f>
        <v>plays</v>
      </c>
      <c r="S2883" s="10">
        <f t="shared" ref="S2883:S2946" si="274">(J2883/86400)+DATE(1970,1,1)</f>
        <v>41916.597638888888</v>
      </c>
      <c r="T2883" s="10">
        <f t="shared" ref="T2883:T2946" si="275">(I2883/86400)+DATE(1970,1,1)</f>
        <v>41976.639305555553</v>
      </c>
    </row>
    <row r="2884" spans="1:20" ht="43.2" x14ac:dyDescent="0.3">
      <c r="A2884" s="2">
        <v>2882</v>
      </c>
      <c r="B2884" s="9" t="s">
        <v>2882</v>
      </c>
      <c r="C2884" s="9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7">
        <f t="shared" si="270"/>
        <v>0.33600000000000002</v>
      </c>
      <c r="P2884" s="2">
        <f t="shared" si="271"/>
        <v>63</v>
      </c>
      <c r="Q2884" s="2" t="str">
        <f t="shared" si="272"/>
        <v>theater</v>
      </c>
      <c r="R2884" s="2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 s="2">
        <v>2883</v>
      </c>
      <c r="B2885" s="9" t="s">
        <v>2883</v>
      </c>
      <c r="C2885" s="9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7">
        <f t="shared" si="270"/>
        <v>0.1908</v>
      </c>
      <c r="P2885" s="2">
        <f t="shared" si="271"/>
        <v>381.6</v>
      </c>
      <c r="Q2885" s="2" t="str">
        <f t="shared" si="272"/>
        <v>theater</v>
      </c>
      <c r="R2885" s="2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 s="2">
        <v>2884</v>
      </c>
      <c r="B2886" s="9" t="s">
        <v>2884</v>
      </c>
      <c r="C2886" s="9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7">
        <f t="shared" si="270"/>
        <v>4.1111111111111114E-3</v>
      </c>
      <c r="P2886" s="2">
        <f t="shared" si="271"/>
        <v>46.25</v>
      </c>
      <c r="Q2886" s="2" t="str">
        <f t="shared" si="272"/>
        <v>theater</v>
      </c>
      <c r="R2886" s="2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 s="2">
        <v>2885</v>
      </c>
      <c r="B2887" s="9" t="s">
        <v>2885</v>
      </c>
      <c r="C2887" s="9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7">
        <f t="shared" si="270"/>
        <v>0.32500000000000001</v>
      </c>
      <c r="P2887" s="2">
        <f t="shared" si="271"/>
        <v>26</v>
      </c>
      <c r="Q2887" s="2" t="str">
        <f t="shared" si="272"/>
        <v>theater</v>
      </c>
      <c r="R2887" s="2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 s="2">
        <v>2886</v>
      </c>
      <c r="B2888" s="9" t="s">
        <v>2886</v>
      </c>
      <c r="C2888" s="9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7">
        <f t="shared" si="270"/>
        <v>0.05</v>
      </c>
      <c r="P2888" s="2">
        <f t="shared" si="271"/>
        <v>10</v>
      </c>
      <c r="Q2888" s="2" t="str">
        <f t="shared" si="272"/>
        <v>theater</v>
      </c>
      <c r="R2888" s="2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 s="2">
        <v>2887</v>
      </c>
      <c r="B2889" s="9" t="s">
        <v>2887</v>
      </c>
      <c r="C2889" s="9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7">
        <f t="shared" si="270"/>
        <v>1.6666666666666668E-3</v>
      </c>
      <c r="P2889" s="2">
        <f t="shared" si="271"/>
        <v>5</v>
      </c>
      <c r="Q2889" s="2" t="str">
        <f t="shared" si="272"/>
        <v>theater</v>
      </c>
      <c r="R2889" s="2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 s="2">
        <v>2888</v>
      </c>
      <c r="B2890" s="9" t="s">
        <v>2888</v>
      </c>
      <c r="C2890" s="9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7">
        <f t="shared" si="270"/>
        <v>0</v>
      </c>
      <c r="P2890" s="2" t="e">
        <f t="shared" si="271"/>
        <v>#DIV/0!</v>
      </c>
      <c r="Q2890" s="2" t="str">
        <f t="shared" si="272"/>
        <v>theater</v>
      </c>
      <c r="R2890" s="2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 s="2">
        <v>2889</v>
      </c>
      <c r="B2891" s="9" t="s">
        <v>2889</v>
      </c>
      <c r="C2891" s="9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7">
        <f t="shared" si="270"/>
        <v>0.38066666666666665</v>
      </c>
      <c r="P2891" s="2">
        <f t="shared" si="271"/>
        <v>81.571428571428569</v>
      </c>
      <c r="Q2891" s="2" t="str">
        <f t="shared" si="272"/>
        <v>theater</v>
      </c>
      <c r="R2891" s="2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 s="2">
        <v>2890</v>
      </c>
      <c r="B2892" s="9" t="s">
        <v>2890</v>
      </c>
      <c r="C2892" s="9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7">
        <f t="shared" si="270"/>
        <v>1.0500000000000001E-2</v>
      </c>
      <c r="P2892" s="2">
        <f t="shared" si="271"/>
        <v>7</v>
      </c>
      <c r="Q2892" s="2" t="str">
        <f t="shared" si="272"/>
        <v>theater</v>
      </c>
      <c r="R2892" s="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 s="2">
        <v>2891</v>
      </c>
      <c r="B2893" s="9" t="s">
        <v>2891</v>
      </c>
      <c r="C2893" s="9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7">
        <f t="shared" si="270"/>
        <v>2.7300000000000001E-2</v>
      </c>
      <c r="P2893" s="2">
        <f t="shared" si="271"/>
        <v>27.3</v>
      </c>
      <c r="Q2893" s="2" t="str">
        <f t="shared" si="272"/>
        <v>theater</v>
      </c>
      <c r="R2893" s="2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 s="2">
        <v>2892</v>
      </c>
      <c r="B2894" s="9" t="s">
        <v>2892</v>
      </c>
      <c r="C2894" s="9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7">
        <f t="shared" si="270"/>
        <v>9.0909090909090912E-2</v>
      </c>
      <c r="P2894" s="2">
        <f t="shared" si="271"/>
        <v>29.411764705882351</v>
      </c>
      <c r="Q2894" s="2" t="str">
        <f t="shared" si="272"/>
        <v>theater</v>
      </c>
      <c r="R2894" s="2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 s="2">
        <v>2893</v>
      </c>
      <c r="B2895" s="9" t="s">
        <v>2893</v>
      </c>
      <c r="C2895" s="9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7">
        <f t="shared" si="270"/>
        <v>5.0000000000000001E-3</v>
      </c>
      <c r="P2895" s="2">
        <f t="shared" si="271"/>
        <v>12.5</v>
      </c>
      <c r="Q2895" s="2" t="str">
        <f t="shared" si="272"/>
        <v>theater</v>
      </c>
      <c r="R2895" s="2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 s="2">
        <v>2894</v>
      </c>
      <c r="B2896" s="9" t="s">
        <v>2894</v>
      </c>
      <c r="C2896" s="9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7">
        <f t="shared" si="270"/>
        <v>0</v>
      </c>
      <c r="P2896" s="2" t="e">
        <f t="shared" si="271"/>
        <v>#DIV/0!</v>
      </c>
      <c r="Q2896" s="2" t="str">
        <f t="shared" si="272"/>
        <v>theater</v>
      </c>
      <c r="R2896" s="2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 s="2">
        <v>2895</v>
      </c>
      <c r="B2897" s="9" t="s">
        <v>2895</v>
      </c>
      <c r="C2897" s="9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7">
        <f t="shared" si="270"/>
        <v>4.5999999999999999E-2</v>
      </c>
      <c r="P2897" s="2">
        <f t="shared" si="271"/>
        <v>5.75</v>
      </c>
      <c r="Q2897" s="2" t="str">
        <f t="shared" si="272"/>
        <v>theater</v>
      </c>
      <c r="R2897" s="2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 s="2">
        <v>2896</v>
      </c>
      <c r="B2898" s="9" t="s">
        <v>2896</v>
      </c>
      <c r="C2898" s="9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7">
        <f t="shared" si="270"/>
        <v>0.20833333333333334</v>
      </c>
      <c r="P2898" s="2">
        <f t="shared" si="271"/>
        <v>52.083333333333336</v>
      </c>
      <c r="Q2898" s="2" t="str">
        <f t="shared" si="272"/>
        <v>theater</v>
      </c>
      <c r="R2898" s="2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 s="2">
        <v>2897</v>
      </c>
      <c r="B2899" s="9" t="s">
        <v>2897</v>
      </c>
      <c r="C2899" s="9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7">
        <f t="shared" si="270"/>
        <v>4.583333333333333E-2</v>
      </c>
      <c r="P2899" s="2">
        <f t="shared" si="271"/>
        <v>183.33333333333334</v>
      </c>
      <c r="Q2899" s="2" t="str">
        <f t="shared" si="272"/>
        <v>theater</v>
      </c>
      <c r="R2899" s="2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 s="2">
        <v>2898</v>
      </c>
      <c r="B2900" s="9" t="s">
        <v>2898</v>
      </c>
      <c r="C2900" s="9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7">
        <f t="shared" si="270"/>
        <v>4.2133333333333335E-2</v>
      </c>
      <c r="P2900" s="2">
        <f t="shared" si="271"/>
        <v>26.333333333333332</v>
      </c>
      <c r="Q2900" s="2" t="str">
        <f t="shared" si="272"/>
        <v>theater</v>
      </c>
      <c r="R2900" s="2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 s="2">
        <v>2899</v>
      </c>
      <c r="B2901" s="9" t="s">
        <v>2899</v>
      </c>
      <c r="C2901" s="9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7">
        <f t="shared" si="270"/>
        <v>0</v>
      </c>
      <c r="P2901" s="2" t="e">
        <f t="shared" si="271"/>
        <v>#DIV/0!</v>
      </c>
      <c r="Q2901" s="2" t="str">
        <f t="shared" si="272"/>
        <v>theater</v>
      </c>
      <c r="R2901" s="2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 s="2">
        <v>2900</v>
      </c>
      <c r="B2902" s="9" t="s">
        <v>2900</v>
      </c>
      <c r="C2902" s="9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7">
        <f t="shared" si="270"/>
        <v>0.61909090909090914</v>
      </c>
      <c r="P2902" s="2">
        <f t="shared" si="271"/>
        <v>486.42857142857144</v>
      </c>
      <c r="Q2902" s="2" t="str">
        <f t="shared" si="272"/>
        <v>theater</v>
      </c>
      <c r="R2902" s="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 s="2">
        <v>2901</v>
      </c>
      <c r="B2903" s="9" t="s">
        <v>2901</v>
      </c>
      <c r="C2903" s="9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7">
        <f t="shared" si="270"/>
        <v>8.0000000000000002E-3</v>
      </c>
      <c r="P2903" s="2">
        <f t="shared" si="271"/>
        <v>3</v>
      </c>
      <c r="Q2903" s="2" t="str">
        <f t="shared" si="272"/>
        <v>theater</v>
      </c>
      <c r="R2903" s="2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 s="2">
        <v>2902</v>
      </c>
      <c r="B2904" s="9" t="s">
        <v>2902</v>
      </c>
      <c r="C2904" s="9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7">
        <f t="shared" si="270"/>
        <v>1.6666666666666666E-4</v>
      </c>
      <c r="P2904" s="2">
        <f t="shared" si="271"/>
        <v>25</v>
      </c>
      <c r="Q2904" s="2" t="str">
        <f t="shared" si="272"/>
        <v>theater</v>
      </c>
      <c r="R2904" s="2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 s="2">
        <v>2903</v>
      </c>
      <c r="B2905" s="9" t="s">
        <v>2903</v>
      </c>
      <c r="C2905" s="9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7">
        <f t="shared" si="270"/>
        <v>7.7999999999999996E-3</v>
      </c>
      <c r="P2905" s="2">
        <f t="shared" si="271"/>
        <v>9.75</v>
      </c>
      <c r="Q2905" s="2" t="str">
        <f t="shared" si="272"/>
        <v>theater</v>
      </c>
      <c r="R2905" s="2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 s="2">
        <v>2904</v>
      </c>
      <c r="B2906" s="9" t="s">
        <v>2904</v>
      </c>
      <c r="C2906" s="9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7">
        <f t="shared" si="270"/>
        <v>0.05</v>
      </c>
      <c r="P2906" s="2">
        <f t="shared" si="271"/>
        <v>18.75</v>
      </c>
      <c r="Q2906" s="2" t="str">
        <f t="shared" si="272"/>
        <v>theater</v>
      </c>
      <c r="R2906" s="2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 s="2">
        <v>2905</v>
      </c>
      <c r="B2907" s="9" t="s">
        <v>2905</v>
      </c>
      <c r="C2907" s="9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7">
        <f t="shared" si="270"/>
        <v>0.17771428571428571</v>
      </c>
      <c r="P2907" s="2">
        <f t="shared" si="271"/>
        <v>36.588235294117645</v>
      </c>
      <c r="Q2907" s="2" t="str">
        <f t="shared" si="272"/>
        <v>theater</v>
      </c>
      <c r="R2907" s="2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 s="2">
        <v>2906</v>
      </c>
      <c r="B2908" s="9" t="s">
        <v>2906</v>
      </c>
      <c r="C2908" s="9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7">
        <f t="shared" si="270"/>
        <v>9.4166666666666662E-2</v>
      </c>
      <c r="P2908" s="2">
        <f t="shared" si="271"/>
        <v>80.714285714285708</v>
      </c>
      <c r="Q2908" s="2" t="str">
        <f t="shared" si="272"/>
        <v>theater</v>
      </c>
      <c r="R2908" s="2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 s="2">
        <v>2907</v>
      </c>
      <c r="B2909" s="9" t="s">
        <v>2907</v>
      </c>
      <c r="C2909" s="9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7">
        <f t="shared" si="270"/>
        <v>8.0000000000000004E-4</v>
      </c>
      <c r="P2909" s="2">
        <f t="shared" si="271"/>
        <v>1</v>
      </c>
      <c r="Q2909" s="2" t="str">
        <f t="shared" si="272"/>
        <v>theater</v>
      </c>
      <c r="R2909" s="2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57.6" x14ac:dyDescent="0.3">
      <c r="A2910" s="2">
        <v>2908</v>
      </c>
      <c r="B2910" s="9" t="s">
        <v>2908</v>
      </c>
      <c r="C2910" s="9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7">
        <f t="shared" si="270"/>
        <v>2.75E-2</v>
      </c>
      <c r="P2910" s="2">
        <f t="shared" si="271"/>
        <v>52.8</v>
      </c>
      <c r="Q2910" s="2" t="str">
        <f t="shared" si="272"/>
        <v>theater</v>
      </c>
      <c r="R2910" s="2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43.2" x14ac:dyDescent="0.3">
      <c r="A2911" s="2">
        <v>2909</v>
      </c>
      <c r="B2911" s="9" t="s">
        <v>2909</v>
      </c>
      <c r="C2911" s="9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7">
        <f t="shared" si="270"/>
        <v>1.1111111111111112E-4</v>
      </c>
      <c r="P2911" s="2">
        <f t="shared" si="271"/>
        <v>20</v>
      </c>
      <c r="Q2911" s="2" t="str">
        <f t="shared" si="272"/>
        <v>theater</v>
      </c>
      <c r="R2911" s="2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 s="2">
        <v>2910</v>
      </c>
      <c r="B2912" s="9" t="s">
        <v>2910</v>
      </c>
      <c r="C2912" s="9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7">
        <f t="shared" si="270"/>
        <v>3.3333333333333335E-5</v>
      </c>
      <c r="P2912" s="2">
        <f t="shared" si="271"/>
        <v>1</v>
      </c>
      <c r="Q2912" s="2" t="str">
        <f t="shared" si="272"/>
        <v>theater</v>
      </c>
      <c r="R2912" s="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 s="2">
        <v>2911</v>
      </c>
      <c r="B2913" s="9" t="s">
        <v>2911</v>
      </c>
      <c r="C2913" s="9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7">
        <f t="shared" si="270"/>
        <v>0.36499999999999999</v>
      </c>
      <c r="P2913" s="2">
        <f t="shared" si="271"/>
        <v>46.928571428571431</v>
      </c>
      <c r="Q2913" s="2" t="str">
        <f t="shared" si="272"/>
        <v>theater</v>
      </c>
      <c r="R2913" s="2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 s="2">
        <v>2912</v>
      </c>
      <c r="B2914" s="9" t="s">
        <v>2912</v>
      </c>
      <c r="C2914" s="9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7">
        <f t="shared" si="270"/>
        <v>0.14058171745152354</v>
      </c>
      <c r="P2914" s="2">
        <f t="shared" si="271"/>
        <v>78.07692307692308</v>
      </c>
      <c r="Q2914" s="2" t="str">
        <f t="shared" si="272"/>
        <v>theater</v>
      </c>
      <c r="R2914" s="2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 s="2">
        <v>2913</v>
      </c>
      <c r="B2915" s="9" t="s">
        <v>2913</v>
      </c>
      <c r="C2915" s="9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7">
        <f t="shared" si="270"/>
        <v>2.0000000000000001E-4</v>
      </c>
      <c r="P2915" s="2">
        <f t="shared" si="271"/>
        <v>1</v>
      </c>
      <c r="Q2915" s="2" t="str">
        <f t="shared" si="272"/>
        <v>theater</v>
      </c>
      <c r="R2915" s="2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 s="2">
        <v>2914</v>
      </c>
      <c r="B2916" s="9" t="s">
        <v>2914</v>
      </c>
      <c r="C2916" s="9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7">
        <f t="shared" si="270"/>
        <v>4.0000000000000003E-5</v>
      </c>
      <c r="P2916" s="2">
        <f t="shared" si="271"/>
        <v>1</v>
      </c>
      <c r="Q2916" s="2" t="str">
        <f t="shared" si="272"/>
        <v>theater</v>
      </c>
      <c r="R2916" s="2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 s="2">
        <v>2915</v>
      </c>
      <c r="B2917" s="9" t="s">
        <v>2915</v>
      </c>
      <c r="C2917" s="9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7">
        <f t="shared" si="270"/>
        <v>0.61099999999999999</v>
      </c>
      <c r="P2917" s="2">
        <f t="shared" si="271"/>
        <v>203.66666666666666</v>
      </c>
      <c r="Q2917" s="2" t="str">
        <f t="shared" si="272"/>
        <v>theater</v>
      </c>
      <c r="R2917" s="2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 s="2">
        <v>2916</v>
      </c>
      <c r="B2918" s="9" t="s">
        <v>2916</v>
      </c>
      <c r="C2918" s="9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7">
        <f t="shared" si="270"/>
        <v>7.8378378378378383E-2</v>
      </c>
      <c r="P2918" s="2">
        <f t="shared" si="271"/>
        <v>20.714285714285715</v>
      </c>
      <c r="Q2918" s="2" t="str">
        <f t="shared" si="272"/>
        <v>theater</v>
      </c>
      <c r="R2918" s="2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 s="2">
        <v>2917</v>
      </c>
      <c r="B2919" s="9" t="s">
        <v>2917</v>
      </c>
      <c r="C2919" s="9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7">
        <f t="shared" si="270"/>
        <v>0.2185</v>
      </c>
      <c r="P2919" s="2">
        <f t="shared" si="271"/>
        <v>48.555555555555557</v>
      </c>
      <c r="Q2919" s="2" t="str">
        <f t="shared" si="272"/>
        <v>theater</v>
      </c>
      <c r="R2919" s="2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 s="2">
        <v>2918</v>
      </c>
      <c r="B2920" s="9" t="s">
        <v>2918</v>
      </c>
      <c r="C2920" s="9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7">
        <f t="shared" si="270"/>
        <v>0.27239999999999998</v>
      </c>
      <c r="P2920" s="2">
        <f t="shared" si="271"/>
        <v>68.099999999999994</v>
      </c>
      <c r="Q2920" s="2" t="str">
        <f t="shared" si="272"/>
        <v>theater</v>
      </c>
      <c r="R2920" s="2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 s="2">
        <v>2919</v>
      </c>
      <c r="B2921" s="9" t="s">
        <v>2919</v>
      </c>
      <c r="C2921" s="9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7">
        <f t="shared" si="270"/>
        <v>8.5000000000000006E-2</v>
      </c>
      <c r="P2921" s="2">
        <f t="shared" si="271"/>
        <v>8.5</v>
      </c>
      <c r="Q2921" s="2" t="str">
        <f t="shared" si="272"/>
        <v>theater</v>
      </c>
      <c r="R2921" s="2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 s="2">
        <v>2920</v>
      </c>
      <c r="B2922" s="9" t="s">
        <v>2920</v>
      </c>
      <c r="C2922" s="9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7">
        <f t="shared" si="270"/>
        <v>0.26840000000000003</v>
      </c>
      <c r="P2922" s="2">
        <f t="shared" si="271"/>
        <v>51.615384615384613</v>
      </c>
      <c r="Q2922" s="2" t="str">
        <f t="shared" si="272"/>
        <v>theater</v>
      </c>
      <c r="R2922" s="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 s="2">
        <v>2921</v>
      </c>
      <c r="B2923" s="9" t="s">
        <v>2921</v>
      </c>
      <c r="C2923" s="9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7">
        <f t="shared" si="270"/>
        <v>1.29</v>
      </c>
      <c r="P2923" s="2">
        <f t="shared" si="271"/>
        <v>43</v>
      </c>
      <c r="Q2923" s="2" t="str">
        <f t="shared" si="272"/>
        <v>theater</v>
      </c>
      <c r="R2923" s="2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 s="2">
        <v>2922</v>
      </c>
      <c r="B2924" s="9" t="s">
        <v>2922</v>
      </c>
      <c r="C2924" s="9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7">
        <f t="shared" si="270"/>
        <v>1</v>
      </c>
      <c r="P2924" s="2">
        <f t="shared" si="271"/>
        <v>83.333333333333329</v>
      </c>
      <c r="Q2924" s="2" t="str">
        <f t="shared" si="272"/>
        <v>theater</v>
      </c>
      <c r="R2924" s="2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 s="2">
        <v>2923</v>
      </c>
      <c r="B2925" s="9" t="s">
        <v>2923</v>
      </c>
      <c r="C2925" s="9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7">
        <f t="shared" si="270"/>
        <v>1</v>
      </c>
      <c r="P2925" s="2">
        <f t="shared" si="271"/>
        <v>30</v>
      </c>
      <c r="Q2925" s="2" t="str">
        <f t="shared" si="272"/>
        <v>theater</v>
      </c>
      <c r="R2925" s="2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 s="2">
        <v>2924</v>
      </c>
      <c r="B2926" s="9" t="s">
        <v>2924</v>
      </c>
      <c r="C2926" s="9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7">
        <f t="shared" si="270"/>
        <v>1.032</v>
      </c>
      <c r="P2926" s="2">
        <f t="shared" si="271"/>
        <v>175.51020408163265</v>
      </c>
      <c r="Q2926" s="2" t="str">
        <f t="shared" si="272"/>
        <v>theater</v>
      </c>
      <c r="R2926" s="2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 s="2">
        <v>2925</v>
      </c>
      <c r="B2927" s="9" t="s">
        <v>2925</v>
      </c>
      <c r="C2927" s="9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7">
        <f t="shared" si="270"/>
        <v>1.0244597777777777</v>
      </c>
      <c r="P2927" s="2">
        <f t="shared" si="271"/>
        <v>231.66175879396985</v>
      </c>
      <c r="Q2927" s="2" t="str">
        <f t="shared" si="272"/>
        <v>theater</v>
      </c>
      <c r="R2927" s="2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3.2" x14ac:dyDescent="0.3">
      <c r="A2928" s="2">
        <v>2926</v>
      </c>
      <c r="B2928" s="9" t="s">
        <v>2926</v>
      </c>
      <c r="C2928" s="9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7">
        <f t="shared" si="270"/>
        <v>1.25</v>
      </c>
      <c r="P2928" s="2">
        <f t="shared" si="271"/>
        <v>75</v>
      </c>
      <c r="Q2928" s="2" t="str">
        <f t="shared" si="272"/>
        <v>theater</v>
      </c>
      <c r="R2928" s="2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 s="2">
        <v>2927</v>
      </c>
      <c r="B2929" s="9" t="s">
        <v>2927</v>
      </c>
      <c r="C2929" s="9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7">
        <f t="shared" si="270"/>
        <v>1.3083333333333333</v>
      </c>
      <c r="P2929" s="2">
        <f t="shared" si="271"/>
        <v>112.14285714285714</v>
      </c>
      <c r="Q2929" s="2" t="str">
        <f t="shared" si="272"/>
        <v>theater</v>
      </c>
      <c r="R2929" s="2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 s="2">
        <v>2928</v>
      </c>
      <c r="B2930" s="9" t="s">
        <v>2928</v>
      </c>
      <c r="C2930" s="9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7">
        <f t="shared" si="270"/>
        <v>1</v>
      </c>
      <c r="P2930" s="2">
        <f t="shared" si="271"/>
        <v>41.666666666666664</v>
      </c>
      <c r="Q2930" s="2" t="str">
        <f t="shared" si="272"/>
        <v>theater</v>
      </c>
      <c r="R2930" s="2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 s="2">
        <v>2929</v>
      </c>
      <c r="B2931" s="9" t="s">
        <v>2929</v>
      </c>
      <c r="C2931" s="9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7">
        <f t="shared" si="270"/>
        <v>1.02069375</v>
      </c>
      <c r="P2931" s="2">
        <f t="shared" si="271"/>
        <v>255.17343750000001</v>
      </c>
      <c r="Q2931" s="2" t="str">
        <f t="shared" si="272"/>
        <v>theater</v>
      </c>
      <c r="R2931" s="2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 s="2">
        <v>2930</v>
      </c>
      <c r="B2932" s="9" t="s">
        <v>2930</v>
      </c>
      <c r="C2932" s="9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7">
        <f t="shared" si="270"/>
        <v>1.0092000000000001</v>
      </c>
      <c r="P2932" s="2">
        <f t="shared" si="271"/>
        <v>162.7741935483871</v>
      </c>
      <c r="Q2932" s="2" t="str">
        <f t="shared" si="272"/>
        <v>theater</v>
      </c>
      <c r="R2932" s="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 s="2">
        <v>2931</v>
      </c>
      <c r="B2933" s="9" t="s">
        <v>2931</v>
      </c>
      <c r="C2933" s="9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7">
        <f t="shared" si="270"/>
        <v>1.06</v>
      </c>
      <c r="P2933" s="2">
        <f t="shared" si="271"/>
        <v>88.333333333333329</v>
      </c>
      <c r="Q2933" s="2" t="str">
        <f t="shared" si="272"/>
        <v>theater</v>
      </c>
      <c r="R2933" s="2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 s="2">
        <v>2932</v>
      </c>
      <c r="B2934" s="9" t="s">
        <v>2932</v>
      </c>
      <c r="C2934" s="9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7">
        <f t="shared" si="270"/>
        <v>1.0509677419354839</v>
      </c>
      <c r="P2934" s="2">
        <f t="shared" si="271"/>
        <v>85.736842105263165</v>
      </c>
      <c r="Q2934" s="2" t="str">
        <f t="shared" si="272"/>
        <v>theater</v>
      </c>
      <c r="R2934" s="2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 s="2">
        <v>2933</v>
      </c>
      <c r="B2935" s="9" t="s">
        <v>2933</v>
      </c>
      <c r="C2935" s="9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7">
        <f t="shared" si="270"/>
        <v>1.0276000000000001</v>
      </c>
      <c r="P2935" s="2">
        <f t="shared" si="271"/>
        <v>47.574074074074076</v>
      </c>
      <c r="Q2935" s="2" t="str">
        <f t="shared" si="272"/>
        <v>theater</v>
      </c>
      <c r="R2935" s="2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 s="2">
        <v>2934</v>
      </c>
      <c r="B2936" s="9" t="s">
        <v>2934</v>
      </c>
      <c r="C2936" s="9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7">
        <f t="shared" si="270"/>
        <v>1.08</v>
      </c>
      <c r="P2936" s="2">
        <f t="shared" si="271"/>
        <v>72.972972972972968</v>
      </c>
      <c r="Q2936" s="2" t="str">
        <f t="shared" si="272"/>
        <v>theater</v>
      </c>
      <c r="R2936" s="2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 s="2">
        <v>2935</v>
      </c>
      <c r="B2937" s="9" t="s">
        <v>2935</v>
      </c>
      <c r="C2937" s="9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7">
        <f t="shared" si="270"/>
        <v>1.0088571428571429</v>
      </c>
      <c r="P2937" s="2">
        <f t="shared" si="271"/>
        <v>90.538461538461533</v>
      </c>
      <c r="Q2937" s="2" t="str">
        <f t="shared" si="272"/>
        <v>theater</v>
      </c>
      <c r="R2937" s="2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 s="2">
        <v>2936</v>
      </c>
      <c r="B2938" s="9" t="s">
        <v>2936</v>
      </c>
      <c r="C2938" s="9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7">
        <f t="shared" si="270"/>
        <v>1.28</v>
      </c>
      <c r="P2938" s="2">
        <f t="shared" si="271"/>
        <v>37.647058823529413</v>
      </c>
      <c r="Q2938" s="2" t="str">
        <f t="shared" si="272"/>
        <v>theater</v>
      </c>
      <c r="R2938" s="2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 s="2">
        <v>2937</v>
      </c>
      <c r="B2939" s="9" t="s">
        <v>2937</v>
      </c>
      <c r="C2939" s="9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7">
        <f t="shared" si="270"/>
        <v>1.3333333333333333</v>
      </c>
      <c r="P2939" s="2">
        <f t="shared" si="271"/>
        <v>36.363636363636367</v>
      </c>
      <c r="Q2939" s="2" t="str">
        <f t="shared" si="272"/>
        <v>theater</v>
      </c>
      <c r="R2939" s="2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 s="2">
        <v>2938</v>
      </c>
      <c r="B2940" s="9" t="s">
        <v>2938</v>
      </c>
      <c r="C2940" s="9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7">
        <f t="shared" si="270"/>
        <v>1.0137499999999999</v>
      </c>
      <c r="P2940" s="2">
        <f t="shared" si="271"/>
        <v>126.71875</v>
      </c>
      <c r="Q2940" s="2" t="str">
        <f t="shared" si="272"/>
        <v>theater</v>
      </c>
      <c r="R2940" s="2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 s="2">
        <v>2939</v>
      </c>
      <c r="B2941" s="9" t="s">
        <v>2939</v>
      </c>
      <c r="C2941" s="9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7">
        <f t="shared" si="270"/>
        <v>1.0287500000000001</v>
      </c>
      <c r="P2941" s="2">
        <f t="shared" si="271"/>
        <v>329.2</v>
      </c>
      <c r="Q2941" s="2" t="str">
        <f t="shared" si="272"/>
        <v>theater</v>
      </c>
      <c r="R2941" s="2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 s="2">
        <v>2940</v>
      </c>
      <c r="B2942" s="9" t="s">
        <v>2940</v>
      </c>
      <c r="C2942" s="9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7">
        <f t="shared" si="270"/>
        <v>1.0724</v>
      </c>
      <c r="P2942" s="2">
        <f t="shared" si="271"/>
        <v>81.242424242424249</v>
      </c>
      <c r="Q2942" s="2" t="str">
        <f t="shared" si="272"/>
        <v>theater</v>
      </c>
      <c r="R2942" s="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 s="2">
        <v>2941</v>
      </c>
      <c r="B2943" s="9" t="s">
        <v>2941</v>
      </c>
      <c r="C2943" s="9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7">
        <f t="shared" si="270"/>
        <v>4.0000000000000003E-5</v>
      </c>
      <c r="P2943" s="2">
        <f t="shared" si="271"/>
        <v>1</v>
      </c>
      <c r="Q2943" s="2" t="str">
        <f t="shared" si="272"/>
        <v>theater</v>
      </c>
      <c r="R2943" s="2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 s="2">
        <v>2942</v>
      </c>
      <c r="B2944" s="9" t="s">
        <v>2942</v>
      </c>
      <c r="C2944" s="9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7">
        <f t="shared" si="270"/>
        <v>0.20424999999999999</v>
      </c>
      <c r="P2944" s="2">
        <f t="shared" si="271"/>
        <v>202.22772277227722</v>
      </c>
      <c r="Q2944" s="2" t="str">
        <f t="shared" si="272"/>
        <v>theater</v>
      </c>
      <c r="R2944" s="2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 s="2">
        <v>2943</v>
      </c>
      <c r="B2945" s="9" t="s">
        <v>2943</v>
      </c>
      <c r="C2945" s="9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7">
        <f t="shared" si="270"/>
        <v>0</v>
      </c>
      <c r="P2945" s="2" t="e">
        <f t="shared" si="271"/>
        <v>#DIV/0!</v>
      </c>
      <c r="Q2945" s="2" t="str">
        <f t="shared" si="272"/>
        <v>theater</v>
      </c>
      <c r="R2945" s="2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 s="2">
        <v>2944</v>
      </c>
      <c r="B2946" s="9" t="s">
        <v>2944</v>
      </c>
      <c r="C2946" s="9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7">
        <f t="shared" si="270"/>
        <v>0.01</v>
      </c>
      <c r="P2946" s="2">
        <f t="shared" si="271"/>
        <v>100</v>
      </c>
      <c r="Q2946" s="2" t="str">
        <f t="shared" si="272"/>
        <v>theater</v>
      </c>
      <c r="R2946" s="2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 s="2">
        <v>2945</v>
      </c>
      <c r="B2947" s="9" t="s">
        <v>2945</v>
      </c>
      <c r="C2947" s="9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7">
        <f t="shared" ref="O2947:O3010" si="276">E2947/D2947</f>
        <v>0</v>
      </c>
      <c r="P2947" s="2" t="e">
        <f t="shared" ref="P2947:P3010" si="277">E2947/L2947</f>
        <v>#DIV/0!</v>
      </c>
      <c r="Q2947" s="2" t="str">
        <f t="shared" ref="Q2947:Q3010" si="278">LEFT(N:N,(FIND("/",N2947))-1)</f>
        <v>theater</v>
      </c>
      <c r="R2947" s="2" t="str">
        <f t="shared" ref="R2947:R3010" si="279">RIGHT(N:N,LEN(N:N)-(FIND("/",N2947)))</f>
        <v>spaces</v>
      </c>
      <c r="S2947" s="10">
        <f t="shared" ref="S2947:S3010" si="280">(J2947/86400)+DATE(1970,1,1)</f>
        <v>42118.139583333337</v>
      </c>
      <c r="T2947" s="10">
        <f t="shared" ref="T2947:T3010" si="281">(I2947/86400)+DATE(1970,1,1)</f>
        <v>42148.139583333337</v>
      </c>
    </row>
    <row r="2948" spans="1:20" ht="43.2" x14ac:dyDescent="0.3">
      <c r="A2948" s="2">
        <v>2946</v>
      </c>
      <c r="B2948" s="9" t="s">
        <v>2946</v>
      </c>
      <c r="C2948" s="9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7">
        <f t="shared" si="276"/>
        <v>1E-3</v>
      </c>
      <c r="P2948" s="2">
        <f t="shared" si="277"/>
        <v>1</v>
      </c>
      <c r="Q2948" s="2" t="str">
        <f t="shared" si="278"/>
        <v>theater</v>
      </c>
      <c r="R2948" s="2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 s="2">
        <v>2947</v>
      </c>
      <c r="B2949" s="9" t="s">
        <v>2947</v>
      </c>
      <c r="C2949" s="9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7">
        <f t="shared" si="276"/>
        <v>4.2880000000000001E-2</v>
      </c>
      <c r="P2949" s="2">
        <f t="shared" si="277"/>
        <v>82.461538461538467</v>
      </c>
      <c r="Q2949" s="2" t="str">
        <f t="shared" si="278"/>
        <v>theater</v>
      </c>
      <c r="R2949" s="2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57.6" x14ac:dyDescent="0.3">
      <c r="A2950" s="2">
        <v>2948</v>
      </c>
      <c r="B2950" s="9" t="s">
        <v>2948</v>
      </c>
      <c r="C2950" s="9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7">
        <f t="shared" si="276"/>
        <v>4.8000000000000001E-5</v>
      </c>
      <c r="P2950" s="2">
        <f t="shared" si="277"/>
        <v>2.6666666666666665</v>
      </c>
      <c r="Q2950" s="2" t="str">
        <f t="shared" si="278"/>
        <v>theater</v>
      </c>
      <c r="R2950" s="2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 s="2">
        <v>2949</v>
      </c>
      <c r="B2951" s="9" t="s">
        <v>2949</v>
      </c>
      <c r="C2951" s="9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7">
        <f t="shared" si="276"/>
        <v>2.5000000000000001E-2</v>
      </c>
      <c r="P2951" s="2">
        <f t="shared" si="277"/>
        <v>12.5</v>
      </c>
      <c r="Q2951" s="2" t="str">
        <f t="shared" si="278"/>
        <v>theater</v>
      </c>
      <c r="R2951" s="2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 s="2">
        <v>2950</v>
      </c>
      <c r="B2952" s="9" t="s">
        <v>2950</v>
      </c>
      <c r="C2952" s="9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7">
        <f t="shared" si="276"/>
        <v>0</v>
      </c>
      <c r="P2952" s="2" t="e">
        <f t="shared" si="277"/>
        <v>#DIV/0!</v>
      </c>
      <c r="Q2952" s="2" t="str">
        <f t="shared" si="278"/>
        <v>theater</v>
      </c>
      <c r="R2952" s="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 s="2">
        <v>2951</v>
      </c>
      <c r="B2953" s="9" t="s">
        <v>2951</v>
      </c>
      <c r="C2953" s="9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7">
        <f t="shared" si="276"/>
        <v>2.1919999999999999E-2</v>
      </c>
      <c r="P2953" s="2">
        <f t="shared" si="277"/>
        <v>18.896551724137932</v>
      </c>
      <c r="Q2953" s="2" t="str">
        <f t="shared" si="278"/>
        <v>theater</v>
      </c>
      <c r="R2953" s="2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 s="2">
        <v>2952</v>
      </c>
      <c r="B2954" s="9" t="s">
        <v>2952</v>
      </c>
      <c r="C2954" s="9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7">
        <f t="shared" si="276"/>
        <v>8.0250000000000002E-2</v>
      </c>
      <c r="P2954" s="2">
        <f t="shared" si="277"/>
        <v>200.625</v>
      </c>
      <c r="Q2954" s="2" t="str">
        <f t="shared" si="278"/>
        <v>theater</v>
      </c>
      <c r="R2954" s="2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 s="2">
        <v>2953</v>
      </c>
      <c r="B2955" s="9" t="s">
        <v>2953</v>
      </c>
      <c r="C2955" s="9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7">
        <f t="shared" si="276"/>
        <v>1.5125E-3</v>
      </c>
      <c r="P2955" s="2">
        <f t="shared" si="277"/>
        <v>201.66666666666666</v>
      </c>
      <c r="Q2955" s="2" t="str">
        <f t="shared" si="278"/>
        <v>theater</v>
      </c>
      <c r="R2955" s="2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 s="2">
        <v>2954</v>
      </c>
      <c r="B2956" s="9" t="s">
        <v>2954</v>
      </c>
      <c r="C2956" s="9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7">
        <f t="shared" si="276"/>
        <v>0</v>
      </c>
      <c r="P2956" s="2" t="e">
        <f t="shared" si="277"/>
        <v>#DIV/0!</v>
      </c>
      <c r="Q2956" s="2" t="str">
        <f t="shared" si="278"/>
        <v>theater</v>
      </c>
      <c r="R2956" s="2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8.8" x14ac:dyDescent="0.3">
      <c r="A2957" s="2">
        <v>2955</v>
      </c>
      <c r="B2957" s="9" t="s">
        <v>2955</v>
      </c>
      <c r="C2957" s="9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7">
        <f t="shared" si="276"/>
        <v>0.59583333333333333</v>
      </c>
      <c r="P2957" s="2">
        <f t="shared" si="277"/>
        <v>65</v>
      </c>
      <c r="Q2957" s="2" t="str">
        <f t="shared" si="278"/>
        <v>theater</v>
      </c>
      <c r="R2957" s="2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 s="2">
        <v>2956</v>
      </c>
      <c r="B2958" s="9" t="s">
        <v>2956</v>
      </c>
      <c r="C2958" s="9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7">
        <f t="shared" si="276"/>
        <v>0.16734177215189874</v>
      </c>
      <c r="P2958" s="2">
        <f t="shared" si="277"/>
        <v>66.099999999999994</v>
      </c>
      <c r="Q2958" s="2" t="str">
        <f t="shared" si="278"/>
        <v>theater</v>
      </c>
      <c r="R2958" s="2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 s="2">
        <v>2957</v>
      </c>
      <c r="B2959" s="9" t="s">
        <v>2957</v>
      </c>
      <c r="C2959" s="9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7">
        <f t="shared" si="276"/>
        <v>1.8666666666666668E-2</v>
      </c>
      <c r="P2959" s="2">
        <f t="shared" si="277"/>
        <v>93.333333333333329</v>
      </c>
      <c r="Q2959" s="2" t="str">
        <f t="shared" si="278"/>
        <v>theater</v>
      </c>
      <c r="R2959" s="2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 s="2">
        <v>2958</v>
      </c>
      <c r="B2960" s="9" t="s">
        <v>2958</v>
      </c>
      <c r="C2960" s="9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7">
        <f t="shared" si="276"/>
        <v>0</v>
      </c>
      <c r="P2960" s="2" t="e">
        <f t="shared" si="277"/>
        <v>#DIV/0!</v>
      </c>
      <c r="Q2960" s="2" t="str">
        <f t="shared" si="278"/>
        <v>theater</v>
      </c>
      <c r="R2960" s="2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 s="2">
        <v>2959</v>
      </c>
      <c r="B2961" s="9" t="s">
        <v>2959</v>
      </c>
      <c r="C2961" s="9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7">
        <f t="shared" si="276"/>
        <v>0</v>
      </c>
      <c r="P2961" s="2" t="e">
        <f t="shared" si="277"/>
        <v>#DIV/0!</v>
      </c>
      <c r="Q2961" s="2" t="str">
        <f t="shared" si="278"/>
        <v>theater</v>
      </c>
      <c r="R2961" s="2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 s="2">
        <v>2960</v>
      </c>
      <c r="B2962" s="9" t="s">
        <v>2960</v>
      </c>
      <c r="C2962" s="9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7">
        <f t="shared" si="276"/>
        <v>0</v>
      </c>
      <c r="P2962" s="2" t="e">
        <f t="shared" si="277"/>
        <v>#DIV/0!</v>
      </c>
      <c r="Q2962" s="2" t="str">
        <f t="shared" si="278"/>
        <v>theater</v>
      </c>
      <c r="R2962" s="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 s="2">
        <v>2961</v>
      </c>
      <c r="B2963" s="9" t="s">
        <v>2961</v>
      </c>
      <c r="C2963" s="9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7">
        <f t="shared" si="276"/>
        <v>1.0962000000000001</v>
      </c>
      <c r="P2963" s="2">
        <f t="shared" si="277"/>
        <v>50.75</v>
      </c>
      <c r="Q2963" s="2" t="str">
        <f t="shared" si="278"/>
        <v>theater</v>
      </c>
      <c r="R2963" s="2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 s="2">
        <v>2962</v>
      </c>
      <c r="B2964" s="9" t="s">
        <v>2962</v>
      </c>
      <c r="C2964" s="9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7">
        <f t="shared" si="276"/>
        <v>1.218</v>
      </c>
      <c r="P2964" s="2">
        <f t="shared" si="277"/>
        <v>60.9</v>
      </c>
      <c r="Q2964" s="2" t="str">
        <f t="shared" si="278"/>
        <v>theater</v>
      </c>
      <c r="R2964" s="2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 s="2">
        <v>2963</v>
      </c>
      <c r="B2965" s="9" t="s">
        <v>2963</v>
      </c>
      <c r="C2965" s="9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7">
        <f t="shared" si="276"/>
        <v>1.0685</v>
      </c>
      <c r="P2965" s="2">
        <f t="shared" si="277"/>
        <v>109.03061224489795</v>
      </c>
      <c r="Q2965" s="2" t="str">
        <f t="shared" si="278"/>
        <v>theater</v>
      </c>
      <c r="R2965" s="2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 s="2">
        <v>2964</v>
      </c>
      <c r="B2966" s="9" t="s">
        <v>2964</v>
      </c>
      <c r="C2966" s="9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7">
        <f t="shared" si="276"/>
        <v>1.0071379999999999</v>
      </c>
      <c r="P2966" s="2">
        <f t="shared" si="277"/>
        <v>25.692295918367346</v>
      </c>
      <c r="Q2966" s="2" t="str">
        <f t="shared" si="278"/>
        <v>theater</v>
      </c>
      <c r="R2966" s="2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 s="2">
        <v>2965</v>
      </c>
      <c r="B2967" s="9" t="s">
        <v>2965</v>
      </c>
      <c r="C2967" s="9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7">
        <f t="shared" si="276"/>
        <v>1.0900000000000001</v>
      </c>
      <c r="P2967" s="2">
        <f t="shared" si="277"/>
        <v>41.92307692307692</v>
      </c>
      <c r="Q2967" s="2" t="str">
        <f t="shared" si="278"/>
        <v>theater</v>
      </c>
      <c r="R2967" s="2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 s="2">
        <v>2966</v>
      </c>
      <c r="B2968" s="9" t="s">
        <v>2966</v>
      </c>
      <c r="C2968" s="9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7">
        <f t="shared" si="276"/>
        <v>1.1363000000000001</v>
      </c>
      <c r="P2968" s="2">
        <f t="shared" si="277"/>
        <v>88.7734375</v>
      </c>
      <c r="Q2968" s="2" t="str">
        <f t="shared" si="278"/>
        <v>theater</v>
      </c>
      <c r="R2968" s="2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 s="2">
        <v>2967</v>
      </c>
      <c r="B2969" s="9" t="s">
        <v>2967</v>
      </c>
      <c r="C2969" s="9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7">
        <f t="shared" si="276"/>
        <v>1.1392</v>
      </c>
      <c r="P2969" s="2">
        <f t="shared" si="277"/>
        <v>80.225352112676063</v>
      </c>
      <c r="Q2969" s="2" t="str">
        <f t="shared" si="278"/>
        <v>theater</v>
      </c>
      <c r="R2969" s="2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 s="2">
        <v>2968</v>
      </c>
      <c r="B2970" s="9" t="s">
        <v>2968</v>
      </c>
      <c r="C2970" s="9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7">
        <f t="shared" si="276"/>
        <v>1.06</v>
      </c>
      <c r="P2970" s="2">
        <f t="shared" si="277"/>
        <v>78.936170212765958</v>
      </c>
      <c r="Q2970" s="2" t="str">
        <f t="shared" si="278"/>
        <v>theater</v>
      </c>
      <c r="R2970" s="2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 s="2">
        <v>2969</v>
      </c>
      <c r="B2971" s="9" t="s">
        <v>2969</v>
      </c>
      <c r="C2971" s="9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7">
        <f t="shared" si="276"/>
        <v>1.625</v>
      </c>
      <c r="P2971" s="2">
        <f t="shared" si="277"/>
        <v>95.588235294117652</v>
      </c>
      <c r="Q2971" s="2" t="str">
        <f t="shared" si="278"/>
        <v>theater</v>
      </c>
      <c r="R2971" s="2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 s="2">
        <v>2970</v>
      </c>
      <c r="B2972" s="9" t="s">
        <v>2970</v>
      </c>
      <c r="C2972" s="9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7">
        <f t="shared" si="276"/>
        <v>1.06</v>
      </c>
      <c r="P2972" s="2">
        <f t="shared" si="277"/>
        <v>69.890109890109883</v>
      </c>
      <c r="Q2972" s="2" t="str">
        <f t="shared" si="278"/>
        <v>theater</v>
      </c>
      <c r="R2972" s="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 s="2">
        <v>2971</v>
      </c>
      <c r="B2973" s="9" t="s">
        <v>2971</v>
      </c>
      <c r="C2973" s="9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7">
        <f t="shared" si="276"/>
        <v>1.0015624999999999</v>
      </c>
      <c r="P2973" s="2">
        <f t="shared" si="277"/>
        <v>74.534883720930239</v>
      </c>
      <c r="Q2973" s="2" t="str">
        <f t="shared" si="278"/>
        <v>theater</v>
      </c>
      <c r="R2973" s="2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 s="2">
        <v>2972</v>
      </c>
      <c r="B2974" s="9" t="s">
        <v>2972</v>
      </c>
      <c r="C2974" s="9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7">
        <f t="shared" si="276"/>
        <v>1.0535000000000001</v>
      </c>
      <c r="P2974" s="2">
        <f t="shared" si="277"/>
        <v>123.94117647058823</v>
      </c>
      <c r="Q2974" s="2" t="str">
        <f t="shared" si="278"/>
        <v>theater</v>
      </c>
      <c r="R2974" s="2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 s="2">
        <v>2973</v>
      </c>
      <c r="B2975" s="9" t="s">
        <v>2973</v>
      </c>
      <c r="C2975" s="9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7">
        <f t="shared" si="276"/>
        <v>1.748</v>
      </c>
      <c r="P2975" s="2">
        <f t="shared" si="277"/>
        <v>264.84848484848487</v>
      </c>
      <c r="Q2975" s="2" t="str">
        <f t="shared" si="278"/>
        <v>theater</v>
      </c>
      <c r="R2975" s="2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 s="2">
        <v>2974</v>
      </c>
      <c r="B2976" s="9" t="s">
        <v>2974</v>
      </c>
      <c r="C2976" s="9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7">
        <f t="shared" si="276"/>
        <v>1.02</v>
      </c>
      <c r="P2976" s="2">
        <f t="shared" si="277"/>
        <v>58.620689655172413</v>
      </c>
      <c r="Q2976" s="2" t="str">
        <f t="shared" si="278"/>
        <v>theater</v>
      </c>
      <c r="R2976" s="2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 s="2">
        <v>2975</v>
      </c>
      <c r="B2977" s="9" t="s">
        <v>2975</v>
      </c>
      <c r="C2977" s="9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7">
        <f t="shared" si="276"/>
        <v>1.00125</v>
      </c>
      <c r="P2977" s="2">
        <f t="shared" si="277"/>
        <v>70.884955752212392</v>
      </c>
      <c r="Q2977" s="2" t="str">
        <f t="shared" si="278"/>
        <v>theater</v>
      </c>
      <c r="R2977" s="2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 s="2">
        <v>2976</v>
      </c>
      <c r="B2978" s="9" t="s">
        <v>2976</v>
      </c>
      <c r="C2978" s="9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7">
        <f t="shared" si="276"/>
        <v>1.7142857142857142</v>
      </c>
      <c r="P2978" s="2">
        <f t="shared" si="277"/>
        <v>8.5714285714285712</v>
      </c>
      <c r="Q2978" s="2" t="str">
        <f t="shared" si="278"/>
        <v>theater</v>
      </c>
      <c r="R2978" s="2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 s="2">
        <v>2977</v>
      </c>
      <c r="B2979" s="9" t="s">
        <v>2977</v>
      </c>
      <c r="C2979" s="9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7">
        <f t="shared" si="276"/>
        <v>1.1356666666666666</v>
      </c>
      <c r="P2979" s="2">
        <f t="shared" si="277"/>
        <v>113.56666666666666</v>
      </c>
      <c r="Q2979" s="2" t="str">
        <f t="shared" si="278"/>
        <v>theater</v>
      </c>
      <c r="R2979" s="2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 s="2">
        <v>2978</v>
      </c>
      <c r="B2980" s="9" t="s">
        <v>2978</v>
      </c>
      <c r="C2980" s="9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7">
        <f t="shared" si="276"/>
        <v>1.2946666666666666</v>
      </c>
      <c r="P2980" s="2">
        <f t="shared" si="277"/>
        <v>60.6875</v>
      </c>
      <c r="Q2980" s="2" t="str">
        <f t="shared" si="278"/>
        <v>theater</v>
      </c>
      <c r="R2980" s="2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 s="2">
        <v>2979</v>
      </c>
      <c r="B2981" s="9" t="s">
        <v>2979</v>
      </c>
      <c r="C2981" s="9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7">
        <f t="shared" si="276"/>
        <v>1.014</v>
      </c>
      <c r="P2981" s="2">
        <f t="shared" si="277"/>
        <v>110.21739130434783</v>
      </c>
      <c r="Q2981" s="2" t="str">
        <f t="shared" si="278"/>
        <v>theater</v>
      </c>
      <c r="R2981" s="2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 s="2">
        <v>2980</v>
      </c>
      <c r="B2982" s="9" t="s">
        <v>2980</v>
      </c>
      <c r="C2982" s="9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7">
        <f t="shared" si="276"/>
        <v>1.0916666666666666</v>
      </c>
      <c r="P2982" s="2">
        <f t="shared" si="277"/>
        <v>136.45833333333334</v>
      </c>
      <c r="Q2982" s="2" t="str">
        <f t="shared" si="278"/>
        <v>theater</v>
      </c>
      <c r="R2982" s="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 s="2">
        <v>2981</v>
      </c>
      <c r="B2983" s="9" t="s">
        <v>2981</v>
      </c>
      <c r="C2983" s="9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7">
        <f t="shared" si="276"/>
        <v>1.28925</v>
      </c>
      <c r="P2983" s="2">
        <f t="shared" si="277"/>
        <v>53.164948453608247</v>
      </c>
      <c r="Q2983" s="2" t="str">
        <f t="shared" si="278"/>
        <v>theater</v>
      </c>
      <c r="R2983" s="2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 s="2">
        <v>2982</v>
      </c>
      <c r="B2984" s="9" t="s">
        <v>2982</v>
      </c>
      <c r="C2984" s="9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7">
        <f t="shared" si="276"/>
        <v>1.0206</v>
      </c>
      <c r="P2984" s="2">
        <f t="shared" si="277"/>
        <v>86.491525423728817</v>
      </c>
      <c r="Q2984" s="2" t="str">
        <f t="shared" si="278"/>
        <v>theater</v>
      </c>
      <c r="R2984" s="2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 s="2">
        <v>2983</v>
      </c>
      <c r="B2985" s="9" t="s">
        <v>2983</v>
      </c>
      <c r="C2985" s="9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7">
        <f t="shared" si="276"/>
        <v>1.465395775862069</v>
      </c>
      <c r="P2985" s="2">
        <f t="shared" si="277"/>
        <v>155.23827397260274</v>
      </c>
      <c r="Q2985" s="2" t="str">
        <f t="shared" si="278"/>
        <v>theater</v>
      </c>
      <c r="R2985" s="2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 s="2">
        <v>2984</v>
      </c>
      <c r="B2986" s="9" t="s">
        <v>2984</v>
      </c>
      <c r="C2986" s="9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7">
        <f t="shared" si="276"/>
        <v>1.00352</v>
      </c>
      <c r="P2986" s="2">
        <f t="shared" si="277"/>
        <v>115.08256880733946</v>
      </c>
      <c r="Q2986" s="2" t="str">
        <f t="shared" si="278"/>
        <v>theater</v>
      </c>
      <c r="R2986" s="2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 s="2">
        <v>2985</v>
      </c>
      <c r="B2987" s="9" t="s">
        <v>2985</v>
      </c>
      <c r="C2987" s="9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7">
        <f t="shared" si="276"/>
        <v>1.2164999999999999</v>
      </c>
      <c r="P2987" s="2">
        <f t="shared" si="277"/>
        <v>109.5945945945946</v>
      </c>
      <c r="Q2987" s="2" t="str">
        <f t="shared" si="278"/>
        <v>theater</v>
      </c>
      <c r="R2987" s="2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3.2" x14ac:dyDescent="0.3">
      <c r="A2988" s="2">
        <v>2986</v>
      </c>
      <c r="B2988" s="9" t="s">
        <v>2986</v>
      </c>
      <c r="C2988" s="9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7">
        <f t="shared" si="276"/>
        <v>1.0549999999999999</v>
      </c>
      <c r="P2988" s="2">
        <f t="shared" si="277"/>
        <v>45.214285714285715</v>
      </c>
      <c r="Q2988" s="2" t="str">
        <f t="shared" si="278"/>
        <v>theater</v>
      </c>
      <c r="R2988" s="2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 s="2">
        <v>2987</v>
      </c>
      <c r="B2989" s="9" t="s">
        <v>2987</v>
      </c>
      <c r="C2989" s="9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7">
        <f t="shared" si="276"/>
        <v>1.1040080000000001</v>
      </c>
      <c r="P2989" s="2">
        <f t="shared" si="277"/>
        <v>104.15169811320754</v>
      </c>
      <c r="Q2989" s="2" t="str">
        <f t="shared" si="278"/>
        <v>theater</v>
      </c>
      <c r="R2989" s="2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 s="2">
        <v>2988</v>
      </c>
      <c r="B2990" s="9" t="s">
        <v>2988</v>
      </c>
      <c r="C2990" s="9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7">
        <f t="shared" si="276"/>
        <v>1</v>
      </c>
      <c r="P2990" s="2">
        <f t="shared" si="277"/>
        <v>35.714285714285715</v>
      </c>
      <c r="Q2990" s="2" t="str">
        <f t="shared" si="278"/>
        <v>theater</v>
      </c>
      <c r="R2990" s="2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3">
      <c r="A2991" s="2">
        <v>2989</v>
      </c>
      <c r="B2991" s="9" t="s">
        <v>2989</v>
      </c>
      <c r="C2991" s="9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7">
        <f t="shared" si="276"/>
        <v>1.76535</v>
      </c>
      <c r="P2991" s="2">
        <f t="shared" si="277"/>
        <v>96.997252747252745</v>
      </c>
      <c r="Q2991" s="2" t="str">
        <f t="shared" si="278"/>
        <v>theater</v>
      </c>
      <c r="R2991" s="2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 s="2">
        <v>2990</v>
      </c>
      <c r="B2992" s="9" t="s">
        <v>2990</v>
      </c>
      <c r="C2992" s="9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7">
        <f t="shared" si="276"/>
        <v>1</v>
      </c>
      <c r="P2992" s="2">
        <f t="shared" si="277"/>
        <v>370.37037037037038</v>
      </c>
      <c r="Q2992" s="2" t="str">
        <f t="shared" si="278"/>
        <v>theater</v>
      </c>
      <c r="R2992" s="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 s="2">
        <v>2991</v>
      </c>
      <c r="B2993" s="9" t="s">
        <v>2991</v>
      </c>
      <c r="C2993" s="9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7">
        <f t="shared" si="276"/>
        <v>1.0329411764705883</v>
      </c>
      <c r="P2993" s="2">
        <f t="shared" si="277"/>
        <v>94.408602150537632</v>
      </c>
      <c r="Q2993" s="2" t="str">
        <f t="shared" si="278"/>
        <v>theater</v>
      </c>
      <c r="R2993" s="2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 s="2">
        <v>2992</v>
      </c>
      <c r="B2994" s="9" t="s">
        <v>2992</v>
      </c>
      <c r="C2994" s="9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7">
        <f t="shared" si="276"/>
        <v>1.0449999999999999</v>
      </c>
      <c r="P2994" s="2">
        <f t="shared" si="277"/>
        <v>48.984375</v>
      </c>
      <c r="Q2994" s="2" t="str">
        <f t="shared" si="278"/>
        <v>theater</v>
      </c>
      <c r="R2994" s="2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 s="2">
        <v>2993</v>
      </c>
      <c r="B2995" s="9" t="s">
        <v>2993</v>
      </c>
      <c r="C2995" s="9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7">
        <f t="shared" si="276"/>
        <v>1.0029999999999999</v>
      </c>
      <c r="P2995" s="2">
        <f t="shared" si="277"/>
        <v>45.590909090909093</v>
      </c>
      <c r="Q2995" s="2" t="str">
        <f t="shared" si="278"/>
        <v>theater</v>
      </c>
      <c r="R2995" s="2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 s="2">
        <v>2994</v>
      </c>
      <c r="B2996" s="9" t="s">
        <v>2994</v>
      </c>
      <c r="C2996" s="9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7">
        <f t="shared" si="276"/>
        <v>4.577466666666667</v>
      </c>
      <c r="P2996" s="2">
        <f t="shared" si="277"/>
        <v>23.275254237288134</v>
      </c>
      <c r="Q2996" s="2" t="str">
        <f t="shared" si="278"/>
        <v>theater</v>
      </c>
      <c r="R2996" s="2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 s="2">
        <v>2995</v>
      </c>
      <c r="B2997" s="9" t="s">
        <v>2995</v>
      </c>
      <c r="C2997" s="9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7">
        <f t="shared" si="276"/>
        <v>1.0496000000000001</v>
      </c>
      <c r="P2997" s="2">
        <f t="shared" si="277"/>
        <v>63.2289156626506</v>
      </c>
      <c r="Q2997" s="2" t="str">
        <f t="shared" si="278"/>
        <v>theater</v>
      </c>
      <c r="R2997" s="2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 s="2">
        <v>2996</v>
      </c>
      <c r="B2998" s="9" t="s">
        <v>2996</v>
      </c>
      <c r="C2998" s="9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7">
        <f t="shared" si="276"/>
        <v>1.7194285714285715</v>
      </c>
      <c r="P2998" s="2">
        <f t="shared" si="277"/>
        <v>153.5204081632653</v>
      </c>
      <c r="Q2998" s="2" t="str">
        <f t="shared" si="278"/>
        <v>theater</v>
      </c>
      <c r="R2998" s="2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3.2" x14ac:dyDescent="0.3">
      <c r="A2999" s="2">
        <v>2997</v>
      </c>
      <c r="B2999" s="9" t="s">
        <v>2997</v>
      </c>
      <c r="C2999" s="9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7">
        <f t="shared" si="276"/>
        <v>1.0373000000000001</v>
      </c>
      <c r="P2999" s="2">
        <f t="shared" si="277"/>
        <v>90.2</v>
      </c>
      <c r="Q2999" s="2" t="str">
        <f t="shared" si="278"/>
        <v>theater</v>
      </c>
      <c r="R2999" s="2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 s="2">
        <v>2998</v>
      </c>
      <c r="B3000" s="9" t="s">
        <v>2998</v>
      </c>
      <c r="C3000" s="9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7">
        <f t="shared" si="276"/>
        <v>1.0302899999999999</v>
      </c>
      <c r="P3000" s="2">
        <f t="shared" si="277"/>
        <v>118.97113163972287</v>
      </c>
      <c r="Q3000" s="2" t="str">
        <f t="shared" si="278"/>
        <v>theater</v>
      </c>
      <c r="R3000" s="2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 s="2">
        <v>2999</v>
      </c>
      <c r="B3001" s="9" t="s">
        <v>2999</v>
      </c>
      <c r="C3001" s="9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7">
        <f t="shared" si="276"/>
        <v>1.1888888888888889</v>
      </c>
      <c r="P3001" s="2">
        <f t="shared" si="277"/>
        <v>80.25</v>
      </c>
      <c r="Q3001" s="2" t="str">
        <f t="shared" si="278"/>
        <v>theater</v>
      </c>
      <c r="R3001" s="2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 s="2">
        <v>3000</v>
      </c>
      <c r="B3002" s="9" t="s">
        <v>3000</v>
      </c>
      <c r="C3002" s="9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7">
        <f t="shared" si="276"/>
        <v>1</v>
      </c>
      <c r="P3002" s="2">
        <f t="shared" si="277"/>
        <v>62.5</v>
      </c>
      <c r="Q3002" s="2" t="str">
        <f t="shared" si="278"/>
        <v>theater</v>
      </c>
      <c r="R3002" s="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 s="2">
        <v>3001</v>
      </c>
      <c r="B3003" s="9" t="s">
        <v>3001</v>
      </c>
      <c r="C3003" s="9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7">
        <f t="shared" si="276"/>
        <v>3.1869988910451896</v>
      </c>
      <c r="P3003" s="2">
        <f t="shared" si="277"/>
        <v>131.37719999999999</v>
      </c>
      <c r="Q3003" s="2" t="str">
        <f t="shared" si="278"/>
        <v>theater</v>
      </c>
      <c r="R3003" s="2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 s="2">
        <v>3002</v>
      </c>
      <c r="B3004" s="9" t="s">
        <v>3002</v>
      </c>
      <c r="C3004" s="9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7">
        <f t="shared" si="276"/>
        <v>1.0850614285714286</v>
      </c>
      <c r="P3004" s="2">
        <f t="shared" si="277"/>
        <v>73.032980769230775</v>
      </c>
      <c r="Q3004" s="2" t="str">
        <f t="shared" si="278"/>
        <v>theater</v>
      </c>
      <c r="R3004" s="2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 s="2">
        <v>3003</v>
      </c>
      <c r="B3005" s="9" t="s">
        <v>3003</v>
      </c>
      <c r="C3005" s="9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7">
        <f t="shared" si="276"/>
        <v>1.0116666666666667</v>
      </c>
      <c r="P3005" s="2">
        <f t="shared" si="277"/>
        <v>178.52941176470588</v>
      </c>
      <c r="Q3005" s="2" t="str">
        <f t="shared" si="278"/>
        <v>theater</v>
      </c>
      <c r="R3005" s="2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 s="2">
        <v>3004</v>
      </c>
      <c r="B3006" s="9" t="s">
        <v>3004</v>
      </c>
      <c r="C3006" s="9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7">
        <f t="shared" si="276"/>
        <v>1.12815</v>
      </c>
      <c r="P3006" s="2">
        <f t="shared" si="277"/>
        <v>162.90974729241879</v>
      </c>
      <c r="Q3006" s="2" t="str">
        <f t="shared" si="278"/>
        <v>theater</v>
      </c>
      <c r="R3006" s="2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 s="2">
        <v>3005</v>
      </c>
      <c r="B3007" s="9" t="s">
        <v>3005</v>
      </c>
      <c r="C3007" s="9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7">
        <f t="shared" si="276"/>
        <v>1.2049622641509434</v>
      </c>
      <c r="P3007" s="2">
        <f t="shared" si="277"/>
        <v>108.24237288135593</v>
      </c>
      <c r="Q3007" s="2" t="str">
        <f t="shared" si="278"/>
        <v>theater</v>
      </c>
      <c r="R3007" s="2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 s="2">
        <v>3006</v>
      </c>
      <c r="B3008" s="9" t="s">
        <v>3006</v>
      </c>
      <c r="C3008" s="9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7">
        <f t="shared" si="276"/>
        <v>1.0774999999999999</v>
      </c>
      <c r="P3008" s="2">
        <f t="shared" si="277"/>
        <v>88.865979381443296</v>
      </c>
      <c r="Q3008" s="2" t="str">
        <f t="shared" si="278"/>
        <v>theater</v>
      </c>
      <c r="R3008" s="2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28.8" x14ac:dyDescent="0.3">
      <c r="A3009" s="2">
        <v>3007</v>
      </c>
      <c r="B3009" s="9" t="s">
        <v>3007</v>
      </c>
      <c r="C3009" s="9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7">
        <f t="shared" si="276"/>
        <v>1.8</v>
      </c>
      <c r="P3009" s="2">
        <f t="shared" si="277"/>
        <v>54</v>
      </c>
      <c r="Q3009" s="2" t="str">
        <f t="shared" si="278"/>
        <v>theater</v>
      </c>
      <c r="R3009" s="2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 s="2">
        <v>3008</v>
      </c>
      <c r="B3010" s="9" t="s">
        <v>3008</v>
      </c>
      <c r="C3010" s="9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7">
        <f t="shared" si="276"/>
        <v>1.0116666666666667</v>
      </c>
      <c r="P3010" s="2">
        <f t="shared" si="277"/>
        <v>116.73076923076923</v>
      </c>
      <c r="Q3010" s="2" t="str">
        <f t="shared" si="278"/>
        <v>theater</v>
      </c>
      <c r="R3010" s="2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 s="2">
        <v>3009</v>
      </c>
      <c r="B3011" s="9" t="s">
        <v>3009</v>
      </c>
      <c r="C3011" s="9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7">
        <f t="shared" ref="O3011:O3074" si="282">E3011/D3011</f>
        <v>1.19756</v>
      </c>
      <c r="P3011" s="2">
        <f t="shared" ref="P3011:P3074" si="283">E3011/L3011</f>
        <v>233.8984375</v>
      </c>
      <c r="Q3011" s="2" t="str">
        <f t="shared" ref="Q3011:Q3074" si="284">LEFT(N:N,(FIND("/",N3011))-1)</f>
        <v>theater</v>
      </c>
      <c r="R3011" s="2" t="str">
        <f t="shared" ref="R3011:R3074" si="285">RIGHT(N:N,LEN(N:N)-(FIND("/",N3011)))</f>
        <v>spaces</v>
      </c>
      <c r="S3011" s="10">
        <f t="shared" ref="S3011:S3074" si="286">(J3011/86400)+DATE(1970,1,1)</f>
        <v>41939.569907407407</v>
      </c>
      <c r="T3011" s="10">
        <f t="shared" ref="T3011:T3074" si="287">(I3011/86400)+DATE(1970,1,1)</f>
        <v>41969.611574074079</v>
      </c>
    </row>
    <row r="3012" spans="1:20" ht="43.2" x14ac:dyDescent="0.3">
      <c r="A3012" s="2">
        <v>3010</v>
      </c>
      <c r="B3012" s="9" t="s">
        <v>3010</v>
      </c>
      <c r="C3012" s="9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7">
        <f t="shared" si="282"/>
        <v>1.58</v>
      </c>
      <c r="P3012" s="2">
        <f t="shared" si="283"/>
        <v>158</v>
      </c>
      <c r="Q3012" s="2" t="str">
        <f t="shared" si="284"/>
        <v>theater</v>
      </c>
      <c r="R3012" s="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 s="2">
        <v>3011</v>
      </c>
      <c r="B3013" s="9" t="s">
        <v>3011</v>
      </c>
      <c r="C3013" s="9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7">
        <f t="shared" si="282"/>
        <v>1.2366666666666666</v>
      </c>
      <c r="P3013" s="2">
        <f t="shared" si="283"/>
        <v>14.84</v>
      </c>
      <c r="Q3013" s="2" t="str">
        <f t="shared" si="284"/>
        <v>theater</v>
      </c>
      <c r="R3013" s="2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 s="2">
        <v>3012</v>
      </c>
      <c r="B3014" s="9" t="s">
        <v>3012</v>
      </c>
      <c r="C3014" s="9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7">
        <f t="shared" si="282"/>
        <v>1.1712499999999999</v>
      </c>
      <c r="P3014" s="2">
        <f t="shared" si="283"/>
        <v>85.181818181818187</v>
      </c>
      <c r="Q3014" s="2" t="str">
        <f t="shared" si="284"/>
        <v>theater</v>
      </c>
      <c r="R3014" s="2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 s="2">
        <v>3013</v>
      </c>
      <c r="B3015" s="9" t="s">
        <v>3013</v>
      </c>
      <c r="C3015" s="9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7">
        <f t="shared" si="282"/>
        <v>1.5696000000000001</v>
      </c>
      <c r="P3015" s="2">
        <f t="shared" si="283"/>
        <v>146.69158878504672</v>
      </c>
      <c r="Q3015" s="2" t="str">
        <f t="shared" si="284"/>
        <v>theater</v>
      </c>
      <c r="R3015" s="2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 s="2">
        <v>3014</v>
      </c>
      <c r="B3016" s="9" t="s">
        <v>3014</v>
      </c>
      <c r="C3016" s="9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7">
        <f t="shared" si="282"/>
        <v>1.13104</v>
      </c>
      <c r="P3016" s="2">
        <f t="shared" si="283"/>
        <v>50.764811490125673</v>
      </c>
      <c r="Q3016" s="2" t="str">
        <f t="shared" si="284"/>
        <v>theater</v>
      </c>
      <c r="R3016" s="2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3.2" x14ac:dyDescent="0.3">
      <c r="A3017" s="2">
        <v>3015</v>
      </c>
      <c r="B3017" s="9" t="s">
        <v>3015</v>
      </c>
      <c r="C3017" s="9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7">
        <f t="shared" si="282"/>
        <v>1.0317647058823529</v>
      </c>
      <c r="P3017" s="2">
        <f t="shared" si="283"/>
        <v>87.7</v>
      </c>
      <c r="Q3017" s="2" t="str">
        <f t="shared" si="284"/>
        <v>theater</v>
      </c>
      <c r="R3017" s="2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 s="2">
        <v>3016</v>
      </c>
      <c r="B3018" s="9" t="s">
        <v>3016</v>
      </c>
      <c r="C3018" s="9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7">
        <f t="shared" si="282"/>
        <v>1.0261176470588236</v>
      </c>
      <c r="P3018" s="2">
        <f t="shared" si="283"/>
        <v>242.27777777777777</v>
      </c>
      <c r="Q3018" s="2" t="str">
        <f t="shared" si="284"/>
        <v>theater</v>
      </c>
      <c r="R3018" s="2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 s="2">
        <v>3017</v>
      </c>
      <c r="B3019" s="9" t="s">
        <v>3017</v>
      </c>
      <c r="C3019" s="9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7">
        <f t="shared" si="282"/>
        <v>1.0584090909090909</v>
      </c>
      <c r="P3019" s="2">
        <f t="shared" si="283"/>
        <v>146.44654088050314</v>
      </c>
      <c r="Q3019" s="2" t="str">
        <f t="shared" si="284"/>
        <v>theater</v>
      </c>
      <c r="R3019" s="2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 s="2">
        <v>3018</v>
      </c>
      <c r="B3020" s="9" t="s">
        <v>3018</v>
      </c>
      <c r="C3020" s="9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7">
        <f t="shared" si="282"/>
        <v>1.0071428571428571</v>
      </c>
      <c r="P3020" s="2">
        <f t="shared" si="283"/>
        <v>103.17073170731707</v>
      </c>
      <c r="Q3020" s="2" t="str">
        <f t="shared" si="284"/>
        <v>theater</v>
      </c>
      <c r="R3020" s="2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3.2" x14ac:dyDescent="0.3">
      <c r="A3021" s="2">
        <v>3019</v>
      </c>
      <c r="B3021" s="9" t="s">
        <v>3019</v>
      </c>
      <c r="C3021" s="9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7">
        <f t="shared" si="282"/>
        <v>1.2123333333333333</v>
      </c>
      <c r="P3021" s="2">
        <f t="shared" si="283"/>
        <v>80.464601769911511</v>
      </c>
      <c r="Q3021" s="2" t="str">
        <f t="shared" si="284"/>
        <v>theater</v>
      </c>
      <c r="R3021" s="2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 s="2">
        <v>3020</v>
      </c>
      <c r="B3022" s="9" t="s">
        <v>3020</v>
      </c>
      <c r="C3022" s="9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7">
        <f t="shared" si="282"/>
        <v>1.0057142857142858</v>
      </c>
      <c r="P3022" s="2">
        <f t="shared" si="283"/>
        <v>234.66666666666666</v>
      </c>
      <c r="Q3022" s="2" t="str">
        <f t="shared" si="284"/>
        <v>theater</v>
      </c>
      <c r="R3022" s="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 s="2">
        <v>3021</v>
      </c>
      <c r="B3023" s="9" t="s">
        <v>3021</v>
      </c>
      <c r="C3023" s="9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7">
        <f t="shared" si="282"/>
        <v>1.1602222222222223</v>
      </c>
      <c r="P3023" s="2">
        <f t="shared" si="283"/>
        <v>50.689320388349515</v>
      </c>
      <c r="Q3023" s="2" t="str">
        <f t="shared" si="284"/>
        <v>theater</v>
      </c>
      <c r="R3023" s="2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 s="2">
        <v>3022</v>
      </c>
      <c r="B3024" s="9" t="s">
        <v>3022</v>
      </c>
      <c r="C3024" s="9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7">
        <f t="shared" si="282"/>
        <v>1.0087999999999999</v>
      </c>
      <c r="P3024" s="2">
        <f t="shared" si="283"/>
        <v>162.70967741935485</v>
      </c>
      <c r="Q3024" s="2" t="str">
        <f t="shared" si="284"/>
        <v>theater</v>
      </c>
      <c r="R3024" s="2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 s="2">
        <v>3023</v>
      </c>
      <c r="B3025" s="9" t="s">
        <v>3023</v>
      </c>
      <c r="C3025" s="9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7">
        <f t="shared" si="282"/>
        <v>1.03</v>
      </c>
      <c r="P3025" s="2">
        <f t="shared" si="283"/>
        <v>120.16666666666667</v>
      </c>
      <c r="Q3025" s="2" t="str">
        <f t="shared" si="284"/>
        <v>theater</v>
      </c>
      <c r="R3025" s="2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3.2" x14ac:dyDescent="0.3">
      <c r="A3026" s="2">
        <v>3024</v>
      </c>
      <c r="B3026" s="9" t="s">
        <v>3024</v>
      </c>
      <c r="C3026" s="9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7">
        <f t="shared" si="282"/>
        <v>2.4641999999999999</v>
      </c>
      <c r="P3026" s="2">
        <f t="shared" si="283"/>
        <v>67.697802197802204</v>
      </c>
      <c r="Q3026" s="2" t="str">
        <f t="shared" si="284"/>
        <v>theater</v>
      </c>
      <c r="R3026" s="2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 s="2">
        <v>3025</v>
      </c>
      <c r="B3027" s="9" t="s">
        <v>3025</v>
      </c>
      <c r="C3027" s="9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7">
        <f t="shared" si="282"/>
        <v>3.0219999999999998</v>
      </c>
      <c r="P3027" s="2">
        <f t="shared" si="283"/>
        <v>52.103448275862071</v>
      </c>
      <c r="Q3027" s="2" t="str">
        <f t="shared" si="284"/>
        <v>theater</v>
      </c>
      <c r="R3027" s="2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 s="2">
        <v>3026</v>
      </c>
      <c r="B3028" s="9" t="s">
        <v>3026</v>
      </c>
      <c r="C3028" s="9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7">
        <f t="shared" si="282"/>
        <v>1.4333333333333333</v>
      </c>
      <c r="P3028" s="2">
        <f t="shared" si="283"/>
        <v>51.6</v>
      </c>
      <c r="Q3028" s="2" t="str">
        <f t="shared" si="284"/>
        <v>theater</v>
      </c>
      <c r="R3028" s="2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 s="2">
        <v>3027</v>
      </c>
      <c r="B3029" s="9" t="s">
        <v>3027</v>
      </c>
      <c r="C3029" s="9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7">
        <f t="shared" si="282"/>
        <v>1.3144</v>
      </c>
      <c r="P3029" s="2">
        <f t="shared" si="283"/>
        <v>164.3</v>
      </c>
      <c r="Q3029" s="2" t="str">
        <f t="shared" si="284"/>
        <v>theater</v>
      </c>
      <c r="R3029" s="2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 s="2">
        <v>3028</v>
      </c>
      <c r="B3030" s="9" t="s">
        <v>3028</v>
      </c>
      <c r="C3030" s="9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7">
        <f t="shared" si="282"/>
        <v>1.6801999999999999</v>
      </c>
      <c r="P3030" s="2">
        <f t="shared" si="283"/>
        <v>84.858585858585855</v>
      </c>
      <c r="Q3030" s="2" t="str">
        <f t="shared" si="284"/>
        <v>theater</v>
      </c>
      <c r="R3030" s="2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 s="2">
        <v>3029</v>
      </c>
      <c r="B3031" s="9" t="s">
        <v>3029</v>
      </c>
      <c r="C3031" s="9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7">
        <f t="shared" si="282"/>
        <v>1.0967666666666667</v>
      </c>
      <c r="P3031" s="2">
        <f t="shared" si="283"/>
        <v>94.548850574712645</v>
      </c>
      <c r="Q3031" s="2" t="str">
        <f t="shared" si="284"/>
        <v>theater</v>
      </c>
      <c r="R3031" s="2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 s="2">
        <v>3030</v>
      </c>
      <c r="B3032" s="9" t="s">
        <v>3030</v>
      </c>
      <c r="C3032" s="9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7">
        <f t="shared" si="282"/>
        <v>1.0668571428571429</v>
      </c>
      <c r="P3032" s="2">
        <f t="shared" si="283"/>
        <v>45.536585365853661</v>
      </c>
      <c r="Q3032" s="2" t="str">
        <f t="shared" si="284"/>
        <v>theater</v>
      </c>
      <c r="R3032" s="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 s="2">
        <v>3031</v>
      </c>
      <c r="B3033" s="9" t="s">
        <v>3031</v>
      </c>
      <c r="C3033" s="9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7">
        <f t="shared" si="282"/>
        <v>1</v>
      </c>
      <c r="P3033" s="2">
        <f t="shared" si="283"/>
        <v>51.724137931034484</v>
      </c>
      <c r="Q3033" s="2" t="str">
        <f t="shared" si="284"/>
        <v>theater</v>
      </c>
      <c r="R3033" s="2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 s="2">
        <v>3032</v>
      </c>
      <c r="B3034" s="9" t="s">
        <v>3032</v>
      </c>
      <c r="C3034" s="9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7">
        <f t="shared" si="282"/>
        <v>1.272</v>
      </c>
      <c r="P3034" s="2">
        <f t="shared" si="283"/>
        <v>50.88</v>
      </c>
      <c r="Q3034" s="2" t="str">
        <f t="shared" si="284"/>
        <v>theater</v>
      </c>
      <c r="R3034" s="2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 s="2">
        <v>3033</v>
      </c>
      <c r="B3035" s="9" t="s">
        <v>3033</v>
      </c>
      <c r="C3035" s="9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7">
        <f t="shared" si="282"/>
        <v>1.4653333333333334</v>
      </c>
      <c r="P3035" s="2">
        <f t="shared" si="283"/>
        <v>191.13043478260869</v>
      </c>
      <c r="Q3035" s="2" t="str">
        <f t="shared" si="284"/>
        <v>theater</v>
      </c>
      <c r="R3035" s="2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 s="2">
        <v>3034</v>
      </c>
      <c r="B3036" s="9" t="s">
        <v>3034</v>
      </c>
      <c r="C3036" s="9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7">
        <f t="shared" si="282"/>
        <v>1.1253599999999999</v>
      </c>
      <c r="P3036" s="2">
        <f t="shared" si="283"/>
        <v>89.314285714285717</v>
      </c>
      <c r="Q3036" s="2" t="str">
        <f t="shared" si="284"/>
        <v>theater</v>
      </c>
      <c r="R3036" s="2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 s="2">
        <v>3035</v>
      </c>
      <c r="B3037" s="9" t="s">
        <v>3035</v>
      </c>
      <c r="C3037" s="9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7">
        <f t="shared" si="282"/>
        <v>1.0878684000000001</v>
      </c>
      <c r="P3037" s="2">
        <f t="shared" si="283"/>
        <v>88.588631921824103</v>
      </c>
      <c r="Q3037" s="2" t="str">
        <f t="shared" si="284"/>
        <v>theater</v>
      </c>
      <c r="R3037" s="2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 s="2">
        <v>3036</v>
      </c>
      <c r="B3038" s="9" t="s">
        <v>3036</v>
      </c>
      <c r="C3038" s="9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7">
        <f t="shared" si="282"/>
        <v>1.26732</v>
      </c>
      <c r="P3038" s="2">
        <f t="shared" si="283"/>
        <v>96.300911854103347</v>
      </c>
      <c r="Q3038" s="2" t="str">
        <f t="shared" si="284"/>
        <v>theater</v>
      </c>
      <c r="R3038" s="2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 s="2">
        <v>3037</v>
      </c>
      <c r="B3039" s="9" t="s">
        <v>3037</v>
      </c>
      <c r="C3039" s="9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7">
        <f t="shared" si="282"/>
        <v>2.1320000000000001</v>
      </c>
      <c r="P3039" s="2">
        <f t="shared" si="283"/>
        <v>33.3125</v>
      </c>
      <c r="Q3039" s="2" t="str">
        <f t="shared" si="284"/>
        <v>theater</v>
      </c>
      <c r="R3039" s="2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 s="2">
        <v>3038</v>
      </c>
      <c r="B3040" s="9" t="s">
        <v>3038</v>
      </c>
      <c r="C3040" s="9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7">
        <f t="shared" si="282"/>
        <v>1.0049999999999999</v>
      </c>
      <c r="P3040" s="2">
        <f t="shared" si="283"/>
        <v>37.222222222222221</v>
      </c>
      <c r="Q3040" s="2" t="str">
        <f t="shared" si="284"/>
        <v>theater</v>
      </c>
      <c r="R3040" s="2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 s="2">
        <v>3039</v>
      </c>
      <c r="B3041" s="9" t="s">
        <v>3039</v>
      </c>
      <c r="C3041" s="9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7">
        <f t="shared" si="282"/>
        <v>1.0871389999999999</v>
      </c>
      <c r="P3041" s="2">
        <f t="shared" si="283"/>
        <v>92.130423728813554</v>
      </c>
      <c r="Q3041" s="2" t="str">
        <f t="shared" si="284"/>
        <v>theater</v>
      </c>
      <c r="R3041" s="2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 s="2">
        <v>3040</v>
      </c>
      <c r="B3042" s="9" t="s">
        <v>3040</v>
      </c>
      <c r="C3042" s="9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7">
        <f t="shared" si="282"/>
        <v>1.075</v>
      </c>
      <c r="P3042" s="2">
        <f t="shared" si="283"/>
        <v>76.785714285714292</v>
      </c>
      <c r="Q3042" s="2" t="str">
        <f t="shared" si="284"/>
        <v>theater</v>
      </c>
      <c r="R3042" s="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 s="2">
        <v>3041</v>
      </c>
      <c r="B3043" s="9" t="s">
        <v>3041</v>
      </c>
      <c r="C3043" s="9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7">
        <f t="shared" si="282"/>
        <v>1.1048192771084338</v>
      </c>
      <c r="P3043" s="2">
        <f t="shared" si="283"/>
        <v>96.526315789473685</v>
      </c>
      <c r="Q3043" s="2" t="str">
        <f t="shared" si="284"/>
        <v>theater</v>
      </c>
      <c r="R3043" s="2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 s="2">
        <v>3042</v>
      </c>
      <c r="B3044" s="9" t="s">
        <v>3042</v>
      </c>
      <c r="C3044" s="9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7">
        <f t="shared" si="282"/>
        <v>1.28</v>
      </c>
      <c r="P3044" s="2">
        <f t="shared" si="283"/>
        <v>51.891891891891895</v>
      </c>
      <c r="Q3044" s="2" t="str">
        <f t="shared" si="284"/>
        <v>theater</v>
      </c>
      <c r="R3044" s="2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 s="2">
        <v>3043</v>
      </c>
      <c r="B3045" s="9" t="s">
        <v>3043</v>
      </c>
      <c r="C3045" s="9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7">
        <f t="shared" si="282"/>
        <v>1.1000666666666667</v>
      </c>
      <c r="P3045" s="2">
        <f t="shared" si="283"/>
        <v>128.9140625</v>
      </c>
      <c r="Q3045" s="2" t="str">
        <f t="shared" si="284"/>
        <v>theater</v>
      </c>
      <c r="R3045" s="2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 s="2">
        <v>3044</v>
      </c>
      <c r="B3046" s="9" t="s">
        <v>3044</v>
      </c>
      <c r="C3046" s="9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7">
        <f t="shared" si="282"/>
        <v>1.0934166666666667</v>
      </c>
      <c r="P3046" s="2">
        <f t="shared" si="283"/>
        <v>84.108974358974365</v>
      </c>
      <c r="Q3046" s="2" t="str">
        <f t="shared" si="284"/>
        <v>theater</v>
      </c>
      <c r="R3046" s="2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 s="2">
        <v>3045</v>
      </c>
      <c r="B3047" s="9" t="s">
        <v>3045</v>
      </c>
      <c r="C3047" s="9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7">
        <f t="shared" si="282"/>
        <v>1.3270650000000002</v>
      </c>
      <c r="P3047" s="2">
        <f t="shared" si="283"/>
        <v>82.941562500000003</v>
      </c>
      <c r="Q3047" s="2" t="str">
        <f t="shared" si="284"/>
        <v>theater</v>
      </c>
      <c r="R3047" s="2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 s="2">
        <v>3046</v>
      </c>
      <c r="B3048" s="9" t="s">
        <v>3046</v>
      </c>
      <c r="C3048" s="9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7">
        <f t="shared" si="282"/>
        <v>1.9084810126582279</v>
      </c>
      <c r="P3048" s="2">
        <f t="shared" si="283"/>
        <v>259.94827586206895</v>
      </c>
      <c r="Q3048" s="2" t="str">
        <f t="shared" si="284"/>
        <v>theater</v>
      </c>
      <c r="R3048" s="2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 s="2">
        <v>3047</v>
      </c>
      <c r="B3049" s="9" t="s">
        <v>3047</v>
      </c>
      <c r="C3049" s="9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7">
        <f t="shared" si="282"/>
        <v>1.49</v>
      </c>
      <c r="P3049" s="2">
        <f t="shared" si="283"/>
        <v>37.25</v>
      </c>
      <c r="Q3049" s="2" t="str">
        <f t="shared" si="284"/>
        <v>theater</v>
      </c>
      <c r="R3049" s="2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 s="2">
        <v>3048</v>
      </c>
      <c r="B3050" s="9" t="s">
        <v>3048</v>
      </c>
      <c r="C3050" s="9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7">
        <f t="shared" si="282"/>
        <v>1.6639999999999999</v>
      </c>
      <c r="P3050" s="2">
        <f t="shared" si="283"/>
        <v>177.02127659574469</v>
      </c>
      <c r="Q3050" s="2" t="str">
        <f t="shared" si="284"/>
        <v>theater</v>
      </c>
      <c r="R3050" s="2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57.6" x14ac:dyDescent="0.3">
      <c r="A3051" s="2">
        <v>3049</v>
      </c>
      <c r="B3051" s="9" t="s">
        <v>3049</v>
      </c>
      <c r="C3051" s="9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7">
        <f t="shared" si="282"/>
        <v>1.0666666666666667</v>
      </c>
      <c r="P3051" s="2">
        <f t="shared" si="283"/>
        <v>74.074074074074076</v>
      </c>
      <c r="Q3051" s="2" t="str">
        <f t="shared" si="284"/>
        <v>theater</v>
      </c>
      <c r="R3051" s="2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 s="2">
        <v>3050</v>
      </c>
      <c r="B3052" s="9" t="s">
        <v>3050</v>
      </c>
      <c r="C3052" s="9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7">
        <f t="shared" si="282"/>
        <v>1.06</v>
      </c>
      <c r="P3052" s="2">
        <f t="shared" si="283"/>
        <v>70.666666666666671</v>
      </c>
      <c r="Q3052" s="2" t="str">
        <f t="shared" si="284"/>
        <v>theater</v>
      </c>
      <c r="R3052" s="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 s="2">
        <v>3051</v>
      </c>
      <c r="B3053" s="9" t="s">
        <v>3051</v>
      </c>
      <c r="C3053" s="9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7">
        <f t="shared" si="282"/>
        <v>0.23628571428571429</v>
      </c>
      <c r="P3053" s="2">
        <f t="shared" si="283"/>
        <v>23.62857142857143</v>
      </c>
      <c r="Q3053" s="2" t="str">
        <f t="shared" si="284"/>
        <v>theater</v>
      </c>
      <c r="R3053" s="2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3.2" x14ac:dyDescent="0.3">
      <c r="A3054" s="2">
        <v>3052</v>
      </c>
      <c r="B3054" s="9" t="s">
        <v>3052</v>
      </c>
      <c r="C3054" s="9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7">
        <f t="shared" si="282"/>
        <v>1.5E-3</v>
      </c>
      <c r="P3054" s="2">
        <f t="shared" si="283"/>
        <v>37.5</v>
      </c>
      <c r="Q3054" s="2" t="str">
        <f t="shared" si="284"/>
        <v>theater</v>
      </c>
      <c r="R3054" s="2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 s="2">
        <v>3053</v>
      </c>
      <c r="B3055" s="9" t="s">
        <v>3053</v>
      </c>
      <c r="C3055" s="9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7">
        <f t="shared" si="282"/>
        <v>4.0000000000000001E-3</v>
      </c>
      <c r="P3055" s="2">
        <f t="shared" si="283"/>
        <v>13.333333333333334</v>
      </c>
      <c r="Q3055" s="2" t="str">
        <f t="shared" si="284"/>
        <v>theater</v>
      </c>
      <c r="R3055" s="2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 s="2">
        <v>3054</v>
      </c>
      <c r="B3056" s="9" t="s">
        <v>3054</v>
      </c>
      <c r="C3056" s="9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7">
        <f t="shared" si="282"/>
        <v>0</v>
      </c>
      <c r="P3056" s="2" t="e">
        <f t="shared" si="283"/>
        <v>#DIV/0!</v>
      </c>
      <c r="Q3056" s="2" t="str">
        <f t="shared" si="284"/>
        <v>theater</v>
      </c>
      <c r="R3056" s="2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 s="2">
        <v>3055</v>
      </c>
      <c r="B3057" s="9" t="s">
        <v>3055</v>
      </c>
      <c r="C3057" s="9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7">
        <f t="shared" si="282"/>
        <v>5.0000000000000002E-5</v>
      </c>
      <c r="P3057" s="2">
        <f t="shared" si="283"/>
        <v>1</v>
      </c>
      <c r="Q3057" s="2" t="str">
        <f t="shared" si="284"/>
        <v>theater</v>
      </c>
      <c r="R3057" s="2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 s="2">
        <v>3056</v>
      </c>
      <c r="B3058" s="9" t="s">
        <v>3056</v>
      </c>
      <c r="C3058" s="9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7">
        <f t="shared" si="282"/>
        <v>0</v>
      </c>
      <c r="P3058" s="2" t="e">
        <f t="shared" si="283"/>
        <v>#DIV/0!</v>
      </c>
      <c r="Q3058" s="2" t="str">
        <f t="shared" si="284"/>
        <v>theater</v>
      </c>
      <c r="R3058" s="2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 s="2">
        <v>3057</v>
      </c>
      <c r="B3059" s="9" t="s">
        <v>3057</v>
      </c>
      <c r="C3059" s="9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7">
        <f t="shared" si="282"/>
        <v>0</v>
      </c>
      <c r="P3059" s="2" t="e">
        <f t="shared" si="283"/>
        <v>#DIV/0!</v>
      </c>
      <c r="Q3059" s="2" t="str">
        <f t="shared" si="284"/>
        <v>theater</v>
      </c>
      <c r="R3059" s="2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 s="2">
        <v>3058</v>
      </c>
      <c r="B3060" s="9" t="s">
        <v>3058</v>
      </c>
      <c r="C3060" s="9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7">
        <f t="shared" si="282"/>
        <v>1.6666666666666666E-4</v>
      </c>
      <c r="P3060" s="2">
        <f t="shared" si="283"/>
        <v>1</v>
      </c>
      <c r="Q3060" s="2" t="str">
        <f t="shared" si="284"/>
        <v>theater</v>
      </c>
      <c r="R3060" s="2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 s="2">
        <v>3059</v>
      </c>
      <c r="B3061" s="9" t="s">
        <v>3059</v>
      </c>
      <c r="C3061" s="9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7">
        <f t="shared" si="282"/>
        <v>3.0066666666666665E-2</v>
      </c>
      <c r="P3061" s="2">
        <f t="shared" si="283"/>
        <v>41</v>
      </c>
      <c r="Q3061" s="2" t="str">
        <f t="shared" si="284"/>
        <v>theater</v>
      </c>
      <c r="R3061" s="2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 s="2">
        <v>3060</v>
      </c>
      <c r="B3062" s="9" t="s">
        <v>3060</v>
      </c>
      <c r="C3062" s="9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7">
        <f t="shared" si="282"/>
        <v>1.5227272727272728E-3</v>
      </c>
      <c r="P3062" s="2">
        <f t="shared" si="283"/>
        <v>55.833333333333336</v>
      </c>
      <c r="Q3062" s="2" t="str">
        <f t="shared" si="284"/>
        <v>theater</v>
      </c>
      <c r="R3062" s="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 s="2">
        <v>3061</v>
      </c>
      <c r="B3063" s="9" t="s">
        <v>3061</v>
      </c>
      <c r="C3063" s="9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7">
        <f t="shared" si="282"/>
        <v>0</v>
      </c>
      <c r="P3063" s="2" t="e">
        <f t="shared" si="283"/>
        <v>#DIV/0!</v>
      </c>
      <c r="Q3063" s="2" t="str">
        <f t="shared" si="284"/>
        <v>theater</v>
      </c>
      <c r="R3063" s="2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 s="2">
        <v>3062</v>
      </c>
      <c r="B3064" s="9" t="s">
        <v>3062</v>
      </c>
      <c r="C3064" s="9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7">
        <f t="shared" si="282"/>
        <v>0.66839999999999999</v>
      </c>
      <c r="P3064" s="2">
        <f t="shared" si="283"/>
        <v>99.761194029850742</v>
      </c>
      <c r="Q3064" s="2" t="str">
        <f t="shared" si="284"/>
        <v>theater</v>
      </c>
      <c r="R3064" s="2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 s="2">
        <v>3063</v>
      </c>
      <c r="B3065" s="9" t="s">
        <v>3063</v>
      </c>
      <c r="C3065" s="9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7">
        <f t="shared" si="282"/>
        <v>0.19566666666666666</v>
      </c>
      <c r="P3065" s="2">
        <f t="shared" si="283"/>
        <v>25.521739130434781</v>
      </c>
      <c r="Q3065" s="2" t="str">
        <f t="shared" si="284"/>
        <v>theater</v>
      </c>
      <c r="R3065" s="2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28.8" x14ac:dyDescent="0.3">
      <c r="A3066" s="2">
        <v>3064</v>
      </c>
      <c r="B3066" s="9" t="s">
        <v>3064</v>
      </c>
      <c r="C3066" s="9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7">
        <f t="shared" si="282"/>
        <v>0.11294666666666667</v>
      </c>
      <c r="P3066" s="2">
        <f t="shared" si="283"/>
        <v>117.65277777777777</v>
      </c>
      <c r="Q3066" s="2" t="str">
        <f t="shared" si="284"/>
        <v>theater</v>
      </c>
      <c r="R3066" s="2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 s="2">
        <v>3065</v>
      </c>
      <c r="B3067" s="9" t="s">
        <v>3065</v>
      </c>
      <c r="C3067" s="9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7">
        <f t="shared" si="282"/>
        <v>4.0000000000000002E-4</v>
      </c>
      <c r="P3067" s="2">
        <f t="shared" si="283"/>
        <v>5</v>
      </c>
      <c r="Q3067" s="2" t="str">
        <f t="shared" si="284"/>
        <v>theater</v>
      </c>
      <c r="R3067" s="2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 s="2">
        <v>3066</v>
      </c>
      <c r="B3068" s="9" t="s">
        <v>3066</v>
      </c>
      <c r="C3068" s="9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7">
        <f t="shared" si="282"/>
        <v>0.11985714285714286</v>
      </c>
      <c r="P3068" s="2">
        <f t="shared" si="283"/>
        <v>2796.6666666666665</v>
      </c>
      <c r="Q3068" s="2" t="str">
        <f t="shared" si="284"/>
        <v>theater</v>
      </c>
      <c r="R3068" s="2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 s="2">
        <v>3067</v>
      </c>
      <c r="B3069" s="9" t="s">
        <v>3067</v>
      </c>
      <c r="C3069" s="9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7">
        <f t="shared" si="282"/>
        <v>2.5000000000000001E-2</v>
      </c>
      <c r="P3069" s="2">
        <f t="shared" si="283"/>
        <v>200</v>
      </c>
      <c r="Q3069" s="2" t="str">
        <f t="shared" si="284"/>
        <v>theater</v>
      </c>
      <c r="R3069" s="2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 s="2">
        <v>3068</v>
      </c>
      <c r="B3070" s="9" t="s">
        <v>3068</v>
      </c>
      <c r="C3070" s="9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7">
        <f t="shared" si="282"/>
        <v>6.9999999999999999E-4</v>
      </c>
      <c r="P3070" s="2">
        <f t="shared" si="283"/>
        <v>87.5</v>
      </c>
      <c r="Q3070" s="2" t="str">
        <f t="shared" si="284"/>
        <v>theater</v>
      </c>
      <c r="R3070" s="2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 s="2">
        <v>3069</v>
      </c>
      <c r="B3071" s="9" t="s">
        <v>3069</v>
      </c>
      <c r="C3071" s="9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7">
        <f t="shared" si="282"/>
        <v>0.14099999999999999</v>
      </c>
      <c r="P3071" s="2">
        <f t="shared" si="283"/>
        <v>20.142857142857142</v>
      </c>
      <c r="Q3071" s="2" t="str">
        <f t="shared" si="284"/>
        <v>theater</v>
      </c>
      <c r="R3071" s="2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 s="2">
        <v>3070</v>
      </c>
      <c r="B3072" s="9" t="s">
        <v>3070</v>
      </c>
      <c r="C3072" s="9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7">
        <f t="shared" si="282"/>
        <v>3.3399999999999999E-2</v>
      </c>
      <c r="P3072" s="2">
        <f t="shared" si="283"/>
        <v>20.875</v>
      </c>
      <c r="Q3072" s="2" t="str">
        <f t="shared" si="284"/>
        <v>theater</v>
      </c>
      <c r="R3072" s="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 s="2">
        <v>3071</v>
      </c>
      <c r="B3073" s="9" t="s">
        <v>3071</v>
      </c>
      <c r="C3073" s="9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7">
        <f t="shared" si="282"/>
        <v>0.59775</v>
      </c>
      <c r="P3073" s="2">
        <f t="shared" si="283"/>
        <v>61.307692307692307</v>
      </c>
      <c r="Q3073" s="2" t="str">
        <f t="shared" si="284"/>
        <v>theater</v>
      </c>
      <c r="R3073" s="2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 s="2">
        <v>3072</v>
      </c>
      <c r="B3074" s="9" t="s">
        <v>3072</v>
      </c>
      <c r="C3074" s="9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7">
        <f t="shared" si="282"/>
        <v>1.6666666666666666E-4</v>
      </c>
      <c r="P3074" s="2">
        <f t="shared" si="283"/>
        <v>1</v>
      </c>
      <c r="Q3074" s="2" t="str">
        <f t="shared" si="284"/>
        <v>theater</v>
      </c>
      <c r="R3074" s="2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 s="2">
        <v>3073</v>
      </c>
      <c r="B3075" s="9" t="s">
        <v>3073</v>
      </c>
      <c r="C3075" s="9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7">
        <f t="shared" ref="O3075:O3138" si="288">E3075/D3075</f>
        <v>2.3035714285714285E-4</v>
      </c>
      <c r="P3075" s="2">
        <f t="shared" ref="P3075:P3138" si="289">E3075/L3075</f>
        <v>92.142857142857139</v>
      </c>
      <c r="Q3075" s="2" t="str">
        <f t="shared" ref="Q3075:Q3138" si="290">LEFT(N:N,(FIND("/",N3075))-1)</f>
        <v>theater</v>
      </c>
      <c r="R3075" s="2" t="str">
        <f t="shared" ref="R3075:R3138" si="291">RIGHT(N:N,LEN(N:N)-(FIND("/",N3075)))</f>
        <v>spaces</v>
      </c>
      <c r="S3075" s="10">
        <f t="shared" ref="S3075:S3138" si="292">(J3075/86400)+DATE(1970,1,1)</f>
        <v>42111.684027777781</v>
      </c>
      <c r="T3075" s="10">
        <f t="shared" ref="T3075:T3138" si="293">(I3075/86400)+DATE(1970,1,1)</f>
        <v>42169.804861111115</v>
      </c>
    </row>
    <row r="3076" spans="1:20" ht="57.6" x14ac:dyDescent="0.3">
      <c r="A3076" s="2">
        <v>3074</v>
      </c>
      <c r="B3076" s="9" t="s">
        <v>3074</v>
      </c>
      <c r="C3076" s="9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7">
        <f t="shared" si="288"/>
        <v>8.8000000000000003E-4</v>
      </c>
      <c r="P3076" s="2">
        <f t="shared" si="289"/>
        <v>7.333333333333333</v>
      </c>
      <c r="Q3076" s="2" t="str">
        <f t="shared" si="290"/>
        <v>theater</v>
      </c>
      <c r="R3076" s="2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3.2" x14ac:dyDescent="0.3">
      <c r="A3077" s="2">
        <v>3075</v>
      </c>
      <c r="B3077" s="9" t="s">
        <v>3075</v>
      </c>
      <c r="C3077" s="9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7">
        <f t="shared" si="288"/>
        <v>8.6400000000000005E-2</v>
      </c>
      <c r="P3077" s="2">
        <f t="shared" si="289"/>
        <v>64.8</v>
      </c>
      <c r="Q3077" s="2" t="str">
        <f t="shared" si="290"/>
        <v>theater</v>
      </c>
      <c r="R3077" s="2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28.8" x14ac:dyDescent="0.3">
      <c r="A3078" s="2">
        <v>3076</v>
      </c>
      <c r="B3078" s="9" t="s">
        <v>3076</v>
      </c>
      <c r="C3078" s="9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7">
        <f t="shared" si="288"/>
        <v>0.15060000000000001</v>
      </c>
      <c r="P3078" s="2">
        <f t="shared" si="289"/>
        <v>30.12</v>
      </c>
      <c r="Q3078" s="2" t="str">
        <f t="shared" si="290"/>
        <v>theater</v>
      </c>
      <c r="R3078" s="2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 s="2">
        <v>3077</v>
      </c>
      <c r="B3079" s="9" t="s">
        <v>3077</v>
      </c>
      <c r="C3079" s="9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7">
        <f t="shared" si="288"/>
        <v>4.7727272727272731E-3</v>
      </c>
      <c r="P3079" s="2">
        <f t="shared" si="289"/>
        <v>52.5</v>
      </c>
      <c r="Q3079" s="2" t="str">
        <f t="shared" si="290"/>
        <v>theater</v>
      </c>
      <c r="R3079" s="2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 s="2">
        <v>3078</v>
      </c>
      <c r="B3080" s="9" t="s">
        <v>3078</v>
      </c>
      <c r="C3080" s="9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7">
        <f t="shared" si="288"/>
        <v>1.1833333333333333E-3</v>
      </c>
      <c r="P3080" s="2">
        <f t="shared" si="289"/>
        <v>23.666666666666668</v>
      </c>
      <c r="Q3080" s="2" t="str">
        <f t="shared" si="290"/>
        <v>theater</v>
      </c>
      <c r="R3080" s="2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 s="2">
        <v>3079</v>
      </c>
      <c r="B3081" s="9" t="s">
        <v>3079</v>
      </c>
      <c r="C3081" s="9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7">
        <f t="shared" si="288"/>
        <v>8.4173998587352451E-3</v>
      </c>
      <c r="P3081" s="2">
        <f t="shared" si="289"/>
        <v>415.77777777777777</v>
      </c>
      <c r="Q3081" s="2" t="str">
        <f t="shared" si="290"/>
        <v>theater</v>
      </c>
      <c r="R3081" s="2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 s="2">
        <v>3080</v>
      </c>
      <c r="B3082" s="9" t="s">
        <v>3080</v>
      </c>
      <c r="C3082" s="9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7">
        <f t="shared" si="288"/>
        <v>1.8799999999999999E-4</v>
      </c>
      <c r="P3082" s="2">
        <f t="shared" si="289"/>
        <v>53.714285714285715</v>
      </c>
      <c r="Q3082" s="2" t="str">
        <f t="shared" si="290"/>
        <v>theater</v>
      </c>
      <c r="R3082" s="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 s="2">
        <v>3081</v>
      </c>
      <c r="B3083" s="9" t="s">
        <v>3081</v>
      </c>
      <c r="C3083" s="9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7">
        <f t="shared" si="288"/>
        <v>2.1029999999999998E-3</v>
      </c>
      <c r="P3083" s="2">
        <f t="shared" si="289"/>
        <v>420.6</v>
      </c>
      <c r="Q3083" s="2" t="str">
        <f t="shared" si="290"/>
        <v>theater</v>
      </c>
      <c r="R3083" s="2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 s="2">
        <v>3082</v>
      </c>
      <c r="B3084" s="9" t="s">
        <v>3082</v>
      </c>
      <c r="C3084" s="9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7">
        <f t="shared" si="288"/>
        <v>0</v>
      </c>
      <c r="P3084" s="2" t="e">
        <f t="shared" si="289"/>
        <v>#DIV/0!</v>
      </c>
      <c r="Q3084" s="2" t="str">
        <f t="shared" si="290"/>
        <v>theater</v>
      </c>
      <c r="R3084" s="2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 s="2">
        <v>3083</v>
      </c>
      <c r="B3085" s="9" t="s">
        <v>3083</v>
      </c>
      <c r="C3085" s="9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7">
        <f t="shared" si="288"/>
        <v>2.8E-3</v>
      </c>
      <c r="P3085" s="2">
        <f t="shared" si="289"/>
        <v>18.666666666666668</v>
      </c>
      <c r="Q3085" s="2" t="str">
        <f t="shared" si="290"/>
        <v>theater</v>
      </c>
      <c r="R3085" s="2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 s="2">
        <v>3084</v>
      </c>
      <c r="B3086" s="9" t="s">
        <v>3084</v>
      </c>
      <c r="C3086" s="9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7">
        <f t="shared" si="288"/>
        <v>0.11579206701157921</v>
      </c>
      <c r="P3086" s="2">
        <f t="shared" si="289"/>
        <v>78.333333333333329</v>
      </c>
      <c r="Q3086" s="2" t="str">
        <f t="shared" si="290"/>
        <v>theater</v>
      </c>
      <c r="R3086" s="2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 s="2">
        <v>3085</v>
      </c>
      <c r="B3087" s="9" t="s">
        <v>3085</v>
      </c>
      <c r="C3087" s="9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7">
        <f t="shared" si="288"/>
        <v>2.4400000000000002E-2</v>
      </c>
      <c r="P3087" s="2">
        <f t="shared" si="289"/>
        <v>67.777777777777771</v>
      </c>
      <c r="Q3087" s="2" t="str">
        <f t="shared" si="290"/>
        <v>theater</v>
      </c>
      <c r="R3087" s="2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43.2" x14ac:dyDescent="0.3">
      <c r="A3088" s="2">
        <v>3086</v>
      </c>
      <c r="B3088" s="9" t="s">
        <v>3086</v>
      </c>
      <c r="C3088" s="9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7">
        <f t="shared" si="288"/>
        <v>2.5000000000000001E-3</v>
      </c>
      <c r="P3088" s="2">
        <f t="shared" si="289"/>
        <v>16.666666666666668</v>
      </c>
      <c r="Q3088" s="2" t="str">
        <f t="shared" si="290"/>
        <v>theater</v>
      </c>
      <c r="R3088" s="2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 s="2">
        <v>3087</v>
      </c>
      <c r="B3089" s="9" t="s">
        <v>3087</v>
      </c>
      <c r="C3089" s="9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7">
        <f t="shared" si="288"/>
        <v>6.2500000000000003E-3</v>
      </c>
      <c r="P3089" s="2">
        <f t="shared" si="289"/>
        <v>62.5</v>
      </c>
      <c r="Q3089" s="2" t="str">
        <f t="shared" si="290"/>
        <v>theater</v>
      </c>
      <c r="R3089" s="2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 s="2">
        <v>3088</v>
      </c>
      <c r="B3090" s="9" t="s">
        <v>3088</v>
      </c>
      <c r="C3090" s="9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7">
        <f t="shared" si="288"/>
        <v>1.9384615384615384E-3</v>
      </c>
      <c r="P3090" s="2">
        <f t="shared" si="289"/>
        <v>42</v>
      </c>
      <c r="Q3090" s="2" t="str">
        <f t="shared" si="290"/>
        <v>theater</v>
      </c>
      <c r="R3090" s="2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 s="2">
        <v>3089</v>
      </c>
      <c r="B3091" s="9" t="s">
        <v>3089</v>
      </c>
      <c r="C3091" s="9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7">
        <f t="shared" si="288"/>
        <v>0.23416000000000001</v>
      </c>
      <c r="P3091" s="2">
        <f t="shared" si="289"/>
        <v>130.0888888888889</v>
      </c>
      <c r="Q3091" s="2" t="str">
        <f t="shared" si="290"/>
        <v>theater</v>
      </c>
      <c r="R3091" s="2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 s="2">
        <v>3090</v>
      </c>
      <c r="B3092" s="9" t="s">
        <v>3090</v>
      </c>
      <c r="C3092" s="9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7">
        <f t="shared" si="288"/>
        <v>5.080888888888889E-2</v>
      </c>
      <c r="P3092" s="2">
        <f t="shared" si="289"/>
        <v>1270.2222222222222</v>
      </c>
      <c r="Q3092" s="2" t="str">
        <f t="shared" si="290"/>
        <v>theater</v>
      </c>
      <c r="R3092" s="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 s="2">
        <v>3091</v>
      </c>
      <c r="B3093" s="9" t="s">
        <v>3091</v>
      </c>
      <c r="C3093" s="9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7">
        <f t="shared" si="288"/>
        <v>0.15920000000000001</v>
      </c>
      <c r="P3093" s="2">
        <f t="shared" si="289"/>
        <v>88.444444444444443</v>
      </c>
      <c r="Q3093" s="2" t="str">
        <f t="shared" si="290"/>
        <v>theater</v>
      </c>
      <c r="R3093" s="2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 s="2">
        <v>3092</v>
      </c>
      <c r="B3094" s="9" t="s">
        <v>3092</v>
      </c>
      <c r="C3094" s="9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7">
        <f t="shared" si="288"/>
        <v>1.1831900000000001E-2</v>
      </c>
      <c r="P3094" s="2">
        <f t="shared" si="289"/>
        <v>56.342380952380957</v>
      </c>
      <c r="Q3094" s="2" t="str">
        <f t="shared" si="290"/>
        <v>theater</v>
      </c>
      <c r="R3094" s="2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 s="2">
        <v>3093</v>
      </c>
      <c r="B3095" s="9" t="s">
        <v>3093</v>
      </c>
      <c r="C3095" s="9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7">
        <f t="shared" si="288"/>
        <v>0.22750000000000001</v>
      </c>
      <c r="P3095" s="2">
        <f t="shared" si="289"/>
        <v>53.529411764705884</v>
      </c>
      <c r="Q3095" s="2" t="str">
        <f t="shared" si="290"/>
        <v>theater</v>
      </c>
      <c r="R3095" s="2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3.2" x14ac:dyDescent="0.3">
      <c r="A3096" s="2">
        <v>3094</v>
      </c>
      <c r="B3096" s="9" t="s">
        <v>3094</v>
      </c>
      <c r="C3096" s="9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7">
        <f t="shared" si="288"/>
        <v>2.5000000000000001E-4</v>
      </c>
      <c r="P3096" s="2">
        <f t="shared" si="289"/>
        <v>25</v>
      </c>
      <c r="Q3096" s="2" t="str">
        <f t="shared" si="290"/>
        <v>theater</v>
      </c>
      <c r="R3096" s="2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 s="2">
        <v>3095</v>
      </c>
      <c r="B3097" s="9" t="s">
        <v>3095</v>
      </c>
      <c r="C3097" s="9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7">
        <f t="shared" si="288"/>
        <v>3.351206434316354E-3</v>
      </c>
      <c r="P3097" s="2">
        <f t="shared" si="289"/>
        <v>50</v>
      </c>
      <c r="Q3097" s="2" t="str">
        <f t="shared" si="290"/>
        <v>theater</v>
      </c>
      <c r="R3097" s="2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 s="2">
        <v>3096</v>
      </c>
      <c r="B3098" s="9" t="s">
        <v>3096</v>
      </c>
      <c r="C3098" s="9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7">
        <f t="shared" si="288"/>
        <v>3.9750000000000001E-2</v>
      </c>
      <c r="P3098" s="2">
        <f t="shared" si="289"/>
        <v>56.785714285714285</v>
      </c>
      <c r="Q3098" s="2" t="str">
        <f t="shared" si="290"/>
        <v>theater</v>
      </c>
      <c r="R3098" s="2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 s="2">
        <v>3097</v>
      </c>
      <c r="B3099" s="9" t="s">
        <v>3097</v>
      </c>
      <c r="C3099" s="9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7">
        <f t="shared" si="288"/>
        <v>0.17150000000000001</v>
      </c>
      <c r="P3099" s="2">
        <f t="shared" si="289"/>
        <v>40.833333333333336</v>
      </c>
      <c r="Q3099" s="2" t="str">
        <f t="shared" si="290"/>
        <v>theater</v>
      </c>
      <c r="R3099" s="2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 s="2">
        <v>3098</v>
      </c>
      <c r="B3100" s="9" t="s">
        <v>3098</v>
      </c>
      <c r="C3100" s="9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7">
        <f t="shared" si="288"/>
        <v>3.608004104669061E-2</v>
      </c>
      <c r="P3100" s="2">
        <f t="shared" si="289"/>
        <v>65.111111111111114</v>
      </c>
      <c r="Q3100" s="2" t="str">
        <f t="shared" si="290"/>
        <v>theater</v>
      </c>
      <c r="R3100" s="2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 s="2">
        <v>3099</v>
      </c>
      <c r="B3101" s="9" t="s">
        <v>3099</v>
      </c>
      <c r="C3101" s="9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7">
        <f t="shared" si="288"/>
        <v>0.13900000000000001</v>
      </c>
      <c r="P3101" s="2">
        <f t="shared" si="289"/>
        <v>55.6</v>
      </c>
      <c r="Q3101" s="2" t="str">
        <f t="shared" si="290"/>
        <v>theater</v>
      </c>
      <c r="R3101" s="2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 s="2">
        <v>3100</v>
      </c>
      <c r="B3102" s="9" t="s">
        <v>3100</v>
      </c>
      <c r="C3102" s="9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7">
        <f t="shared" si="288"/>
        <v>0.15225</v>
      </c>
      <c r="P3102" s="2">
        <f t="shared" si="289"/>
        <v>140.53846153846155</v>
      </c>
      <c r="Q3102" s="2" t="str">
        <f t="shared" si="290"/>
        <v>theater</v>
      </c>
      <c r="R3102" s="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 s="2">
        <v>3101</v>
      </c>
      <c r="B3103" s="9" t="s">
        <v>3101</v>
      </c>
      <c r="C3103" s="9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7">
        <f t="shared" si="288"/>
        <v>0.12</v>
      </c>
      <c r="P3103" s="2">
        <f t="shared" si="289"/>
        <v>25</v>
      </c>
      <c r="Q3103" s="2" t="str">
        <f t="shared" si="290"/>
        <v>theater</v>
      </c>
      <c r="R3103" s="2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 s="2">
        <v>3102</v>
      </c>
      <c r="B3104" s="9" t="s">
        <v>3102</v>
      </c>
      <c r="C3104" s="9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7">
        <f t="shared" si="288"/>
        <v>0.391125</v>
      </c>
      <c r="P3104" s="2">
        <f t="shared" si="289"/>
        <v>69.533333333333331</v>
      </c>
      <c r="Q3104" s="2" t="str">
        <f t="shared" si="290"/>
        <v>theater</v>
      </c>
      <c r="R3104" s="2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 s="2">
        <v>3103</v>
      </c>
      <c r="B3105" s="9" t="s">
        <v>3103</v>
      </c>
      <c r="C3105" s="9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7">
        <f t="shared" si="288"/>
        <v>2.6829268292682929E-3</v>
      </c>
      <c r="P3105" s="2">
        <f t="shared" si="289"/>
        <v>5.5</v>
      </c>
      <c r="Q3105" s="2" t="str">
        <f t="shared" si="290"/>
        <v>theater</v>
      </c>
      <c r="R3105" s="2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 s="2">
        <v>3104</v>
      </c>
      <c r="B3106" s="9" t="s">
        <v>3104</v>
      </c>
      <c r="C3106" s="9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7">
        <f t="shared" si="288"/>
        <v>0.29625000000000001</v>
      </c>
      <c r="P3106" s="2">
        <f t="shared" si="289"/>
        <v>237</v>
      </c>
      <c r="Q3106" s="2" t="str">
        <f t="shared" si="290"/>
        <v>theater</v>
      </c>
      <c r="R3106" s="2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 s="2">
        <v>3105</v>
      </c>
      <c r="B3107" s="9" t="s">
        <v>3105</v>
      </c>
      <c r="C3107" s="9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7">
        <f t="shared" si="288"/>
        <v>0.4236099230111206</v>
      </c>
      <c r="P3107" s="2">
        <f t="shared" si="289"/>
        <v>79.870967741935488</v>
      </c>
      <c r="Q3107" s="2" t="str">
        <f t="shared" si="290"/>
        <v>theater</v>
      </c>
      <c r="R3107" s="2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 s="2">
        <v>3106</v>
      </c>
      <c r="B3108" s="9" t="s">
        <v>3106</v>
      </c>
      <c r="C3108" s="9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7">
        <f t="shared" si="288"/>
        <v>4.1000000000000002E-2</v>
      </c>
      <c r="P3108" s="2">
        <f t="shared" si="289"/>
        <v>10.25</v>
      </c>
      <c r="Q3108" s="2" t="str">
        <f t="shared" si="290"/>
        <v>theater</v>
      </c>
      <c r="R3108" s="2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3.2" x14ac:dyDescent="0.3">
      <c r="A3109" s="2">
        <v>3107</v>
      </c>
      <c r="B3109" s="9" t="s">
        <v>3107</v>
      </c>
      <c r="C3109" s="9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7">
        <f t="shared" si="288"/>
        <v>0.197625</v>
      </c>
      <c r="P3109" s="2">
        <f t="shared" si="289"/>
        <v>272.58620689655174</v>
      </c>
      <c r="Q3109" s="2" t="str">
        <f t="shared" si="290"/>
        <v>theater</v>
      </c>
      <c r="R3109" s="2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x14ac:dyDescent="0.3">
      <c r="A3110" s="2">
        <v>3108</v>
      </c>
      <c r="B3110" s="9" t="s">
        <v>3108</v>
      </c>
      <c r="C3110" s="9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7">
        <f t="shared" si="288"/>
        <v>5.1999999999999995E-4</v>
      </c>
      <c r="P3110" s="2">
        <f t="shared" si="289"/>
        <v>13</v>
      </c>
      <c r="Q3110" s="2" t="str">
        <f t="shared" si="290"/>
        <v>theater</v>
      </c>
      <c r="R3110" s="2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 s="2">
        <v>3109</v>
      </c>
      <c r="B3111" s="9" t="s">
        <v>3109</v>
      </c>
      <c r="C3111" s="9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7">
        <f t="shared" si="288"/>
        <v>0.25030188679245285</v>
      </c>
      <c r="P3111" s="2">
        <f t="shared" si="289"/>
        <v>58.184210526315788</v>
      </c>
      <c r="Q3111" s="2" t="str">
        <f t="shared" si="290"/>
        <v>theater</v>
      </c>
      <c r="R3111" s="2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 s="2">
        <v>3110</v>
      </c>
      <c r="B3112" s="9" t="s">
        <v>3110</v>
      </c>
      <c r="C3112" s="9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7">
        <f t="shared" si="288"/>
        <v>4.0000000000000002E-4</v>
      </c>
      <c r="P3112" s="2">
        <f t="shared" si="289"/>
        <v>10</v>
      </c>
      <c r="Q3112" s="2" t="str">
        <f t="shared" si="290"/>
        <v>theater</v>
      </c>
      <c r="R3112" s="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 s="2">
        <v>3111</v>
      </c>
      <c r="B3113" s="9" t="s">
        <v>3111</v>
      </c>
      <c r="C3113" s="9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7">
        <f t="shared" si="288"/>
        <v>0.26640000000000003</v>
      </c>
      <c r="P3113" s="2">
        <f t="shared" si="289"/>
        <v>70.10526315789474</v>
      </c>
      <c r="Q3113" s="2" t="str">
        <f t="shared" si="290"/>
        <v>theater</v>
      </c>
      <c r="R3113" s="2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3.2" x14ac:dyDescent="0.3">
      <c r="A3114" s="2">
        <v>3112</v>
      </c>
      <c r="B3114" s="9" t="s">
        <v>3112</v>
      </c>
      <c r="C3114" s="9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7">
        <f t="shared" si="288"/>
        <v>4.7363636363636365E-2</v>
      </c>
      <c r="P3114" s="2">
        <f t="shared" si="289"/>
        <v>57.888888888888886</v>
      </c>
      <c r="Q3114" s="2" t="str">
        <f t="shared" si="290"/>
        <v>theater</v>
      </c>
      <c r="R3114" s="2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 s="2">
        <v>3113</v>
      </c>
      <c r="B3115" s="9" t="s">
        <v>3113</v>
      </c>
      <c r="C3115" s="9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7">
        <f t="shared" si="288"/>
        <v>4.2435339894712751E-2</v>
      </c>
      <c r="P3115" s="2">
        <f t="shared" si="289"/>
        <v>125.27027027027027</v>
      </c>
      <c r="Q3115" s="2" t="str">
        <f t="shared" si="290"/>
        <v>theater</v>
      </c>
      <c r="R3115" s="2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 s="2">
        <v>3114</v>
      </c>
      <c r="B3116" s="9" t="s">
        <v>3114</v>
      </c>
      <c r="C3116" s="9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7">
        <f t="shared" si="288"/>
        <v>0</v>
      </c>
      <c r="P3116" s="2" t="e">
        <f t="shared" si="289"/>
        <v>#DIV/0!</v>
      </c>
      <c r="Q3116" s="2" t="str">
        <f t="shared" si="290"/>
        <v>theater</v>
      </c>
      <c r="R3116" s="2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 s="2">
        <v>3115</v>
      </c>
      <c r="B3117" s="9" t="s">
        <v>3115</v>
      </c>
      <c r="C3117" s="9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7">
        <f t="shared" si="288"/>
        <v>0.03</v>
      </c>
      <c r="P3117" s="2">
        <f t="shared" si="289"/>
        <v>300</v>
      </c>
      <c r="Q3117" s="2" t="str">
        <f t="shared" si="290"/>
        <v>theater</v>
      </c>
      <c r="R3117" s="2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 s="2">
        <v>3116</v>
      </c>
      <c r="B3118" s="9" t="s">
        <v>3116</v>
      </c>
      <c r="C3118" s="9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7">
        <f t="shared" si="288"/>
        <v>0.57333333333333336</v>
      </c>
      <c r="P3118" s="2">
        <f t="shared" si="289"/>
        <v>43</v>
      </c>
      <c r="Q3118" s="2" t="str">
        <f t="shared" si="290"/>
        <v>theater</v>
      </c>
      <c r="R3118" s="2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 s="2">
        <v>3117</v>
      </c>
      <c r="B3119" s="9" t="s">
        <v>3117</v>
      </c>
      <c r="C3119" s="9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7">
        <f t="shared" si="288"/>
        <v>1E-3</v>
      </c>
      <c r="P3119" s="2">
        <f t="shared" si="289"/>
        <v>1</v>
      </c>
      <c r="Q3119" s="2" t="str">
        <f t="shared" si="290"/>
        <v>theater</v>
      </c>
      <c r="R3119" s="2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28.8" x14ac:dyDescent="0.3">
      <c r="A3120" s="2">
        <v>3118</v>
      </c>
      <c r="B3120" s="9" t="s">
        <v>3118</v>
      </c>
      <c r="C3120" s="9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7">
        <f t="shared" si="288"/>
        <v>3.0999999999999999E-3</v>
      </c>
      <c r="P3120" s="2">
        <f t="shared" si="289"/>
        <v>775</v>
      </c>
      <c r="Q3120" s="2" t="str">
        <f t="shared" si="290"/>
        <v>theater</v>
      </c>
      <c r="R3120" s="2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 s="2">
        <v>3119</v>
      </c>
      <c r="B3121" s="9" t="s">
        <v>3119</v>
      </c>
      <c r="C3121" s="9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7">
        <f t="shared" si="288"/>
        <v>5.0000000000000001E-4</v>
      </c>
      <c r="P3121" s="2">
        <f t="shared" si="289"/>
        <v>5</v>
      </c>
      <c r="Q3121" s="2" t="str">
        <f t="shared" si="290"/>
        <v>theater</v>
      </c>
      <c r="R3121" s="2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 s="2">
        <v>3120</v>
      </c>
      <c r="B3122" s="9" t="s">
        <v>3120</v>
      </c>
      <c r="C3122" s="9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7">
        <f t="shared" si="288"/>
        <v>9.8461538461538464E-5</v>
      </c>
      <c r="P3122" s="2">
        <f t="shared" si="289"/>
        <v>12.8</v>
      </c>
      <c r="Q3122" s="2" t="str">
        <f t="shared" si="290"/>
        <v>theater</v>
      </c>
      <c r="R3122" s="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28.8" x14ac:dyDescent="0.3">
      <c r="A3123" s="2">
        <v>3121</v>
      </c>
      <c r="B3123" s="9" t="s">
        <v>3121</v>
      </c>
      <c r="C3123" s="9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7">
        <f t="shared" si="288"/>
        <v>6.6666666666666671E-3</v>
      </c>
      <c r="P3123" s="2">
        <f t="shared" si="289"/>
        <v>10</v>
      </c>
      <c r="Q3123" s="2" t="str">
        <f t="shared" si="290"/>
        <v>theater</v>
      </c>
      <c r="R3123" s="2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 s="2">
        <v>3122</v>
      </c>
      <c r="B3124" s="9" t="s">
        <v>3122</v>
      </c>
      <c r="C3124" s="9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7">
        <f t="shared" si="288"/>
        <v>0.58291457286432158</v>
      </c>
      <c r="P3124" s="2">
        <f t="shared" si="289"/>
        <v>58</v>
      </c>
      <c r="Q3124" s="2" t="str">
        <f t="shared" si="290"/>
        <v>theater</v>
      </c>
      <c r="R3124" s="2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 s="2">
        <v>3123</v>
      </c>
      <c r="B3125" s="9" t="s">
        <v>3123</v>
      </c>
      <c r="C3125" s="9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7">
        <f t="shared" si="288"/>
        <v>0.68153600000000003</v>
      </c>
      <c r="P3125" s="2">
        <f t="shared" si="289"/>
        <v>244.80459770114942</v>
      </c>
      <c r="Q3125" s="2" t="str">
        <f t="shared" si="290"/>
        <v>theater</v>
      </c>
      <c r="R3125" s="2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 s="2">
        <v>3124</v>
      </c>
      <c r="B3126" s="9" t="s">
        <v>3124</v>
      </c>
      <c r="C3126" s="9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7">
        <f t="shared" si="288"/>
        <v>3.2499999999999997E-5</v>
      </c>
      <c r="P3126" s="2">
        <f t="shared" si="289"/>
        <v>6.5</v>
      </c>
      <c r="Q3126" s="2" t="str">
        <f t="shared" si="290"/>
        <v>theater</v>
      </c>
      <c r="R3126" s="2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 s="2">
        <v>3125</v>
      </c>
      <c r="B3127" s="9" t="s">
        <v>3125</v>
      </c>
      <c r="C3127" s="9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7">
        <f t="shared" si="288"/>
        <v>0</v>
      </c>
      <c r="P3127" s="2" t="e">
        <f t="shared" si="289"/>
        <v>#DIV/0!</v>
      </c>
      <c r="Q3127" s="2" t="str">
        <f t="shared" si="290"/>
        <v>theater</v>
      </c>
      <c r="R3127" s="2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 s="2">
        <v>3126</v>
      </c>
      <c r="B3128" s="9" t="s">
        <v>3126</v>
      </c>
      <c r="C3128" s="9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7">
        <f t="shared" si="288"/>
        <v>4.1599999999999998E-2</v>
      </c>
      <c r="P3128" s="2">
        <f t="shared" si="289"/>
        <v>61.176470588235297</v>
      </c>
      <c r="Q3128" s="2" t="str">
        <f t="shared" si="290"/>
        <v>theater</v>
      </c>
      <c r="R3128" s="2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3.2" x14ac:dyDescent="0.3">
      <c r="A3129" s="2">
        <v>3127</v>
      </c>
      <c r="B3129" s="9" t="s">
        <v>3127</v>
      </c>
      <c r="C3129" s="9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7">
        <f t="shared" si="288"/>
        <v>0</v>
      </c>
      <c r="P3129" s="2" t="e">
        <f t="shared" si="289"/>
        <v>#DIV/0!</v>
      </c>
      <c r="Q3129" s="2" t="str">
        <f t="shared" si="290"/>
        <v>theater</v>
      </c>
      <c r="R3129" s="2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 s="2">
        <v>3128</v>
      </c>
      <c r="B3130" s="9" t="s">
        <v>3128</v>
      </c>
      <c r="C3130" s="9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7">
        <f t="shared" si="288"/>
        <v>1.0860666666666667</v>
      </c>
      <c r="P3130" s="2">
        <f t="shared" si="289"/>
        <v>139.23931623931625</v>
      </c>
      <c r="Q3130" s="2" t="str">
        <f t="shared" si="290"/>
        <v>theater</v>
      </c>
      <c r="R3130" s="2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 s="2">
        <v>3129</v>
      </c>
      <c r="B3131" s="9" t="s">
        <v>3129</v>
      </c>
      <c r="C3131" s="9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7">
        <f t="shared" si="288"/>
        <v>8.0000000000000002E-3</v>
      </c>
      <c r="P3131" s="2">
        <f t="shared" si="289"/>
        <v>10</v>
      </c>
      <c r="Q3131" s="2" t="str">
        <f t="shared" si="290"/>
        <v>theater</v>
      </c>
      <c r="R3131" s="2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 s="2">
        <v>3130</v>
      </c>
      <c r="B3132" s="9" t="s">
        <v>3130</v>
      </c>
      <c r="C3132" s="9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7">
        <f t="shared" si="288"/>
        <v>3.7499999999999999E-2</v>
      </c>
      <c r="P3132" s="2">
        <f t="shared" si="289"/>
        <v>93.75</v>
      </c>
      <c r="Q3132" s="2" t="str">
        <f t="shared" si="290"/>
        <v>theater</v>
      </c>
      <c r="R3132" s="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 s="2">
        <v>3131</v>
      </c>
      <c r="B3133" s="9" t="s">
        <v>3131</v>
      </c>
      <c r="C3133" s="9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7">
        <f t="shared" si="288"/>
        <v>0.15731707317073171</v>
      </c>
      <c r="P3133" s="2">
        <f t="shared" si="289"/>
        <v>53.75</v>
      </c>
      <c r="Q3133" s="2" t="str">
        <f t="shared" si="290"/>
        <v>theater</v>
      </c>
      <c r="R3133" s="2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 s="2">
        <v>3132</v>
      </c>
      <c r="B3134" s="9" t="s">
        <v>3132</v>
      </c>
      <c r="C3134" s="9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7">
        <f t="shared" si="288"/>
        <v>3.3333333333333332E-4</v>
      </c>
      <c r="P3134" s="2">
        <f t="shared" si="289"/>
        <v>10</v>
      </c>
      <c r="Q3134" s="2" t="str">
        <f t="shared" si="290"/>
        <v>theater</v>
      </c>
      <c r="R3134" s="2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 s="2">
        <v>3133</v>
      </c>
      <c r="B3135" s="9" t="s">
        <v>3133</v>
      </c>
      <c r="C3135" s="9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7">
        <f t="shared" si="288"/>
        <v>1.08</v>
      </c>
      <c r="P3135" s="2">
        <f t="shared" si="289"/>
        <v>33.75</v>
      </c>
      <c r="Q3135" s="2" t="str">
        <f t="shared" si="290"/>
        <v>theater</v>
      </c>
      <c r="R3135" s="2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 s="2">
        <v>3134</v>
      </c>
      <c r="B3136" s="9" t="s">
        <v>3134</v>
      </c>
      <c r="C3136" s="9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7">
        <f t="shared" si="288"/>
        <v>0.22500000000000001</v>
      </c>
      <c r="P3136" s="2">
        <f t="shared" si="289"/>
        <v>18.75</v>
      </c>
      <c r="Q3136" s="2" t="str">
        <f t="shared" si="290"/>
        <v>theater</v>
      </c>
      <c r="R3136" s="2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3.2" x14ac:dyDescent="0.3">
      <c r="A3137" s="2">
        <v>3135</v>
      </c>
      <c r="B3137" s="9" t="s">
        <v>3135</v>
      </c>
      <c r="C3137" s="9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7">
        <f t="shared" si="288"/>
        <v>0.20849420849420849</v>
      </c>
      <c r="P3137" s="2">
        <f t="shared" si="289"/>
        <v>23.142857142857142</v>
      </c>
      <c r="Q3137" s="2" t="str">
        <f t="shared" si="290"/>
        <v>theater</v>
      </c>
      <c r="R3137" s="2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 s="2">
        <v>3136</v>
      </c>
      <c r="B3138" s="9" t="s">
        <v>3136</v>
      </c>
      <c r="C3138" s="9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7">
        <f t="shared" si="288"/>
        <v>1.278</v>
      </c>
      <c r="P3138" s="2">
        <f t="shared" si="289"/>
        <v>29.045454545454547</v>
      </c>
      <c r="Q3138" s="2" t="str">
        <f t="shared" si="290"/>
        <v>theater</v>
      </c>
      <c r="R3138" s="2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 s="2">
        <v>3137</v>
      </c>
      <c r="B3139" s="9" t="s">
        <v>3137</v>
      </c>
      <c r="C3139" s="9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7">
        <f t="shared" ref="O3139:O3202" si="294">E3139/D3139</f>
        <v>3.3333333333333333E-2</v>
      </c>
      <c r="P3139" s="2">
        <f t="shared" ref="P3139:P3202" si="295">E3139/L3139</f>
        <v>50</v>
      </c>
      <c r="Q3139" s="2" t="str">
        <f t="shared" ref="Q3139:Q3202" si="296">LEFT(N:N,(FIND("/",N3139))-1)</f>
        <v>theater</v>
      </c>
      <c r="R3139" s="2" t="str">
        <f t="shared" ref="R3139:R3202" si="297">RIGHT(N:N,LEN(N:N)-(FIND("/",N3139)))</f>
        <v>plays</v>
      </c>
      <c r="S3139" s="10">
        <f t="shared" ref="S3139:S3202" si="298">(J3139/86400)+DATE(1970,1,1)</f>
        <v>42807.885057870371</v>
      </c>
      <c r="T3139" s="10">
        <f t="shared" ref="T3139:T3202" si="299">(I3139/86400)+DATE(1970,1,1)</f>
        <v>42858.8</v>
      </c>
    </row>
    <row r="3140" spans="1:20" ht="57.6" x14ac:dyDescent="0.3">
      <c r="A3140" s="2">
        <v>3138</v>
      </c>
      <c r="B3140" s="9" t="s">
        <v>3138</v>
      </c>
      <c r="C3140" s="9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7">
        <f t="shared" si="294"/>
        <v>0</v>
      </c>
      <c r="P3140" s="2" t="e">
        <f t="shared" si="295"/>
        <v>#DIV/0!</v>
      </c>
      <c r="Q3140" s="2" t="str">
        <f t="shared" si="296"/>
        <v>theater</v>
      </c>
      <c r="R3140" s="2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 s="2">
        <v>3139</v>
      </c>
      <c r="B3141" s="9" t="s">
        <v>3139</v>
      </c>
      <c r="C3141" s="9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7">
        <f t="shared" si="294"/>
        <v>5.3999999999999999E-2</v>
      </c>
      <c r="P3141" s="2">
        <f t="shared" si="295"/>
        <v>450</v>
      </c>
      <c r="Q3141" s="2" t="str">
        <f t="shared" si="296"/>
        <v>theater</v>
      </c>
      <c r="R3141" s="2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 s="2">
        <v>3140</v>
      </c>
      <c r="B3142" s="9" t="s">
        <v>3140</v>
      </c>
      <c r="C3142" s="9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7">
        <f t="shared" si="294"/>
        <v>9.5999999999999992E-3</v>
      </c>
      <c r="P3142" s="2">
        <f t="shared" si="295"/>
        <v>24</v>
      </c>
      <c r="Q3142" s="2" t="str">
        <f t="shared" si="296"/>
        <v>theater</v>
      </c>
      <c r="R3142" s="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 s="2">
        <v>3141</v>
      </c>
      <c r="B3143" s="9" t="s">
        <v>3141</v>
      </c>
      <c r="C3143" s="9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7">
        <f t="shared" si="294"/>
        <v>0.51600000000000001</v>
      </c>
      <c r="P3143" s="2">
        <f t="shared" si="295"/>
        <v>32.25</v>
      </c>
      <c r="Q3143" s="2" t="str">
        <f t="shared" si="296"/>
        <v>theater</v>
      </c>
      <c r="R3143" s="2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 s="2">
        <v>3142</v>
      </c>
      <c r="B3144" s="9" t="s">
        <v>3142</v>
      </c>
      <c r="C3144" s="9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7">
        <f t="shared" si="294"/>
        <v>1.6363636363636365E-2</v>
      </c>
      <c r="P3144" s="2">
        <f t="shared" si="295"/>
        <v>15</v>
      </c>
      <c r="Q3144" s="2" t="str">
        <f t="shared" si="296"/>
        <v>theater</v>
      </c>
      <c r="R3144" s="2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 s="2">
        <v>3143</v>
      </c>
      <c r="B3145" s="9" t="s">
        <v>3143</v>
      </c>
      <c r="C3145" s="9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7">
        <f t="shared" si="294"/>
        <v>0</v>
      </c>
      <c r="P3145" s="2" t="e">
        <f t="shared" si="295"/>
        <v>#DIV/0!</v>
      </c>
      <c r="Q3145" s="2" t="str">
        <f t="shared" si="296"/>
        <v>theater</v>
      </c>
      <c r="R3145" s="2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 s="2">
        <v>3144</v>
      </c>
      <c r="B3146" s="9" t="s">
        <v>3144</v>
      </c>
      <c r="C3146" s="9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7">
        <f t="shared" si="294"/>
        <v>0.754</v>
      </c>
      <c r="P3146" s="2">
        <f t="shared" si="295"/>
        <v>251.33333333333334</v>
      </c>
      <c r="Q3146" s="2" t="str">
        <f t="shared" si="296"/>
        <v>theater</v>
      </c>
      <c r="R3146" s="2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 s="2">
        <v>3145</v>
      </c>
      <c r="B3147" s="9" t="s">
        <v>3145</v>
      </c>
      <c r="C3147" s="9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7">
        <f t="shared" si="294"/>
        <v>0</v>
      </c>
      <c r="P3147" s="2" t="e">
        <f t="shared" si="295"/>
        <v>#DIV/0!</v>
      </c>
      <c r="Q3147" s="2" t="str">
        <f t="shared" si="296"/>
        <v>theater</v>
      </c>
      <c r="R3147" s="2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 s="2">
        <v>3146</v>
      </c>
      <c r="B3148" s="9" t="s">
        <v>3146</v>
      </c>
      <c r="C3148" s="9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7">
        <f t="shared" si="294"/>
        <v>0.105</v>
      </c>
      <c r="P3148" s="2">
        <f t="shared" si="295"/>
        <v>437.5</v>
      </c>
      <c r="Q3148" s="2" t="str">
        <f t="shared" si="296"/>
        <v>theater</v>
      </c>
      <c r="R3148" s="2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 s="2">
        <v>3147</v>
      </c>
      <c r="B3149" s="9" t="s">
        <v>3147</v>
      </c>
      <c r="C3149" s="9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7">
        <f t="shared" si="294"/>
        <v>1.1752499999999999</v>
      </c>
      <c r="P3149" s="2">
        <f t="shared" si="295"/>
        <v>110.35211267605634</v>
      </c>
      <c r="Q3149" s="2" t="str">
        <f t="shared" si="296"/>
        <v>theater</v>
      </c>
      <c r="R3149" s="2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28.8" x14ac:dyDescent="0.3">
      <c r="A3150" s="2">
        <v>3148</v>
      </c>
      <c r="B3150" s="9" t="s">
        <v>3148</v>
      </c>
      <c r="C3150" s="9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7">
        <f t="shared" si="294"/>
        <v>1.3116666666666668</v>
      </c>
      <c r="P3150" s="2">
        <f t="shared" si="295"/>
        <v>41.421052631578945</v>
      </c>
      <c r="Q3150" s="2" t="str">
        <f t="shared" si="296"/>
        <v>theater</v>
      </c>
      <c r="R3150" s="2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 s="2">
        <v>3149</v>
      </c>
      <c r="B3151" s="9" t="s">
        <v>3149</v>
      </c>
      <c r="C3151" s="9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7">
        <f t="shared" si="294"/>
        <v>1.04</v>
      </c>
      <c r="P3151" s="2">
        <f t="shared" si="295"/>
        <v>52</v>
      </c>
      <c r="Q3151" s="2" t="str">
        <f t="shared" si="296"/>
        <v>theater</v>
      </c>
      <c r="R3151" s="2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 s="2">
        <v>3150</v>
      </c>
      <c r="B3152" s="9" t="s">
        <v>3150</v>
      </c>
      <c r="C3152" s="9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7">
        <f t="shared" si="294"/>
        <v>1.01</v>
      </c>
      <c r="P3152" s="2">
        <f t="shared" si="295"/>
        <v>33.990384615384613</v>
      </c>
      <c r="Q3152" s="2" t="str">
        <f t="shared" si="296"/>
        <v>theater</v>
      </c>
      <c r="R3152" s="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 s="2">
        <v>3151</v>
      </c>
      <c r="B3153" s="9" t="s">
        <v>3151</v>
      </c>
      <c r="C3153" s="9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7">
        <f t="shared" si="294"/>
        <v>1.004</v>
      </c>
      <c r="P3153" s="2">
        <f t="shared" si="295"/>
        <v>103.35294117647059</v>
      </c>
      <c r="Q3153" s="2" t="str">
        <f t="shared" si="296"/>
        <v>theater</v>
      </c>
      <c r="R3153" s="2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 s="2">
        <v>3152</v>
      </c>
      <c r="B3154" s="9" t="s">
        <v>3152</v>
      </c>
      <c r="C3154" s="9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7">
        <f t="shared" si="294"/>
        <v>1.0595454545454546</v>
      </c>
      <c r="P3154" s="2">
        <f t="shared" si="295"/>
        <v>34.791044776119406</v>
      </c>
      <c r="Q3154" s="2" t="str">
        <f t="shared" si="296"/>
        <v>theater</v>
      </c>
      <c r="R3154" s="2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 s="2">
        <v>3153</v>
      </c>
      <c r="B3155" s="9" t="s">
        <v>3153</v>
      </c>
      <c r="C3155" s="9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7">
        <f t="shared" si="294"/>
        <v>3.3558333333333334</v>
      </c>
      <c r="P3155" s="2">
        <f t="shared" si="295"/>
        <v>41.773858921161825</v>
      </c>
      <c r="Q3155" s="2" t="str">
        <f t="shared" si="296"/>
        <v>theater</v>
      </c>
      <c r="R3155" s="2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 s="2">
        <v>3154</v>
      </c>
      <c r="B3156" s="9" t="s">
        <v>3154</v>
      </c>
      <c r="C3156" s="9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7">
        <f t="shared" si="294"/>
        <v>1.1292857142857142</v>
      </c>
      <c r="P3156" s="2">
        <f t="shared" si="295"/>
        <v>64.268292682926827</v>
      </c>
      <c r="Q3156" s="2" t="str">
        <f t="shared" si="296"/>
        <v>theater</v>
      </c>
      <c r="R3156" s="2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 s="2">
        <v>3155</v>
      </c>
      <c r="B3157" s="9" t="s">
        <v>3155</v>
      </c>
      <c r="C3157" s="9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7">
        <f t="shared" si="294"/>
        <v>1.885046</v>
      </c>
      <c r="P3157" s="2">
        <f t="shared" si="295"/>
        <v>31.209370860927152</v>
      </c>
      <c r="Q3157" s="2" t="str">
        <f t="shared" si="296"/>
        <v>theater</v>
      </c>
      <c r="R3157" s="2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 s="2">
        <v>3156</v>
      </c>
      <c r="B3158" s="9" t="s">
        <v>3156</v>
      </c>
      <c r="C3158" s="9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7">
        <f t="shared" si="294"/>
        <v>1.0181818181818181</v>
      </c>
      <c r="P3158" s="2">
        <f t="shared" si="295"/>
        <v>62.921348314606739</v>
      </c>
      <c r="Q3158" s="2" t="str">
        <f t="shared" si="296"/>
        <v>theater</v>
      </c>
      <c r="R3158" s="2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 s="2">
        <v>3157</v>
      </c>
      <c r="B3159" s="9" t="s">
        <v>3157</v>
      </c>
      <c r="C3159" s="9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7">
        <f t="shared" si="294"/>
        <v>1.01</v>
      </c>
      <c r="P3159" s="2">
        <f t="shared" si="295"/>
        <v>98.536585365853654</v>
      </c>
      <c r="Q3159" s="2" t="str">
        <f t="shared" si="296"/>
        <v>theater</v>
      </c>
      <c r="R3159" s="2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 s="2">
        <v>3158</v>
      </c>
      <c r="B3160" s="9" t="s">
        <v>3158</v>
      </c>
      <c r="C3160" s="9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7">
        <f t="shared" si="294"/>
        <v>1.1399999999999999</v>
      </c>
      <c r="P3160" s="2">
        <f t="shared" si="295"/>
        <v>82.608695652173907</v>
      </c>
      <c r="Q3160" s="2" t="str">
        <f t="shared" si="296"/>
        <v>theater</v>
      </c>
      <c r="R3160" s="2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3.2" x14ac:dyDescent="0.3">
      <c r="A3161" s="2">
        <v>3159</v>
      </c>
      <c r="B3161" s="9" t="s">
        <v>3159</v>
      </c>
      <c r="C3161" s="9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7">
        <f t="shared" si="294"/>
        <v>1.3348133333333334</v>
      </c>
      <c r="P3161" s="2">
        <f t="shared" si="295"/>
        <v>38.504230769230773</v>
      </c>
      <c r="Q3161" s="2" t="str">
        <f t="shared" si="296"/>
        <v>theater</v>
      </c>
      <c r="R3161" s="2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 s="2">
        <v>3160</v>
      </c>
      <c r="B3162" s="9" t="s">
        <v>3160</v>
      </c>
      <c r="C3162" s="9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7">
        <f t="shared" si="294"/>
        <v>1.0153333333333334</v>
      </c>
      <c r="P3162" s="2">
        <f t="shared" si="295"/>
        <v>80.15789473684211</v>
      </c>
      <c r="Q3162" s="2" t="str">
        <f t="shared" si="296"/>
        <v>theater</v>
      </c>
      <c r="R3162" s="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 s="2">
        <v>3161</v>
      </c>
      <c r="B3163" s="9" t="s">
        <v>3161</v>
      </c>
      <c r="C3163" s="9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7">
        <f t="shared" si="294"/>
        <v>1.0509999999999999</v>
      </c>
      <c r="P3163" s="2">
        <f t="shared" si="295"/>
        <v>28.405405405405407</v>
      </c>
      <c r="Q3163" s="2" t="str">
        <f t="shared" si="296"/>
        <v>theater</v>
      </c>
      <c r="R3163" s="2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 s="2">
        <v>3162</v>
      </c>
      <c r="B3164" s="9" t="s">
        <v>3162</v>
      </c>
      <c r="C3164" s="9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7">
        <f t="shared" si="294"/>
        <v>1.2715000000000001</v>
      </c>
      <c r="P3164" s="2">
        <f t="shared" si="295"/>
        <v>80.730158730158735</v>
      </c>
      <c r="Q3164" s="2" t="str">
        <f t="shared" si="296"/>
        <v>theater</v>
      </c>
      <c r="R3164" s="2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 s="2">
        <v>3163</v>
      </c>
      <c r="B3165" s="9" t="s">
        <v>3163</v>
      </c>
      <c r="C3165" s="9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7">
        <f t="shared" si="294"/>
        <v>1.1115384615384616</v>
      </c>
      <c r="P3165" s="2">
        <f t="shared" si="295"/>
        <v>200.69444444444446</v>
      </c>
      <c r="Q3165" s="2" t="str">
        <f t="shared" si="296"/>
        <v>theater</v>
      </c>
      <c r="R3165" s="2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 s="2">
        <v>3164</v>
      </c>
      <c r="B3166" s="9" t="s">
        <v>3164</v>
      </c>
      <c r="C3166" s="9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7">
        <f t="shared" si="294"/>
        <v>1.0676000000000001</v>
      </c>
      <c r="P3166" s="2">
        <f t="shared" si="295"/>
        <v>37.591549295774648</v>
      </c>
      <c r="Q3166" s="2" t="str">
        <f t="shared" si="296"/>
        <v>theater</v>
      </c>
      <c r="R3166" s="2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57.6" x14ac:dyDescent="0.3">
      <c r="A3167" s="2">
        <v>3165</v>
      </c>
      <c r="B3167" s="9" t="s">
        <v>3165</v>
      </c>
      <c r="C3167" s="9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7">
        <f t="shared" si="294"/>
        <v>1.6266666666666667</v>
      </c>
      <c r="P3167" s="2">
        <f t="shared" si="295"/>
        <v>58.095238095238095</v>
      </c>
      <c r="Q3167" s="2" t="str">
        <f t="shared" si="296"/>
        <v>theater</v>
      </c>
      <c r="R3167" s="2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 s="2">
        <v>3166</v>
      </c>
      <c r="B3168" s="9" t="s">
        <v>3166</v>
      </c>
      <c r="C3168" s="9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7">
        <f t="shared" si="294"/>
        <v>1.6022808571428573</v>
      </c>
      <c r="P3168" s="2">
        <f t="shared" si="295"/>
        <v>60.300892473118282</v>
      </c>
      <c r="Q3168" s="2" t="str">
        <f t="shared" si="296"/>
        <v>theater</v>
      </c>
      <c r="R3168" s="2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 s="2">
        <v>3167</v>
      </c>
      <c r="B3169" s="9" t="s">
        <v>3167</v>
      </c>
      <c r="C3169" s="9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7">
        <f t="shared" si="294"/>
        <v>1.1616666666666666</v>
      </c>
      <c r="P3169" s="2">
        <f t="shared" si="295"/>
        <v>63.363636363636367</v>
      </c>
      <c r="Q3169" s="2" t="str">
        <f t="shared" si="296"/>
        <v>theater</v>
      </c>
      <c r="R3169" s="2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 s="2">
        <v>3168</v>
      </c>
      <c r="B3170" s="9" t="s">
        <v>3168</v>
      </c>
      <c r="C3170" s="9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7">
        <f t="shared" si="294"/>
        <v>1.242</v>
      </c>
      <c r="P3170" s="2">
        <f t="shared" si="295"/>
        <v>50.901639344262293</v>
      </c>
      <c r="Q3170" s="2" t="str">
        <f t="shared" si="296"/>
        <v>theater</v>
      </c>
      <c r="R3170" s="2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 s="2">
        <v>3169</v>
      </c>
      <c r="B3171" s="9" t="s">
        <v>3169</v>
      </c>
      <c r="C3171" s="9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7">
        <f t="shared" si="294"/>
        <v>1.030125</v>
      </c>
      <c r="P3171" s="2">
        <f t="shared" si="295"/>
        <v>100.5</v>
      </c>
      <c r="Q3171" s="2" t="str">
        <f t="shared" si="296"/>
        <v>theater</v>
      </c>
      <c r="R3171" s="2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 s="2">
        <v>3170</v>
      </c>
      <c r="B3172" s="9" t="s">
        <v>3170</v>
      </c>
      <c r="C3172" s="9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7">
        <f t="shared" si="294"/>
        <v>1.1225000000000001</v>
      </c>
      <c r="P3172" s="2">
        <f t="shared" si="295"/>
        <v>31.619718309859156</v>
      </c>
      <c r="Q3172" s="2" t="str">
        <f t="shared" si="296"/>
        <v>theater</v>
      </c>
      <c r="R3172" s="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 s="2">
        <v>3171</v>
      </c>
      <c r="B3173" s="9" t="s">
        <v>3171</v>
      </c>
      <c r="C3173" s="9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7">
        <f t="shared" si="294"/>
        <v>1.0881428571428571</v>
      </c>
      <c r="P3173" s="2">
        <f t="shared" si="295"/>
        <v>65.102564102564102</v>
      </c>
      <c r="Q3173" s="2" t="str">
        <f t="shared" si="296"/>
        <v>theater</v>
      </c>
      <c r="R3173" s="2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 s="2">
        <v>3172</v>
      </c>
      <c r="B3174" s="9" t="s">
        <v>3172</v>
      </c>
      <c r="C3174" s="9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7">
        <f t="shared" si="294"/>
        <v>1.1499999999999999</v>
      </c>
      <c r="P3174" s="2">
        <f t="shared" si="295"/>
        <v>79.310344827586206</v>
      </c>
      <c r="Q3174" s="2" t="str">
        <f t="shared" si="296"/>
        <v>theater</v>
      </c>
      <c r="R3174" s="2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 s="2">
        <v>3173</v>
      </c>
      <c r="B3175" s="9" t="s">
        <v>3173</v>
      </c>
      <c r="C3175" s="9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7">
        <f t="shared" si="294"/>
        <v>1.03</v>
      </c>
      <c r="P3175" s="2">
        <f t="shared" si="295"/>
        <v>139.18918918918919</v>
      </c>
      <c r="Q3175" s="2" t="str">
        <f t="shared" si="296"/>
        <v>theater</v>
      </c>
      <c r="R3175" s="2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57.6" x14ac:dyDescent="0.3">
      <c r="A3176" s="2">
        <v>3174</v>
      </c>
      <c r="B3176" s="9" t="s">
        <v>3174</v>
      </c>
      <c r="C3176" s="9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7">
        <f t="shared" si="294"/>
        <v>1.0113333333333334</v>
      </c>
      <c r="P3176" s="2">
        <f t="shared" si="295"/>
        <v>131.91304347826087</v>
      </c>
      <c r="Q3176" s="2" t="str">
        <f t="shared" si="296"/>
        <v>theater</v>
      </c>
      <c r="R3176" s="2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 s="2">
        <v>3175</v>
      </c>
      <c r="B3177" s="9" t="s">
        <v>3175</v>
      </c>
      <c r="C3177" s="9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7">
        <f t="shared" si="294"/>
        <v>1.0955999999999999</v>
      </c>
      <c r="P3177" s="2">
        <f t="shared" si="295"/>
        <v>91.3</v>
      </c>
      <c r="Q3177" s="2" t="str">
        <f t="shared" si="296"/>
        <v>theater</v>
      </c>
      <c r="R3177" s="2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 s="2">
        <v>3176</v>
      </c>
      <c r="B3178" s="9" t="s">
        <v>3176</v>
      </c>
      <c r="C3178" s="9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7">
        <f t="shared" si="294"/>
        <v>1.148421052631579</v>
      </c>
      <c r="P3178" s="2">
        <f t="shared" si="295"/>
        <v>39.672727272727272</v>
      </c>
      <c r="Q3178" s="2" t="str">
        <f t="shared" si="296"/>
        <v>theater</v>
      </c>
      <c r="R3178" s="2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 s="2">
        <v>3177</v>
      </c>
      <c r="B3179" s="9" t="s">
        <v>3177</v>
      </c>
      <c r="C3179" s="9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7">
        <f t="shared" si="294"/>
        <v>1.1739999999999999</v>
      </c>
      <c r="P3179" s="2">
        <f t="shared" si="295"/>
        <v>57.549019607843135</v>
      </c>
      <c r="Q3179" s="2" t="str">
        <f t="shared" si="296"/>
        <v>theater</v>
      </c>
      <c r="R3179" s="2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 s="2">
        <v>3178</v>
      </c>
      <c r="B3180" s="9" t="s">
        <v>3178</v>
      </c>
      <c r="C3180" s="9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7">
        <f t="shared" si="294"/>
        <v>1.7173333333333334</v>
      </c>
      <c r="P3180" s="2">
        <f t="shared" si="295"/>
        <v>33.025641025641029</v>
      </c>
      <c r="Q3180" s="2" t="str">
        <f t="shared" si="296"/>
        <v>theater</v>
      </c>
      <c r="R3180" s="2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 s="2">
        <v>3179</v>
      </c>
      <c r="B3181" s="9" t="s">
        <v>3179</v>
      </c>
      <c r="C3181" s="9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7">
        <f t="shared" si="294"/>
        <v>1.1416238095238094</v>
      </c>
      <c r="P3181" s="2">
        <f t="shared" si="295"/>
        <v>77.335806451612896</v>
      </c>
      <c r="Q3181" s="2" t="str">
        <f t="shared" si="296"/>
        <v>theater</v>
      </c>
      <c r="R3181" s="2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 s="2">
        <v>3180</v>
      </c>
      <c r="B3182" s="9" t="s">
        <v>3180</v>
      </c>
      <c r="C3182" s="9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7">
        <f t="shared" si="294"/>
        <v>1.1975</v>
      </c>
      <c r="P3182" s="2">
        <f t="shared" si="295"/>
        <v>31.933333333333334</v>
      </c>
      <c r="Q3182" s="2" t="str">
        <f t="shared" si="296"/>
        <v>theater</v>
      </c>
      <c r="R3182" s="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 s="2">
        <v>3181</v>
      </c>
      <c r="B3183" s="9" t="s">
        <v>3181</v>
      </c>
      <c r="C3183" s="9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7">
        <f t="shared" si="294"/>
        <v>1.0900000000000001</v>
      </c>
      <c r="P3183" s="2">
        <f t="shared" si="295"/>
        <v>36.333333333333336</v>
      </c>
      <c r="Q3183" s="2" t="str">
        <f t="shared" si="296"/>
        <v>theater</v>
      </c>
      <c r="R3183" s="2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 s="2">
        <v>3182</v>
      </c>
      <c r="B3184" s="9" t="s">
        <v>3182</v>
      </c>
      <c r="C3184" s="9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7">
        <f t="shared" si="294"/>
        <v>1.0088571428571429</v>
      </c>
      <c r="P3184" s="2">
        <f t="shared" si="295"/>
        <v>46.768211920529801</v>
      </c>
      <c r="Q3184" s="2" t="str">
        <f t="shared" si="296"/>
        <v>theater</v>
      </c>
      <c r="R3184" s="2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 s="2">
        <v>3183</v>
      </c>
      <c r="B3185" s="9" t="s">
        <v>3183</v>
      </c>
      <c r="C3185" s="9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7">
        <f t="shared" si="294"/>
        <v>1.0900000000000001</v>
      </c>
      <c r="P3185" s="2">
        <f t="shared" si="295"/>
        <v>40.073529411764703</v>
      </c>
      <c r="Q3185" s="2" t="str">
        <f t="shared" si="296"/>
        <v>theater</v>
      </c>
      <c r="R3185" s="2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 s="2">
        <v>3184</v>
      </c>
      <c r="B3186" s="9" t="s">
        <v>3184</v>
      </c>
      <c r="C3186" s="9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7">
        <f t="shared" si="294"/>
        <v>1.0720930232558139</v>
      </c>
      <c r="P3186" s="2">
        <f t="shared" si="295"/>
        <v>100.21739130434783</v>
      </c>
      <c r="Q3186" s="2" t="str">
        <f t="shared" si="296"/>
        <v>theater</v>
      </c>
      <c r="R3186" s="2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 s="2">
        <v>3185</v>
      </c>
      <c r="B3187" s="9" t="s">
        <v>3185</v>
      </c>
      <c r="C3187" s="9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7">
        <f t="shared" si="294"/>
        <v>1</v>
      </c>
      <c r="P3187" s="2">
        <f t="shared" si="295"/>
        <v>41.666666666666664</v>
      </c>
      <c r="Q3187" s="2" t="str">
        <f t="shared" si="296"/>
        <v>theater</v>
      </c>
      <c r="R3187" s="2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 s="2">
        <v>3186</v>
      </c>
      <c r="B3188" s="9" t="s">
        <v>3186</v>
      </c>
      <c r="C3188" s="9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7">
        <f t="shared" si="294"/>
        <v>1.0218750000000001</v>
      </c>
      <c r="P3188" s="2">
        <f t="shared" si="295"/>
        <v>46.714285714285715</v>
      </c>
      <c r="Q3188" s="2" t="str">
        <f t="shared" si="296"/>
        <v>theater</v>
      </c>
      <c r="R3188" s="2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 s="2">
        <v>3187</v>
      </c>
      <c r="B3189" s="9" t="s">
        <v>3187</v>
      </c>
      <c r="C3189" s="9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7">
        <f t="shared" si="294"/>
        <v>1.1629333333333334</v>
      </c>
      <c r="P3189" s="2">
        <f t="shared" si="295"/>
        <v>71.491803278688522</v>
      </c>
      <c r="Q3189" s="2" t="str">
        <f t="shared" si="296"/>
        <v>theater</v>
      </c>
      <c r="R3189" s="2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 s="2">
        <v>3188</v>
      </c>
      <c r="B3190" s="9" t="s">
        <v>3188</v>
      </c>
      <c r="C3190" s="9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7">
        <f t="shared" si="294"/>
        <v>0.65</v>
      </c>
      <c r="P3190" s="2">
        <f t="shared" si="295"/>
        <v>14.444444444444445</v>
      </c>
      <c r="Q3190" s="2" t="str">
        <f t="shared" si="296"/>
        <v>theater</v>
      </c>
      <c r="R3190" s="2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 s="2">
        <v>3189</v>
      </c>
      <c r="B3191" s="9" t="s">
        <v>3189</v>
      </c>
      <c r="C3191" s="9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7">
        <f t="shared" si="294"/>
        <v>0.12327272727272727</v>
      </c>
      <c r="P3191" s="2">
        <f t="shared" si="295"/>
        <v>356.84210526315792</v>
      </c>
      <c r="Q3191" s="2" t="str">
        <f t="shared" si="296"/>
        <v>theater</v>
      </c>
      <c r="R3191" s="2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 s="2">
        <v>3190</v>
      </c>
      <c r="B3192" s="9" t="s">
        <v>3190</v>
      </c>
      <c r="C3192" s="9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7">
        <f t="shared" si="294"/>
        <v>0</v>
      </c>
      <c r="P3192" s="2" t="e">
        <f t="shared" si="295"/>
        <v>#DIV/0!</v>
      </c>
      <c r="Q3192" s="2" t="str">
        <f t="shared" si="296"/>
        <v>theater</v>
      </c>
      <c r="R3192" s="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 s="2">
        <v>3191</v>
      </c>
      <c r="B3193" s="9" t="s">
        <v>3191</v>
      </c>
      <c r="C3193" s="9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7">
        <f t="shared" si="294"/>
        <v>4.0266666666666666E-2</v>
      </c>
      <c r="P3193" s="2">
        <f t="shared" si="295"/>
        <v>37.75</v>
      </c>
      <c r="Q3193" s="2" t="str">
        <f t="shared" si="296"/>
        <v>theater</v>
      </c>
      <c r="R3193" s="2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 s="2">
        <v>3192</v>
      </c>
      <c r="B3194" s="9" t="s">
        <v>3192</v>
      </c>
      <c r="C3194" s="9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7">
        <f t="shared" si="294"/>
        <v>1.0200000000000001E-2</v>
      </c>
      <c r="P3194" s="2">
        <f t="shared" si="295"/>
        <v>12.75</v>
      </c>
      <c r="Q3194" s="2" t="str">
        <f t="shared" si="296"/>
        <v>theater</v>
      </c>
      <c r="R3194" s="2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 s="2">
        <v>3193</v>
      </c>
      <c r="B3195" s="9" t="s">
        <v>3193</v>
      </c>
      <c r="C3195" s="9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7">
        <f t="shared" si="294"/>
        <v>0.1174</v>
      </c>
      <c r="P3195" s="2">
        <f t="shared" si="295"/>
        <v>24.458333333333332</v>
      </c>
      <c r="Q3195" s="2" t="str">
        <f t="shared" si="296"/>
        <v>theater</v>
      </c>
      <c r="R3195" s="2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 s="2">
        <v>3194</v>
      </c>
      <c r="B3196" s="9" t="s">
        <v>3194</v>
      </c>
      <c r="C3196" s="9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7">
        <f t="shared" si="294"/>
        <v>0</v>
      </c>
      <c r="P3196" s="2" t="e">
        <f t="shared" si="295"/>
        <v>#DIV/0!</v>
      </c>
      <c r="Q3196" s="2" t="str">
        <f t="shared" si="296"/>
        <v>theater</v>
      </c>
      <c r="R3196" s="2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 s="2">
        <v>3195</v>
      </c>
      <c r="B3197" s="9" t="s">
        <v>3195</v>
      </c>
      <c r="C3197" s="9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7">
        <f t="shared" si="294"/>
        <v>0.59142857142857141</v>
      </c>
      <c r="P3197" s="2">
        <f t="shared" si="295"/>
        <v>53.07692307692308</v>
      </c>
      <c r="Q3197" s="2" t="str">
        <f t="shared" si="296"/>
        <v>theater</v>
      </c>
      <c r="R3197" s="2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 s="2">
        <v>3196</v>
      </c>
      <c r="B3198" s="9" t="s">
        <v>3196</v>
      </c>
      <c r="C3198" s="9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7">
        <f t="shared" si="294"/>
        <v>5.9999999999999995E-4</v>
      </c>
      <c r="P3198" s="2">
        <f t="shared" si="295"/>
        <v>300</v>
      </c>
      <c r="Q3198" s="2" t="str">
        <f t="shared" si="296"/>
        <v>theater</v>
      </c>
      <c r="R3198" s="2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 s="2">
        <v>3197</v>
      </c>
      <c r="B3199" s="9" t="s">
        <v>3197</v>
      </c>
      <c r="C3199" s="9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7">
        <f t="shared" si="294"/>
        <v>0.1145</v>
      </c>
      <c r="P3199" s="2">
        <f t="shared" si="295"/>
        <v>286.25</v>
      </c>
      <c r="Q3199" s="2" t="str">
        <f t="shared" si="296"/>
        <v>theater</v>
      </c>
      <c r="R3199" s="2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 s="2">
        <v>3198</v>
      </c>
      <c r="B3200" s="9" t="s">
        <v>3198</v>
      </c>
      <c r="C3200" s="9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7">
        <f t="shared" si="294"/>
        <v>3.6666666666666666E-3</v>
      </c>
      <c r="P3200" s="2">
        <f t="shared" si="295"/>
        <v>36.666666666666664</v>
      </c>
      <c r="Q3200" s="2" t="str">
        <f t="shared" si="296"/>
        <v>theater</v>
      </c>
      <c r="R3200" s="2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 s="2">
        <v>3199</v>
      </c>
      <c r="B3201" s="9" t="s">
        <v>3199</v>
      </c>
      <c r="C3201" s="9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7">
        <f t="shared" si="294"/>
        <v>0.52159999999999995</v>
      </c>
      <c r="P3201" s="2">
        <f t="shared" si="295"/>
        <v>49.20754716981132</v>
      </c>
      <c r="Q3201" s="2" t="str">
        <f t="shared" si="296"/>
        <v>theater</v>
      </c>
      <c r="R3201" s="2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57.6" x14ac:dyDescent="0.3">
      <c r="A3202" s="2">
        <v>3200</v>
      </c>
      <c r="B3202" s="9" t="s">
        <v>3200</v>
      </c>
      <c r="C3202" s="9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7">
        <f t="shared" si="294"/>
        <v>2.0000000000000002E-5</v>
      </c>
      <c r="P3202" s="2">
        <f t="shared" si="295"/>
        <v>1</v>
      </c>
      <c r="Q3202" s="2" t="str">
        <f t="shared" si="296"/>
        <v>theater</v>
      </c>
      <c r="R3202" s="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 s="2">
        <v>3201</v>
      </c>
      <c r="B3203" s="9" t="s">
        <v>3201</v>
      </c>
      <c r="C3203" s="9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7">
        <f t="shared" ref="O3203:O3266" si="300">E3203/D3203</f>
        <v>1.2500000000000001E-2</v>
      </c>
      <c r="P3203" s="2">
        <f t="shared" ref="P3203:P3266" si="301">E3203/L3203</f>
        <v>12.5</v>
      </c>
      <c r="Q3203" s="2" t="str">
        <f t="shared" ref="Q3203:Q3266" si="302">LEFT(N:N,(FIND("/",N3203))-1)</f>
        <v>theater</v>
      </c>
      <c r="R3203" s="2" t="str">
        <f t="shared" ref="R3203:R3266" si="303">RIGHT(N:N,LEN(N:N)-(FIND("/",N3203)))</f>
        <v>musical</v>
      </c>
      <c r="S3203" s="10">
        <f t="shared" ref="S3203:S3266" si="304">(J3203/86400)+DATE(1970,1,1)</f>
        <v>41861.767094907409</v>
      </c>
      <c r="T3203" s="10">
        <f t="shared" ref="T3203:T3266" si="305">(I3203/86400)+DATE(1970,1,1)</f>
        <v>41882.767094907409</v>
      </c>
    </row>
    <row r="3204" spans="1:20" ht="43.2" x14ac:dyDescent="0.3">
      <c r="A3204" s="2">
        <v>3202</v>
      </c>
      <c r="B3204" s="9" t="s">
        <v>3202</v>
      </c>
      <c r="C3204" s="9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7">
        <f t="shared" si="300"/>
        <v>0.54520000000000002</v>
      </c>
      <c r="P3204" s="2">
        <f t="shared" si="301"/>
        <v>109.04</v>
      </c>
      <c r="Q3204" s="2" t="str">
        <f t="shared" si="302"/>
        <v>theater</v>
      </c>
      <c r="R3204" s="2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 s="2">
        <v>3203</v>
      </c>
      <c r="B3205" s="9" t="s">
        <v>3203</v>
      </c>
      <c r="C3205" s="9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7">
        <f t="shared" si="300"/>
        <v>0.25</v>
      </c>
      <c r="P3205" s="2">
        <f t="shared" si="301"/>
        <v>41.666666666666664</v>
      </c>
      <c r="Q3205" s="2" t="str">
        <f t="shared" si="302"/>
        <v>theater</v>
      </c>
      <c r="R3205" s="2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 s="2">
        <v>3204</v>
      </c>
      <c r="B3206" s="9" t="s">
        <v>3204</v>
      </c>
      <c r="C3206" s="9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7">
        <f t="shared" si="300"/>
        <v>0</v>
      </c>
      <c r="P3206" s="2" t="e">
        <f t="shared" si="301"/>
        <v>#DIV/0!</v>
      </c>
      <c r="Q3206" s="2" t="str">
        <f t="shared" si="302"/>
        <v>theater</v>
      </c>
      <c r="R3206" s="2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 s="2">
        <v>3205</v>
      </c>
      <c r="B3207" s="9" t="s">
        <v>3205</v>
      </c>
      <c r="C3207" s="9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7">
        <f t="shared" si="300"/>
        <v>3.4125000000000003E-2</v>
      </c>
      <c r="P3207" s="2">
        <f t="shared" si="301"/>
        <v>22.75</v>
      </c>
      <c r="Q3207" s="2" t="str">
        <f t="shared" si="302"/>
        <v>theater</v>
      </c>
      <c r="R3207" s="2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 s="2">
        <v>3206</v>
      </c>
      <c r="B3208" s="9" t="s">
        <v>3206</v>
      </c>
      <c r="C3208" s="9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7">
        <f t="shared" si="300"/>
        <v>0</v>
      </c>
      <c r="P3208" s="2" t="e">
        <f t="shared" si="301"/>
        <v>#DIV/0!</v>
      </c>
      <c r="Q3208" s="2" t="str">
        <f t="shared" si="302"/>
        <v>theater</v>
      </c>
      <c r="R3208" s="2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 s="2">
        <v>3207</v>
      </c>
      <c r="B3209" s="9" t="s">
        <v>3207</v>
      </c>
      <c r="C3209" s="9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7">
        <f t="shared" si="300"/>
        <v>0.46363636363636362</v>
      </c>
      <c r="P3209" s="2">
        <f t="shared" si="301"/>
        <v>70.833333333333329</v>
      </c>
      <c r="Q3209" s="2" t="str">
        <f t="shared" si="302"/>
        <v>theater</v>
      </c>
      <c r="R3209" s="2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 s="2">
        <v>3208</v>
      </c>
      <c r="B3210" s="9" t="s">
        <v>3208</v>
      </c>
      <c r="C3210" s="9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7">
        <f t="shared" si="300"/>
        <v>1.0349999999999999</v>
      </c>
      <c r="P3210" s="2">
        <f t="shared" si="301"/>
        <v>63.109756097560975</v>
      </c>
      <c r="Q3210" s="2" t="str">
        <f t="shared" si="302"/>
        <v>theater</v>
      </c>
      <c r="R3210" s="2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 s="2">
        <v>3209</v>
      </c>
      <c r="B3211" s="9" t="s">
        <v>3209</v>
      </c>
      <c r="C3211" s="9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7">
        <f t="shared" si="300"/>
        <v>1.1932315789473684</v>
      </c>
      <c r="P3211" s="2">
        <f t="shared" si="301"/>
        <v>50.157964601769912</v>
      </c>
      <c r="Q3211" s="2" t="str">
        <f t="shared" si="302"/>
        <v>theater</v>
      </c>
      <c r="R3211" s="2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3.2" x14ac:dyDescent="0.3">
      <c r="A3212" s="2">
        <v>3210</v>
      </c>
      <c r="B3212" s="9" t="s">
        <v>3210</v>
      </c>
      <c r="C3212" s="9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7">
        <f t="shared" si="300"/>
        <v>1.2576666666666667</v>
      </c>
      <c r="P3212" s="2">
        <f t="shared" si="301"/>
        <v>62.883333333333333</v>
      </c>
      <c r="Q3212" s="2" t="str">
        <f t="shared" si="302"/>
        <v>theater</v>
      </c>
      <c r="R3212" s="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 s="2">
        <v>3211</v>
      </c>
      <c r="B3213" s="9" t="s">
        <v>3211</v>
      </c>
      <c r="C3213" s="9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7">
        <f t="shared" si="300"/>
        <v>1.1974347826086957</v>
      </c>
      <c r="P3213" s="2">
        <f t="shared" si="301"/>
        <v>85.531055900621112</v>
      </c>
      <c r="Q3213" s="2" t="str">
        <f t="shared" si="302"/>
        <v>theater</v>
      </c>
      <c r="R3213" s="2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28.8" x14ac:dyDescent="0.3">
      <c r="A3214" s="2">
        <v>3212</v>
      </c>
      <c r="B3214" s="9" t="s">
        <v>3212</v>
      </c>
      <c r="C3214" s="9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7">
        <f t="shared" si="300"/>
        <v>1.2625</v>
      </c>
      <c r="P3214" s="2">
        <f t="shared" si="301"/>
        <v>53.723404255319146</v>
      </c>
      <c r="Q3214" s="2" t="str">
        <f t="shared" si="302"/>
        <v>theater</v>
      </c>
      <c r="R3214" s="2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 s="2">
        <v>3213</v>
      </c>
      <c r="B3215" s="9" t="s">
        <v>3213</v>
      </c>
      <c r="C3215" s="9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7">
        <f t="shared" si="300"/>
        <v>1.0011666666666668</v>
      </c>
      <c r="P3215" s="2">
        <f t="shared" si="301"/>
        <v>127.80851063829788</v>
      </c>
      <c r="Q3215" s="2" t="str">
        <f t="shared" si="302"/>
        <v>theater</v>
      </c>
      <c r="R3215" s="2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 s="2">
        <v>3214</v>
      </c>
      <c r="B3216" s="9" t="s">
        <v>3214</v>
      </c>
      <c r="C3216" s="9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7">
        <f t="shared" si="300"/>
        <v>1.0213333333333334</v>
      </c>
      <c r="P3216" s="2">
        <f t="shared" si="301"/>
        <v>106.57391304347826</v>
      </c>
      <c r="Q3216" s="2" t="str">
        <f t="shared" si="302"/>
        <v>theater</v>
      </c>
      <c r="R3216" s="2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 s="2">
        <v>3215</v>
      </c>
      <c r="B3217" s="9" t="s">
        <v>3215</v>
      </c>
      <c r="C3217" s="9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7">
        <f t="shared" si="300"/>
        <v>1.0035142857142858</v>
      </c>
      <c r="P3217" s="2">
        <f t="shared" si="301"/>
        <v>262.11194029850748</v>
      </c>
      <c r="Q3217" s="2" t="str">
        <f t="shared" si="302"/>
        <v>theater</v>
      </c>
      <c r="R3217" s="2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 s="2">
        <v>3216</v>
      </c>
      <c r="B3218" s="9" t="s">
        <v>3216</v>
      </c>
      <c r="C3218" s="9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7">
        <f t="shared" si="300"/>
        <v>1.0004999999999999</v>
      </c>
      <c r="P3218" s="2">
        <f t="shared" si="301"/>
        <v>57.171428571428571</v>
      </c>
      <c r="Q3218" s="2" t="str">
        <f t="shared" si="302"/>
        <v>theater</v>
      </c>
      <c r="R3218" s="2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 s="2">
        <v>3217</v>
      </c>
      <c r="B3219" s="9" t="s">
        <v>3217</v>
      </c>
      <c r="C3219" s="9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7">
        <f t="shared" si="300"/>
        <v>1.1602222222222223</v>
      </c>
      <c r="P3219" s="2">
        <f t="shared" si="301"/>
        <v>50.20192307692308</v>
      </c>
      <c r="Q3219" s="2" t="str">
        <f t="shared" si="302"/>
        <v>theater</v>
      </c>
      <c r="R3219" s="2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 s="2">
        <v>3218</v>
      </c>
      <c r="B3220" s="9" t="s">
        <v>3218</v>
      </c>
      <c r="C3220" s="9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7">
        <f t="shared" si="300"/>
        <v>1.0209999999999999</v>
      </c>
      <c r="P3220" s="2">
        <f t="shared" si="301"/>
        <v>66.586956521739125</v>
      </c>
      <c r="Q3220" s="2" t="str">
        <f t="shared" si="302"/>
        <v>theater</v>
      </c>
      <c r="R3220" s="2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 s="2">
        <v>3219</v>
      </c>
      <c r="B3221" s="9" t="s">
        <v>3219</v>
      </c>
      <c r="C3221" s="9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7">
        <f t="shared" si="300"/>
        <v>1.0011000000000001</v>
      </c>
      <c r="P3221" s="2">
        <f t="shared" si="301"/>
        <v>168.25210084033614</v>
      </c>
      <c r="Q3221" s="2" t="str">
        <f t="shared" si="302"/>
        <v>theater</v>
      </c>
      <c r="R3221" s="2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 s="2">
        <v>3220</v>
      </c>
      <c r="B3222" s="9" t="s">
        <v>3220</v>
      </c>
      <c r="C3222" s="9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7">
        <f t="shared" si="300"/>
        <v>1.0084</v>
      </c>
      <c r="P3222" s="2">
        <f t="shared" si="301"/>
        <v>256.37288135593218</v>
      </c>
      <c r="Q3222" s="2" t="str">
        <f t="shared" si="302"/>
        <v>theater</v>
      </c>
      <c r="R3222" s="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 s="2">
        <v>3221</v>
      </c>
      <c r="B3223" s="9" t="s">
        <v>3221</v>
      </c>
      <c r="C3223" s="9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7">
        <f t="shared" si="300"/>
        <v>1.0342499999999999</v>
      </c>
      <c r="P3223" s="2">
        <f t="shared" si="301"/>
        <v>36.610619469026545</v>
      </c>
      <c r="Q3223" s="2" t="str">
        <f t="shared" si="302"/>
        <v>theater</v>
      </c>
      <c r="R3223" s="2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 s="2">
        <v>3222</v>
      </c>
      <c r="B3224" s="9" t="s">
        <v>3222</v>
      </c>
      <c r="C3224" s="9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7">
        <f t="shared" si="300"/>
        <v>1.248</v>
      </c>
      <c r="P3224" s="2">
        <f t="shared" si="301"/>
        <v>37.142857142857146</v>
      </c>
      <c r="Q3224" s="2" t="str">
        <f t="shared" si="302"/>
        <v>theater</v>
      </c>
      <c r="R3224" s="2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 s="2">
        <v>3223</v>
      </c>
      <c r="B3225" s="9" t="s">
        <v>3223</v>
      </c>
      <c r="C3225" s="9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7">
        <f t="shared" si="300"/>
        <v>1.0951612903225807</v>
      </c>
      <c r="P3225" s="2">
        <f t="shared" si="301"/>
        <v>45.878378378378379</v>
      </c>
      <c r="Q3225" s="2" t="str">
        <f t="shared" si="302"/>
        <v>theater</v>
      </c>
      <c r="R3225" s="2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57.6" x14ac:dyDescent="0.3">
      <c r="A3226" s="2">
        <v>3224</v>
      </c>
      <c r="B3226" s="9" t="s">
        <v>3224</v>
      </c>
      <c r="C3226" s="9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7">
        <f t="shared" si="300"/>
        <v>1.0203333333333333</v>
      </c>
      <c r="P3226" s="2">
        <f t="shared" si="301"/>
        <v>141.71296296296296</v>
      </c>
      <c r="Q3226" s="2" t="str">
        <f t="shared" si="302"/>
        <v>theater</v>
      </c>
      <c r="R3226" s="2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 s="2">
        <v>3225</v>
      </c>
      <c r="B3227" s="9" t="s">
        <v>3225</v>
      </c>
      <c r="C3227" s="9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7">
        <f t="shared" si="300"/>
        <v>1.0235000000000001</v>
      </c>
      <c r="P3227" s="2">
        <f t="shared" si="301"/>
        <v>52.487179487179489</v>
      </c>
      <c r="Q3227" s="2" t="str">
        <f t="shared" si="302"/>
        <v>theater</v>
      </c>
      <c r="R3227" s="2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 s="2">
        <v>3226</v>
      </c>
      <c r="B3228" s="9" t="s">
        <v>3226</v>
      </c>
      <c r="C3228" s="9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7">
        <f t="shared" si="300"/>
        <v>1.0416666666666667</v>
      </c>
      <c r="P3228" s="2">
        <f t="shared" si="301"/>
        <v>59.523809523809526</v>
      </c>
      <c r="Q3228" s="2" t="str">
        <f t="shared" si="302"/>
        <v>theater</v>
      </c>
      <c r="R3228" s="2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 s="2">
        <v>3227</v>
      </c>
      <c r="B3229" s="9" t="s">
        <v>3227</v>
      </c>
      <c r="C3229" s="9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7">
        <f t="shared" si="300"/>
        <v>1.25</v>
      </c>
      <c r="P3229" s="2">
        <f t="shared" si="301"/>
        <v>50</v>
      </c>
      <c r="Q3229" s="2" t="str">
        <f t="shared" si="302"/>
        <v>theater</v>
      </c>
      <c r="R3229" s="2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 s="2">
        <v>3228</v>
      </c>
      <c r="B3230" s="9" t="s">
        <v>3228</v>
      </c>
      <c r="C3230" s="9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7">
        <f t="shared" si="300"/>
        <v>1.0234285714285714</v>
      </c>
      <c r="P3230" s="2">
        <f t="shared" si="301"/>
        <v>193.62162162162161</v>
      </c>
      <c r="Q3230" s="2" t="str">
        <f t="shared" si="302"/>
        <v>theater</v>
      </c>
      <c r="R3230" s="2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 s="2">
        <v>3229</v>
      </c>
      <c r="B3231" s="9" t="s">
        <v>3229</v>
      </c>
      <c r="C3231" s="9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7">
        <f t="shared" si="300"/>
        <v>1.0786500000000001</v>
      </c>
      <c r="P3231" s="2">
        <f t="shared" si="301"/>
        <v>106.79702970297029</v>
      </c>
      <c r="Q3231" s="2" t="str">
        <f t="shared" si="302"/>
        <v>theater</v>
      </c>
      <c r="R3231" s="2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 s="2">
        <v>3230</v>
      </c>
      <c r="B3232" s="9" t="s">
        <v>3230</v>
      </c>
      <c r="C3232" s="9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7">
        <f t="shared" si="300"/>
        <v>1.0988461538461538</v>
      </c>
      <c r="P3232" s="2">
        <f t="shared" si="301"/>
        <v>77.21621621621621</v>
      </c>
      <c r="Q3232" s="2" t="str">
        <f t="shared" si="302"/>
        <v>theater</v>
      </c>
      <c r="R3232" s="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3.2" x14ac:dyDescent="0.3">
      <c r="A3233" s="2">
        <v>3231</v>
      </c>
      <c r="B3233" s="9" t="s">
        <v>3231</v>
      </c>
      <c r="C3233" s="9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7">
        <f t="shared" si="300"/>
        <v>1.61</v>
      </c>
      <c r="P3233" s="2">
        <f t="shared" si="301"/>
        <v>57.5</v>
      </c>
      <c r="Q3233" s="2" t="str">
        <f t="shared" si="302"/>
        <v>theater</v>
      </c>
      <c r="R3233" s="2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 s="2">
        <v>3232</v>
      </c>
      <c r="B3234" s="9" t="s">
        <v>3232</v>
      </c>
      <c r="C3234" s="9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7">
        <f t="shared" si="300"/>
        <v>1.3120000000000001</v>
      </c>
      <c r="P3234" s="2">
        <f t="shared" si="301"/>
        <v>50.46153846153846</v>
      </c>
      <c r="Q3234" s="2" t="str">
        <f t="shared" si="302"/>
        <v>theater</v>
      </c>
      <c r="R3234" s="2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 s="2">
        <v>3233</v>
      </c>
      <c r="B3235" s="9" t="s">
        <v>3233</v>
      </c>
      <c r="C3235" s="9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7">
        <f t="shared" si="300"/>
        <v>1.1879999999999999</v>
      </c>
      <c r="P3235" s="2">
        <f t="shared" si="301"/>
        <v>97.377049180327873</v>
      </c>
      <c r="Q3235" s="2" t="str">
        <f t="shared" si="302"/>
        <v>theater</v>
      </c>
      <c r="R3235" s="2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 s="2">
        <v>3234</v>
      </c>
      <c r="B3236" s="9" t="s">
        <v>3234</v>
      </c>
      <c r="C3236" s="9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7">
        <f t="shared" si="300"/>
        <v>1.0039275000000001</v>
      </c>
      <c r="P3236" s="2">
        <f t="shared" si="301"/>
        <v>34.91921739130435</v>
      </c>
      <c r="Q3236" s="2" t="str">
        <f t="shared" si="302"/>
        <v>theater</v>
      </c>
      <c r="R3236" s="2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 s="2">
        <v>3235</v>
      </c>
      <c r="B3237" s="9" t="s">
        <v>3235</v>
      </c>
      <c r="C3237" s="9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7">
        <f t="shared" si="300"/>
        <v>1.0320666666666667</v>
      </c>
      <c r="P3237" s="2">
        <f t="shared" si="301"/>
        <v>85.530386740331494</v>
      </c>
      <c r="Q3237" s="2" t="str">
        <f t="shared" si="302"/>
        <v>theater</v>
      </c>
      <c r="R3237" s="2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 s="2">
        <v>3236</v>
      </c>
      <c r="B3238" s="9" t="s">
        <v>3236</v>
      </c>
      <c r="C3238" s="9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7">
        <f t="shared" si="300"/>
        <v>1.006</v>
      </c>
      <c r="P3238" s="2">
        <f t="shared" si="301"/>
        <v>182.90909090909091</v>
      </c>
      <c r="Q3238" s="2" t="str">
        <f t="shared" si="302"/>
        <v>theater</v>
      </c>
      <c r="R3238" s="2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 s="2">
        <v>3237</v>
      </c>
      <c r="B3239" s="9" t="s">
        <v>3237</v>
      </c>
      <c r="C3239" s="9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7">
        <f t="shared" si="300"/>
        <v>1.0078754285714286</v>
      </c>
      <c r="P3239" s="2">
        <f t="shared" si="301"/>
        <v>131.13620817843866</v>
      </c>
      <c r="Q3239" s="2" t="str">
        <f t="shared" si="302"/>
        <v>theater</v>
      </c>
      <c r="R3239" s="2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 s="2">
        <v>3238</v>
      </c>
      <c r="B3240" s="9" t="s">
        <v>3238</v>
      </c>
      <c r="C3240" s="9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7">
        <f t="shared" si="300"/>
        <v>1.1232142857142857</v>
      </c>
      <c r="P3240" s="2">
        <f t="shared" si="301"/>
        <v>39.810126582278478</v>
      </c>
      <c r="Q3240" s="2" t="str">
        <f t="shared" si="302"/>
        <v>theater</v>
      </c>
      <c r="R3240" s="2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 s="2">
        <v>3239</v>
      </c>
      <c r="B3241" s="9" t="s">
        <v>3239</v>
      </c>
      <c r="C3241" s="9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7">
        <f t="shared" si="300"/>
        <v>1.0591914022517912</v>
      </c>
      <c r="P3241" s="2">
        <f t="shared" si="301"/>
        <v>59.701730769230764</v>
      </c>
      <c r="Q3241" s="2" t="str">
        <f t="shared" si="302"/>
        <v>theater</v>
      </c>
      <c r="R3241" s="2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 s="2">
        <v>3240</v>
      </c>
      <c r="B3242" s="9" t="s">
        <v>3240</v>
      </c>
      <c r="C3242" s="9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7">
        <f t="shared" si="300"/>
        <v>1.0056666666666667</v>
      </c>
      <c r="P3242" s="2">
        <f t="shared" si="301"/>
        <v>88.735294117647058</v>
      </c>
      <c r="Q3242" s="2" t="str">
        <f t="shared" si="302"/>
        <v>theater</v>
      </c>
      <c r="R3242" s="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 s="2">
        <v>3241</v>
      </c>
      <c r="B3243" s="9" t="s">
        <v>3241</v>
      </c>
      <c r="C3243" s="9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7">
        <f t="shared" si="300"/>
        <v>1.1530588235294117</v>
      </c>
      <c r="P3243" s="2">
        <f t="shared" si="301"/>
        <v>58.688622754491021</v>
      </c>
      <c r="Q3243" s="2" t="str">
        <f t="shared" si="302"/>
        <v>theater</v>
      </c>
      <c r="R3243" s="2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 s="2">
        <v>3242</v>
      </c>
      <c r="B3244" s="9" t="s">
        <v>3242</v>
      </c>
      <c r="C3244" s="9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7">
        <f t="shared" si="300"/>
        <v>1.273042</v>
      </c>
      <c r="P3244" s="2">
        <f t="shared" si="301"/>
        <v>69.56513661202186</v>
      </c>
      <c r="Q3244" s="2" t="str">
        <f t="shared" si="302"/>
        <v>theater</v>
      </c>
      <c r="R3244" s="2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 s="2">
        <v>3243</v>
      </c>
      <c r="B3245" s="9" t="s">
        <v>3243</v>
      </c>
      <c r="C3245" s="9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7">
        <f t="shared" si="300"/>
        <v>1.028375</v>
      </c>
      <c r="P3245" s="2">
        <f t="shared" si="301"/>
        <v>115.87323943661971</v>
      </c>
      <c r="Q3245" s="2" t="str">
        <f t="shared" si="302"/>
        <v>theater</v>
      </c>
      <c r="R3245" s="2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 s="2">
        <v>3244</v>
      </c>
      <c r="B3246" s="9" t="s">
        <v>3244</v>
      </c>
      <c r="C3246" s="9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7">
        <f t="shared" si="300"/>
        <v>1.0293749999999999</v>
      </c>
      <c r="P3246" s="2">
        <f t="shared" si="301"/>
        <v>23.869565217391305</v>
      </c>
      <c r="Q3246" s="2" t="str">
        <f t="shared" si="302"/>
        <v>theater</v>
      </c>
      <c r="R3246" s="2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 s="2">
        <v>3245</v>
      </c>
      <c r="B3247" s="9" t="s">
        <v>3245</v>
      </c>
      <c r="C3247" s="9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7">
        <f t="shared" si="300"/>
        <v>1.043047619047619</v>
      </c>
      <c r="P3247" s="2">
        <f t="shared" si="301"/>
        <v>81.125925925925927</v>
      </c>
      <c r="Q3247" s="2" t="str">
        <f t="shared" si="302"/>
        <v>theater</v>
      </c>
      <c r="R3247" s="2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 s="2">
        <v>3246</v>
      </c>
      <c r="B3248" s="9" t="s">
        <v>3246</v>
      </c>
      <c r="C3248" s="9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7">
        <f t="shared" si="300"/>
        <v>1.1122000000000001</v>
      </c>
      <c r="P3248" s="2">
        <f t="shared" si="301"/>
        <v>57.626943005181346</v>
      </c>
      <c r="Q3248" s="2" t="str">
        <f t="shared" si="302"/>
        <v>theater</v>
      </c>
      <c r="R3248" s="2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 s="2">
        <v>3247</v>
      </c>
      <c r="B3249" s="9" t="s">
        <v>3247</v>
      </c>
      <c r="C3249" s="9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7">
        <f t="shared" si="300"/>
        <v>1.0586</v>
      </c>
      <c r="P3249" s="2">
        <f t="shared" si="301"/>
        <v>46.429824561403507</v>
      </c>
      <c r="Q3249" s="2" t="str">
        <f t="shared" si="302"/>
        <v>theater</v>
      </c>
      <c r="R3249" s="2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 s="2">
        <v>3248</v>
      </c>
      <c r="B3250" s="9" t="s">
        <v>3248</v>
      </c>
      <c r="C3250" s="9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7">
        <f t="shared" si="300"/>
        <v>1.0079166666666666</v>
      </c>
      <c r="P3250" s="2">
        <f t="shared" si="301"/>
        <v>60.475000000000001</v>
      </c>
      <c r="Q3250" s="2" t="str">
        <f t="shared" si="302"/>
        <v>theater</v>
      </c>
      <c r="R3250" s="2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 s="2">
        <v>3249</v>
      </c>
      <c r="B3251" s="9" t="s">
        <v>3249</v>
      </c>
      <c r="C3251" s="9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7">
        <f t="shared" si="300"/>
        <v>1.0492727272727274</v>
      </c>
      <c r="P3251" s="2">
        <f t="shared" si="301"/>
        <v>65.579545454545453</v>
      </c>
      <c r="Q3251" s="2" t="str">
        <f t="shared" si="302"/>
        <v>theater</v>
      </c>
      <c r="R3251" s="2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 s="2">
        <v>3250</v>
      </c>
      <c r="B3252" s="9" t="s">
        <v>3250</v>
      </c>
      <c r="C3252" s="9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7">
        <f t="shared" si="300"/>
        <v>1.01552</v>
      </c>
      <c r="P3252" s="2">
        <f t="shared" si="301"/>
        <v>119.1924882629108</v>
      </c>
      <c r="Q3252" s="2" t="str">
        <f t="shared" si="302"/>
        <v>theater</v>
      </c>
      <c r="R3252" s="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 s="2">
        <v>3251</v>
      </c>
      <c r="B3253" s="9" t="s">
        <v>3251</v>
      </c>
      <c r="C3253" s="9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7">
        <f t="shared" si="300"/>
        <v>1.1073333333333333</v>
      </c>
      <c r="P3253" s="2">
        <f t="shared" si="301"/>
        <v>83.05</v>
      </c>
      <c r="Q3253" s="2" t="str">
        <f t="shared" si="302"/>
        <v>theater</v>
      </c>
      <c r="R3253" s="2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 s="2">
        <v>3252</v>
      </c>
      <c r="B3254" s="9" t="s">
        <v>3252</v>
      </c>
      <c r="C3254" s="9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7">
        <f t="shared" si="300"/>
        <v>1.2782222222222221</v>
      </c>
      <c r="P3254" s="2">
        <f t="shared" si="301"/>
        <v>57.52</v>
      </c>
      <c r="Q3254" s="2" t="str">
        <f t="shared" si="302"/>
        <v>theater</v>
      </c>
      <c r="R3254" s="2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 s="2">
        <v>3253</v>
      </c>
      <c r="B3255" s="9" t="s">
        <v>3253</v>
      </c>
      <c r="C3255" s="9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7">
        <f t="shared" si="300"/>
        <v>1.0182500000000001</v>
      </c>
      <c r="P3255" s="2">
        <f t="shared" si="301"/>
        <v>177.08695652173913</v>
      </c>
      <c r="Q3255" s="2" t="str">
        <f t="shared" si="302"/>
        <v>theater</v>
      </c>
      <c r="R3255" s="2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 s="2">
        <v>3254</v>
      </c>
      <c r="B3256" s="9" t="s">
        <v>3254</v>
      </c>
      <c r="C3256" s="9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7">
        <f t="shared" si="300"/>
        <v>1.012576923076923</v>
      </c>
      <c r="P3256" s="2">
        <f t="shared" si="301"/>
        <v>70.771505376344081</v>
      </c>
      <c r="Q3256" s="2" t="str">
        <f t="shared" si="302"/>
        <v>theater</v>
      </c>
      <c r="R3256" s="2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 s="2">
        <v>3255</v>
      </c>
      <c r="B3257" s="9" t="s">
        <v>3255</v>
      </c>
      <c r="C3257" s="9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7">
        <f t="shared" si="300"/>
        <v>1.75</v>
      </c>
      <c r="P3257" s="2">
        <f t="shared" si="301"/>
        <v>29.166666666666668</v>
      </c>
      <c r="Q3257" s="2" t="str">
        <f t="shared" si="302"/>
        <v>theater</v>
      </c>
      <c r="R3257" s="2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 s="2">
        <v>3256</v>
      </c>
      <c r="B3258" s="9" t="s">
        <v>3256</v>
      </c>
      <c r="C3258" s="9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7">
        <f t="shared" si="300"/>
        <v>1.2806</v>
      </c>
      <c r="P3258" s="2">
        <f t="shared" si="301"/>
        <v>72.76136363636364</v>
      </c>
      <c r="Q3258" s="2" t="str">
        <f t="shared" si="302"/>
        <v>theater</v>
      </c>
      <c r="R3258" s="2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 s="2">
        <v>3257</v>
      </c>
      <c r="B3259" s="9" t="s">
        <v>3257</v>
      </c>
      <c r="C3259" s="9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7">
        <f t="shared" si="300"/>
        <v>1.0629949999999999</v>
      </c>
      <c r="P3259" s="2">
        <f t="shared" si="301"/>
        <v>51.853414634146333</v>
      </c>
      <c r="Q3259" s="2" t="str">
        <f t="shared" si="302"/>
        <v>theater</v>
      </c>
      <c r="R3259" s="2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 s="2">
        <v>3258</v>
      </c>
      <c r="B3260" s="9" t="s">
        <v>3258</v>
      </c>
      <c r="C3260" s="9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7">
        <f t="shared" si="300"/>
        <v>1.052142857142857</v>
      </c>
      <c r="P3260" s="2">
        <f t="shared" si="301"/>
        <v>98.2</v>
      </c>
      <c r="Q3260" s="2" t="str">
        <f t="shared" si="302"/>
        <v>theater</v>
      </c>
      <c r="R3260" s="2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 s="2">
        <v>3259</v>
      </c>
      <c r="B3261" s="9" t="s">
        <v>3259</v>
      </c>
      <c r="C3261" s="9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7">
        <f t="shared" si="300"/>
        <v>1.0616782608695652</v>
      </c>
      <c r="P3261" s="2">
        <f t="shared" si="301"/>
        <v>251.7381443298969</v>
      </c>
      <c r="Q3261" s="2" t="str">
        <f t="shared" si="302"/>
        <v>theater</v>
      </c>
      <c r="R3261" s="2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 s="2">
        <v>3260</v>
      </c>
      <c r="B3262" s="9" t="s">
        <v>3260</v>
      </c>
      <c r="C3262" s="9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7">
        <f t="shared" si="300"/>
        <v>1.0924</v>
      </c>
      <c r="P3262" s="2">
        <f t="shared" si="301"/>
        <v>74.821917808219183</v>
      </c>
      <c r="Q3262" s="2" t="str">
        <f t="shared" si="302"/>
        <v>theater</v>
      </c>
      <c r="R3262" s="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 s="2">
        <v>3261</v>
      </c>
      <c r="B3263" s="9" t="s">
        <v>3261</v>
      </c>
      <c r="C3263" s="9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7">
        <f t="shared" si="300"/>
        <v>1.0045454545454546</v>
      </c>
      <c r="P3263" s="2">
        <f t="shared" si="301"/>
        <v>67.65306122448979</v>
      </c>
      <c r="Q3263" s="2" t="str">
        <f t="shared" si="302"/>
        <v>theater</v>
      </c>
      <c r="R3263" s="2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 s="2">
        <v>3262</v>
      </c>
      <c r="B3264" s="9" t="s">
        <v>3262</v>
      </c>
      <c r="C3264" s="9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7">
        <f t="shared" si="300"/>
        <v>1.0304098360655738</v>
      </c>
      <c r="P3264" s="2">
        <f t="shared" si="301"/>
        <v>93.81343283582089</v>
      </c>
      <c r="Q3264" s="2" t="str">
        <f t="shared" si="302"/>
        <v>theater</v>
      </c>
      <c r="R3264" s="2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 s="2">
        <v>3263</v>
      </c>
      <c r="B3265" s="9" t="s">
        <v>3263</v>
      </c>
      <c r="C3265" s="9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7">
        <f t="shared" si="300"/>
        <v>1.121664</v>
      </c>
      <c r="P3265" s="2">
        <f t="shared" si="301"/>
        <v>41.237647058823526</v>
      </c>
      <c r="Q3265" s="2" t="str">
        <f t="shared" si="302"/>
        <v>theater</v>
      </c>
      <c r="R3265" s="2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 s="2">
        <v>3264</v>
      </c>
      <c r="B3266" s="9" t="s">
        <v>3264</v>
      </c>
      <c r="C3266" s="9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7">
        <f t="shared" si="300"/>
        <v>1.03</v>
      </c>
      <c r="P3266" s="2">
        <f t="shared" si="301"/>
        <v>52.551020408163268</v>
      </c>
      <c r="Q3266" s="2" t="str">
        <f t="shared" si="302"/>
        <v>theater</v>
      </c>
      <c r="R3266" s="2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 s="2">
        <v>3265</v>
      </c>
      <c r="B3267" s="9" t="s">
        <v>3265</v>
      </c>
      <c r="C3267" s="9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7">
        <f t="shared" ref="O3267:O3330" si="306">E3267/D3267</f>
        <v>1.64</v>
      </c>
      <c r="P3267" s="2">
        <f t="shared" ref="P3267:P3330" si="307">E3267/L3267</f>
        <v>70.285714285714292</v>
      </c>
      <c r="Q3267" s="2" t="str">
        <f t="shared" ref="Q3267:Q3330" si="308">LEFT(N:N,(FIND("/",N3267))-1)</f>
        <v>theater</v>
      </c>
      <c r="R3267" s="2" t="str">
        <f t="shared" ref="R3267:R3330" si="309">RIGHT(N:N,LEN(N:N)-(FIND("/",N3267)))</f>
        <v>plays</v>
      </c>
      <c r="S3267" s="10">
        <f t="shared" ref="S3267:S3330" si="310">(J3267/86400)+DATE(1970,1,1)</f>
        <v>42311.711979166663</v>
      </c>
      <c r="T3267" s="10">
        <f t="shared" ref="T3267:T3330" si="311">(I3267/86400)+DATE(1970,1,1)</f>
        <v>42341.708333333328</v>
      </c>
    </row>
    <row r="3268" spans="1:20" ht="43.2" x14ac:dyDescent="0.3">
      <c r="A3268" s="2">
        <v>3266</v>
      </c>
      <c r="B3268" s="9" t="s">
        <v>3266</v>
      </c>
      <c r="C3268" s="9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7">
        <f t="shared" si="306"/>
        <v>1.3128333333333333</v>
      </c>
      <c r="P3268" s="2">
        <f t="shared" si="307"/>
        <v>48.325153374233132</v>
      </c>
      <c r="Q3268" s="2" t="str">
        <f t="shared" si="308"/>
        <v>theater</v>
      </c>
      <c r="R3268" s="2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3.2" x14ac:dyDescent="0.3">
      <c r="A3269" s="2">
        <v>3267</v>
      </c>
      <c r="B3269" s="9" t="s">
        <v>3267</v>
      </c>
      <c r="C3269" s="9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7">
        <f t="shared" si="306"/>
        <v>1.0209999999999999</v>
      </c>
      <c r="P3269" s="2">
        <f t="shared" si="307"/>
        <v>53.177083333333336</v>
      </c>
      <c r="Q3269" s="2" t="str">
        <f t="shared" si="308"/>
        <v>theater</v>
      </c>
      <c r="R3269" s="2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 s="2">
        <v>3268</v>
      </c>
      <c r="B3270" s="9" t="s">
        <v>3268</v>
      </c>
      <c r="C3270" s="9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7">
        <f t="shared" si="306"/>
        <v>1.28</v>
      </c>
      <c r="P3270" s="2">
        <f t="shared" si="307"/>
        <v>60.952380952380949</v>
      </c>
      <c r="Q3270" s="2" t="str">
        <f t="shared" si="308"/>
        <v>theater</v>
      </c>
      <c r="R3270" s="2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 s="2">
        <v>3269</v>
      </c>
      <c r="B3271" s="9" t="s">
        <v>3269</v>
      </c>
      <c r="C3271" s="9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7">
        <f t="shared" si="306"/>
        <v>1.0149999999999999</v>
      </c>
      <c r="P3271" s="2">
        <f t="shared" si="307"/>
        <v>116</v>
      </c>
      <c r="Q3271" s="2" t="str">
        <f t="shared" si="308"/>
        <v>theater</v>
      </c>
      <c r="R3271" s="2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57.6" x14ac:dyDescent="0.3">
      <c r="A3272" s="2">
        <v>3270</v>
      </c>
      <c r="B3272" s="9" t="s">
        <v>3270</v>
      </c>
      <c r="C3272" s="9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7">
        <f t="shared" si="306"/>
        <v>1.0166666666666666</v>
      </c>
      <c r="P3272" s="2">
        <f t="shared" si="307"/>
        <v>61</v>
      </c>
      <c r="Q3272" s="2" t="str">
        <f t="shared" si="308"/>
        <v>theater</v>
      </c>
      <c r="R3272" s="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 s="2">
        <v>3271</v>
      </c>
      <c r="B3273" s="9" t="s">
        <v>3271</v>
      </c>
      <c r="C3273" s="9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7">
        <f t="shared" si="306"/>
        <v>1.3</v>
      </c>
      <c r="P3273" s="2">
        <f t="shared" si="307"/>
        <v>38.235294117647058</v>
      </c>
      <c r="Q3273" s="2" t="str">
        <f t="shared" si="308"/>
        <v>theater</v>
      </c>
      <c r="R3273" s="2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 s="2">
        <v>3272</v>
      </c>
      <c r="B3274" s="9" t="s">
        <v>3272</v>
      </c>
      <c r="C3274" s="9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7">
        <f t="shared" si="306"/>
        <v>1.5443</v>
      </c>
      <c r="P3274" s="2">
        <f t="shared" si="307"/>
        <v>106.50344827586207</v>
      </c>
      <c r="Q3274" s="2" t="str">
        <f t="shared" si="308"/>
        <v>theater</v>
      </c>
      <c r="R3274" s="2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 s="2">
        <v>3273</v>
      </c>
      <c r="B3275" s="9" t="s">
        <v>3273</v>
      </c>
      <c r="C3275" s="9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7">
        <f t="shared" si="306"/>
        <v>1.0740000000000001</v>
      </c>
      <c r="P3275" s="2">
        <f t="shared" si="307"/>
        <v>204.57142857142858</v>
      </c>
      <c r="Q3275" s="2" t="str">
        <f t="shared" si="308"/>
        <v>theater</v>
      </c>
      <c r="R3275" s="2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 s="2">
        <v>3274</v>
      </c>
      <c r="B3276" s="9" t="s">
        <v>3274</v>
      </c>
      <c r="C3276" s="9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7">
        <f t="shared" si="306"/>
        <v>1.0132258064516129</v>
      </c>
      <c r="P3276" s="2">
        <f t="shared" si="307"/>
        <v>54.912587412587413</v>
      </c>
      <c r="Q3276" s="2" t="str">
        <f t="shared" si="308"/>
        <v>theater</v>
      </c>
      <c r="R3276" s="2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 s="2">
        <v>3275</v>
      </c>
      <c r="B3277" s="9" t="s">
        <v>3275</v>
      </c>
      <c r="C3277" s="9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7">
        <f t="shared" si="306"/>
        <v>1.0027777777777778</v>
      </c>
      <c r="P3277" s="2">
        <f t="shared" si="307"/>
        <v>150.41666666666666</v>
      </c>
      <c r="Q3277" s="2" t="str">
        <f t="shared" si="308"/>
        <v>theater</v>
      </c>
      <c r="R3277" s="2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 s="2">
        <v>3276</v>
      </c>
      <c r="B3278" s="9" t="s">
        <v>3276</v>
      </c>
      <c r="C3278" s="9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7">
        <f t="shared" si="306"/>
        <v>1.1684444444444444</v>
      </c>
      <c r="P3278" s="2">
        <f t="shared" si="307"/>
        <v>52.58</v>
      </c>
      <c r="Q3278" s="2" t="str">
        <f t="shared" si="308"/>
        <v>theater</v>
      </c>
      <c r="R3278" s="2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 s="2">
        <v>3277</v>
      </c>
      <c r="B3279" s="9" t="s">
        <v>3277</v>
      </c>
      <c r="C3279" s="9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7">
        <f t="shared" si="306"/>
        <v>1.0860000000000001</v>
      </c>
      <c r="P3279" s="2">
        <f t="shared" si="307"/>
        <v>54.3</v>
      </c>
      <c r="Q3279" s="2" t="str">
        <f t="shared" si="308"/>
        <v>theater</v>
      </c>
      <c r="R3279" s="2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43.2" x14ac:dyDescent="0.3">
      <c r="A3280" s="2">
        <v>3278</v>
      </c>
      <c r="B3280" s="9" t="s">
        <v>3278</v>
      </c>
      <c r="C3280" s="9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7">
        <f t="shared" si="306"/>
        <v>1.034</v>
      </c>
      <c r="P3280" s="2">
        <f t="shared" si="307"/>
        <v>76.029411764705884</v>
      </c>
      <c r="Q3280" s="2" t="str">
        <f t="shared" si="308"/>
        <v>theater</v>
      </c>
      <c r="R3280" s="2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 s="2">
        <v>3279</v>
      </c>
      <c r="B3281" s="9" t="s">
        <v>3279</v>
      </c>
      <c r="C3281" s="9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7">
        <f t="shared" si="306"/>
        <v>1.1427586206896552</v>
      </c>
      <c r="P3281" s="2">
        <f t="shared" si="307"/>
        <v>105.2063492063492</v>
      </c>
      <c r="Q3281" s="2" t="str">
        <f t="shared" si="308"/>
        <v>theater</v>
      </c>
      <c r="R3281" s="2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43.2" x14ac:dyDescent="0.3">
      <c r="A3282" s="2">
        <v>3280</v>
      </c>
      <c r="B3282" s="9" t="s">
        <v>3280</v>
      </c>
      <c r="C3282" s="9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7">
        <f t="shared" si="306"/>
        <v>1.03</v>
      </c>
      <c r="P3282" s="2">
        <f t="shared" si="307"/>
        <v>68.666666666666671</v>
      </c>
      <c r="Q3282" s="2" t="str">
        <f t="shared" si="308"/>
        <v>theater</v>
      </c>
      <c r="R3282" s="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 s="2">
        <v>3281</v>
      </c>
      <c r="B3283" s="9" t="s">
        <v>3281</v>
      </c>
      <c r="C3283" s="9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7">
        <f t="shared" si="306"/>
        <v>1.216</v>
      </c>
      <c r="P3283" s="2">
        <f t="shared" si="307"/>
        <v>129.36170212765958</v>
      </c>
      <c r="Q3283" s="2" t="str">
        <f t="shared" si="308"/>
        <v>theater</v>
      </c>
      <c r="R3283" s="2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 s="2">
        <v>3282</v>
      </c>
      <c r="B3284" s="9" t="s">
        <v>3282</v>
      </c>
      <c r="C3284" s="9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7">
        <f t="shared" si="306"/>
        <v>1.026467741935484</v>
      </c>
      <c r="P3284" s="2">
        <f t="shared" si="307"/>
        <v>134.26371308016877</v>
      </c>
      <c r="Q3284" s="2" t="str">
        <f t="shared" si="308"/>
        <v>theater</v>
      </c>
      <c r="R3284" s="2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 s="2">
        <v>3283</v>
      </c>
      <c r="B3285" s="9" t="s">
        <v>3283</v>
      </c>
      <c r="C3285" s="9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7">
        <f t="shared" si="306"/>
        <v>1.0475000000000001</v>
      </c>
      <c r="P3285" s="2">
        <f t="shared" si="307"/>
        <v>17.829787234042552</v>
      </c>
      <c r="Q3285" s="2" t="str">
        <f t="shared" si="308"/>
        <v>theater</v>
      </c>
      <c r="R3285" s="2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 s="2">
        <v>3284</v>
      </c>
      <c r="B3286" s="9" t="s">
        <v>3284</v>
      </c>
      <c r="C3286" s="9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7">
        <f t="shared" si="306"/>
        <v>1.016</v>
      </c>
      <c r="P3286" s="2">
        <f t="shared" si="307"/>
        <v>203.2</v>
      </c>
      <c r="Q3286" s="2" t="str">
        <f t="shared" si="308"/>
        <v>theater</v>
      </c>
      <c r="R3286" s="2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 s="2">
        <v>3285</v>
      </c>
      <c r="B3287" s="9" t="s">
        <v>3285</v>
      </c>
      <c r="C3287" s="9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7">
        <f t="shared" si="306"/>
        <v>1.1210242048409682</v>
      </c>
      <c r="P3287" s="2">
        <f t="shared" si="307"/>
        <v>69.18518518518519</v>
      </c>
      <c r="Q3287" s="2" t="str">
        <f t="shared" si="308"/>
        <v>theater</v>
      </c>
      <c r="R3287" s="2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 s="2">
        <v>3286</v>
      </c>
      <c r="B3288" s="9" t="s">
        <v>3286</v>
      </c>
      <c r="C3288" s="9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7">
        <f t="shared" si="306"/>
        <v>1.0176666666666667</v>
      </c>
      <c r="P3288" s="2">
        <f t="shared" si="307"/>
        <v>125.12295081967213</v>
      </c>
      <c r="Q3288" s="2" t="str">
        <f t="shared" si="308"/>
        <v>theater</v>
      </c>
      <c r="R3288" s="2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 s="2">
        <v>3287</v>
      </c>
      <c r="B3289" s="9" t="s">
        <v>3287</v>
      </c>
      <c r="C3289" s="9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7">
        <f t="shared" si="306"/>
        <v>1</v>
      </c>
      <c r="P3289" s="2">
        <f t="shared" si="307"/>
        <v>73.529411764705884</v>
      </c>
      <c r="Q3289" s="2" t="str">
        <f t="shared" si="308"/>
        <v>theater</v>
      </c>
      <c r="R3289" s="2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 s="2">
        <v>3288</v>
      </c>
      <c r="B3290" s="9" t="s">
        <v>3288</v>
      </c>
      <c r="C3290" s="9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7">
        <f t="shared" si="306"/>
        <v>1.0026489999999999</v>
      </c>
      <c r="P3290" s="2">
        <f t="shared" si="307"/>
        <v>48.437149758454105</v>
      </c>
      <c r="Q3290" s="2" t="str">
        <f t="shared" si="308"/>
        <v>theater</v>
      </c>
      <c r="R3290" s="2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 s="2">
        <v>3289</v>
      </c>
      <c r="B3291" s="9" t="s">
        <v>3289</v>
      </c>
      <c r="C3291" s="9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7">
        <f t="shared" si="306"/>
        <v>1.3304200000000002</v>
      </c>
      <c r="P3291" s="2">
        <f t="shared" si="307"/>
        <v>26.608400000000003</v>
      </c>
      <c r="Q3291" s="2" t="str">
        <f t="shared" si="308"/>
        <v>theater</v>
      </c>
      <c r="R3291" s="2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 s="2">
        <v>3290</v>
      </c>
      <c r="B3292" s="9" t="s">
        <v>3290</v>
      </c>
      <c r="C3292" s="9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7">
        <f t="shared" si="306"/>
        <v>1.212</v>
      </c>
      <c r="P3292" s="2">
        <f t="shared" si="307"/>
        <v>33.666666666666664</v>
      </c>
      <c r="Q3292" s="2" t="str">
        <f t="shared" si="308"/>
        <v>theater</v>
      </c>
      <c r="R3292" s="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 s="2">
        <v>3291</v>
      </c>
      <c r="B3293" s="9" t="s">
        <v>3291</v>
      </c>
      <c r="C3293" s="9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7">
        <f t="shared" si="306"/>
        <v>1.1399999999999999</v>
      </c>
      <c r="P3293" s="2">
        <f t="shared" si="307"/>
        <v>40.714285714285715</v>
      </c>
      <c r="Q3293" s="2" t="str">
        <f t="shared" si="308"/>
        <v>theater</v>
      </c>
      <c r="R3293" s="2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 s="2">
        <v>3292</v>
      </c>
      <c r="B3294" s="9" t="s">
        <v>3292</v>
      </c>
      <c r="C3294" s="9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7">
        <f t="shared" si="306"/>
        <v>2.8613861386138613</v>
      </c>
      <c r="P3294" s="2">
        <f t="shared" si="307"/>
        <v>19.266666666666666</v>
      </c>
      <c r="Q3294" s="2" t="str">
        <f t="shared" si="308"/>
        <v>theater</v>
      </c>
      <c r="R3294" s="2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 s="2">
        <v>3293</v>
      </c>
      <c r="B3295" s="9" t="s">
        <v>3293</v>
      </c>
      <c r="C3295" s="9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7">
        <f t="shared" si="306"/>
        <v>1.7044444444444444</v>
      </c>
      <c r="P3295" s="2">
        <f t="shared" si="307"/>
        <v>84.285714285714292</v>
      </c>
      <c r="Q3295" s="2" t="str">
        <f t="shared" si="308"/>
        <v>theater</v>
      </c>
      <c r="R3295" s="2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 s="2">
        <v>3294</v>
      </c>
      <c r="B3296" s="9" t="s">
        <v>3294</v>
      </c>
      <c r="C3296" s="9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7">
        <f t="shared" si="306"/>
        <v>1.1833333333333333</v>
      </c>
      <c r="P3296" s="2">
        <f t="shared" si="307"/>
        <v>29.583333333333332</v>
      </c>
      <c r="Q3296" s="2" t="str">
        <f t="shared" si="308"/>
        <v>theater</v>
      </c>
      <c r="R3296" s="2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 s="2">
        <v>3295</v>
      </c>
      <c r="B3297" s="9" t="s">
        <v>3295</v>
      </c>
      <c r="C3297" s="9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7">
        <f t="shared" si="306"/>
        <v>1.0285857142857142</v>
      </c>
      <c r="P3297" s="2">
        <f t="shared" si="307"/>
        <v>26.667037037037037</v>
      </c>
      <c r="Q3297" s="2" t="str">
        <f t="shared" si="308"/>
        <v>theater</v>
      </c>
      <c r="R3297" s="2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 s="2">
        <v>3296</v>
      </c>
      <c r="B3298" s="9" t="s">
        <v>3296</v>
      </c>
      <c r="C3298" s="9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7">
        <f t="shared" si="306"/>
        <v>1.4406666666666668</v>
      </c>
      <c r="P3298" s="2">
        <f t="shared" si="307"/>
        <v>45.978723404255319</v>
      </c>
      <c r="Q3298" s="2" t="str">
        <f t="shared" si="308"/>
        <v>theater</v>
      </c>
      <c r="R3298" s="2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 s="2">
        <v>3297</v>
      </c>
      <c r="B3299" s="9" t="s">
        <v>3297</v>
      </c>
      <c r="C3299" s="9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7">
        <f t="shared" si="306"/>
        <v>1.0007272727272727</v>
      </c>
      <c r="P3299" s="2">
        <f t="shared" si="307"/>
        <v>125.09090909090909</v>
      </c>
      <c r="Q3299" s="2" t="str">
        <f t="shared" si="308"/>
        <v>theater</v>
      </c>
      <c r="R3299" s="2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 s="2">
        <v>3298</v>
      </c>
      <c r="B3300" s="9" t="s">
        <v>3298</v>
      </c>
      <c r="C3300" s="9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7">
        <f t="shared" si="306"/>
        <v>1.0173000000000001</v>
      </c>
      <c r="P3300" s="2">
        <f t="shared" si="307"/>
        <v>141.29166666666666</v>
      </c>
      <c r="Q3300" s="2" t="str">
        <f t="shared" si="308"/>
        <v>theater</v>
      </c>
      <c r="R3300" s="2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 s="2">
        <v>3299</v>
      </c>
      <c r="B3301" s="9" t="s">
        <v>3299</v>
      </c>
      <c r="C3301" s="9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7">
        <f t="shared" si="306"/>
        <v>1.1619999999999999</v>
      </c>
      <c r="P3301" s="2">
        <f t="shared" si="307"/>
        <v>55.333333333333336</v>
      </c>
      <c r="Q3301" s="2" t="str">
        <f t="shared" si="308"/>
        <v>theater</v>
      </c>
      <c r="R3301" s="2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 s="2">
        <v>3300</v>
      </c>
      <c r="B3302" s="9" t="s">
        <v>3300</v>
      </c>
      <c r="C3302" s="9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7">
        <f t="shared" si="306"/>
        <v>1.3616666666666666</v>
      </c>
      <c r="P3302" s="2">
        <f t="shared" si="307"/>
        <v>46.420454545454547</v>
      </c>
      <c r="Q3302" s="2" t="str">
        <f t="shared" si="308"/>
        <v>theater</v>
      </c>
      <c r="R3302" s="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 s="2">
        <v>3301</v>
      </c>
      <c r="B3303" s="9" t="s">
        <v>3301</v>
      </c>
      <c r="C3303" s="9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7">
        <f t="shared" si="306"/>
        <v>1.3346666666666667</v>
      </c>
      <c r="P3303" s="2">
        <f t="shared" si="307"/>
        <v>57.2</v>
      </c>
      <c r="Q3303" s="2" t="str">
        <f t="shared" si="308"/>
        <v>theater</v>
      </c>
      <c r="R3303" s="2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3">
      <c r="A3304" s="2">
        <v>3302</v>
      </c>
      <c r="B3304" s="9" t="s">
        <v>3302</v>
      </c>
      <c r="C3304" s="9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7">
        <f t="shared" si="306"/>
        <v>1.0339285714285715</v>
      </c>
      <c r="P3304" s="2">
        <f t="shared" si="307"/>
        <v>173.7</v>
      </c>
      <c r="Q3304" s="2" t="str">
        <f t="shared" si="308"/>
        <v>theater</v>
      </c>
      <c r="R3304" s="2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 s="2">
        <v>3303</v>
      </c>
      <c r="B3305" s="9" t="s">
        <v>3303</v>
      </c>
      <c r="C3305" s="9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7">
        <f t="shared" si="306"/>
        <v>1.1588888888888889</v>
      </c>
      <c r="P3305" s="2">
        <f t="shared" si="307"/>
        <v>59.6</v>
      </c>
      <c r="Q3305" s="2" t="str">
        <f t="shared" si="308"/>
        <v>theater</v>
      </c>
      <c r="R3305" s="2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 s="2">
        <v>3304</v>
      </c>
      <c r="B3306" s="9" t="s">
        <v>3304</v>
      </c>
      <c r="C3306" s="9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7">
        <f t="shared" si="306"/>
        <v>1.0451666666666666</v>
      </c>
      <c r="P3306" s="2">
        <f t="shared" si="307"/>
        <v>89.585714285714289</v>
      </c>
      <c r="Q3306" s="2" t="str">
        <f t="shared" si="308"/>
        <v>theater</v>
      </c>
      <c r="R3306" s="2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 s="2">
        <v>3305</v>
      </c>
      <c r="B3307" s="9" t="s">
        <v>3305</v>
      </c>
      <c r="C3307" s="9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7">
        <f t="shared" si="306"/>
        <v>1.0202500000000001</v>
      </c>
      <c r="P3307" s="2">
        <f t="shared" si="307"/>
        <v>204.05</v>
      </c>
      <c r="Q3307" s="2" t="str">
        <f t="shared" si="308"/>
        <v>theater</v>
      </c>
      <c r="R3307" s="2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 s="2">
        <v>3306</v>
      </c>
      <c r="B3308" s="9" t="s">
        <v>3306</v>
      </c>
      <c r="C3308" s="9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7">
        <f t="shared" si="306"/>
        <v>1.7533333333333334</v>
      </c>
      <c r="P3308" s="2">
        <f t="shared" si="307"/>
        <v>48.703703703703702</v>
      </c>
      <c r="Q3308" s="2" t="str">
        <f t="shared" si="308"/>
        <v>theater</v>
      </c>
      <c r="R3308" s="2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 s="2">
        <v>3307</v>
      </c>
      <c r="B3309" s="9" t="s">
        <v>3307</v>
      </c>
      <c r="C3309" s="9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7">
        <f t="shared" si="306"/>
        <v>1.0668</v>
      </c>
      <c r="P3309" s="2">
        <f t="shared" si="307"/>
        <v>53.339999999999996</v>
      </c>
      <c r="Q3309" s="2" t="str">
        <f t="shared" si="308"/>
        <v>theater</v>
      </c>
      <c r="R3309" s="2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 s="2">
        <v>3308</v>
      </c>
      <c r="B3310" s="9" t="s">
        <v>3308</v>
      </c>
      <c r="C3310" s="9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7">
        <f t="shared" si="306"/>
        <v>1.2228571428571429</v>
      </c>
      <c r="P3310" s="2">
        <f t="shared" si="307"/>
        <v>75.087719298245617</v>
      </c>
      <c r="Q3310" s="2" t="str">
        <f t="shared" si="308"/>
        <v>theater</v>
      </c>
      <c r="R3310" s="2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 s="2">
        <v>3309</v>
      </c>
      <c r="B3311" s="9" t="s">
        <v>3309</v>
      </c>
      <c r="C3311" s="9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7">
        <f t="shared" si="306"/>
        <v>1.5942857142857143</v>
      </c>
      <c r="P3311" s="2">
        <f t="shared" si="307"/>
        <v>18</v>
      </c>
      <c r="Q3311" s="2" t="str">
        <f t="shared" si="308"/>
        <v>theater</v>
      </c>
      <c r="R3311" s="2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 s="2">
        <v>3310</v>
      </c>
      <c r="B3312" s="9" t="s">
        <v>3310</v>
      </c>
      <c r="C3312" s="9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7">
        <f t="shared" si="306"/>
        <v>1.0007692307692309</v>
      </c>
      <c r="P3312" s="2">
        <f t="shared" si="307"/>
        <v>209.83870967741936</v>
      </c>
      <c r="Q3312" s="2" t="str">
        <f t="shared" si="308"/>
        <v>theater</v>
      </c>
      <c r="R3312" s="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 s="2">
        <v>3311</v>
      </c>
      <c r="B3313" s="9" t="s">
        <v>3311</v>
      </c>
      <c r="C3313" s="9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7">
        <f t="shared" si="306"/>
        <v>1.0984</v>
      </c>
      <c r="P3313" s="2">
        <f t="shared" si="307"/>
        <v>61.022222222222226</v>
      </c>
      <c r="Q3313" s="2" t="str">
        <f t="shared" si="308"/>
        <v>theater</v>
      </c>
      <c r="R3313" s="2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 s="2">
        <v>3312</v>
      </c>
      <c r="B3314" s="9" t="s">
        <v>3312</v>
      </c>
      <c r="C3314" s="9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7">
        <f t="shared" si="306"/>
        <v>1.0004</v>
      </c>
      <c r="P3314" s="2">
        <f t="shared" si="307"/>
        <v>61</v>
      </c>
      <c r="Q3314" s="2" t="str">
        <f t="shared" si="308"/>
        <v>theater</v>
      </c>
      <c r="R3314" s="2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 s="2">
        <v>3313</v>
      </c>
      <c r="B3315" s="9" t="s">
        <v>3313</v>
      </c>
      <c r="C3315" s="9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7">
        <f t="shared" si="306"/>
        <v>1.1605000000000001</v>
      </c>
      <c r="P3315" s="2">
        <f t="shared" si="307"/>
        <v>80.034482758620683</v>
      </c>
      <c r="Q3315" s="2" t="str">
        <f t="shared" si="308"/>
        <v>theater</v>
      </c>
      <c r="R3315" s="2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 s="2">
        <v>3314</v>
      </c>
      <c r="B3316" s="9" t="s">
        <v>3314</v>
      </c>
      <c r="C3316" s="9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7">
        <f t="shared" si="306"/>
        <v>2.1074999999999999</v>
      </c>
      <c r="P3316" s="2">
        <f t="shared" si="307"/>
        <v>29.068965517241381</v>
      </c>
      <c r="Q3316" s="2" t="str">
        <f t="shared" si="308"/>
        <v>theater</v>
      </c>
      <c r="R3316" s="2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 s="2">
        <v>3315</v>
      </c>
      <c r="B3317" s="9" t="s">
        <v>3315</v>
      </c>
      <c r="C3317" s="9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7">
        <f t="shared" si="306"/>
        <v>1.1000000000000001</v>
      </c>
      <c r="P3317" s="2">
        <f t="shared" si="307"/>
        <v>49.438202247191015</v>
      </c>
      <c r="Q3317" s="2" t="str">
        <f t="shared" si="308"/>
        <v>theater</v>
      </c>
      <c r="R3317" s="2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2" x14ac:dyDescent="0.3">
      <c r="A3318" s="2">
        <v>3316</v>
      </c>
      <c r="B3318" s="9" t="s">
        <v>3316</v>
      </c>
      <c r="C3318" s="9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7">
        <f t="shared" si="306"/>
        <v>1.0008673425918038</v>
      </c>
      <c r="P3318" s="2">
        <f t="shared" si="307"/>
        <v>93.977440000000001</v>
      </c>
      <c r="Q3318" s="2" t="str">
        <f t="shared" si="308"/>
        <v>theater</v>
      </c>
      <c r="R3318" s="2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.2" x14ac:dyDescent="0.3">
      <c r="A3319" s="2">
        <v>3317</v>
      </c>
      <c r="B3319" s="9" t="s">
        <v>3317</v>
      </c>
      <c r="C3319" s="9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7">
        <f t="shared" si="306"/>
        <v>1.0619047619047619</v>
      </c>
      <c r="P3319" s="2">
        <f t="shared" si="307"/>
        <v>61.944444444444443</v>
      </c>
      <c r="Q3319" s="2" t="str">
        <f t="shared" si="308"/>
        <v>theater</v>
      </c>
      <c r="R3319" s="2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28.8" x14ac:dyDescent="0.3">
      <c r="A3320" s="2">
        <v>3318</v>
      </c>
      <c r="B3320" s="9" t="s">
        <v>3318</v>
      </c>
      <c r="C3320" s="9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7">
        <f t="shared" si="306"/>
        <v>1.256</v>
      </c>
      <c r="P3320" s="2">
        <f t="shared" si="307"/>
        <v>78.5</v>
      </c>
      <c r="Q3320" s="2" t="str">
        <f t="shared" si="308"/>
        <v>theater</v>
      </c>
      <c r="R3320" s="2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 s="2">
        <v>3319</v>
      </c>
      <c r="B3321" s="9" t="s">
        <v>3319</v>
      </c>
      <c r="C3321" s="9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7">
        <f t="shared" si="306"/>
        <v>1.08</v>
      </c>
      <c r="P3321" s="2">
        <f t="shared" si="307"/>
        <v>33.75</v>
      </c>
      <c r="Q3321" s="2" t="str">
        <f t="shared" si="308"/>
        <v>theater</v>
      </c>
      <c r="R3321" s="2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 s="2">
        <v>3320</v>
      </c>
      <c r="B3322" s="9" t="s">
        <v>3320</v>
      </c>
      <c r="C3322" s="9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7">
        <f t="shared" si="306"/>
        <v>1.01</v>
      </c>
      <c r="P3322" s="2">
        <f t="shared" si="307"/>
        <v>66.44736842105263</v>
      </c>
      <c r="Q3322" s="2" t="str">
        <f t="shared" si="308"/>
        <v>theater</v>
      </c>
      <c r="R3322" s="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 s="2">
        <v>3321</v>
      </c>
      <c r="B3323" s="9" t="s">
        <v>3321</v>
      </c>
      <c r="C3323" s="9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7">
        <f t="shared" si="306"/>
        <v>1.0740000000000001</v>
      </c>
      <c r="P3323" s="2">
        <f t="shared" si="307"/>
        <v>35.799999999999997</v>
      </c>
      <c r="Q3323" s="2" t="str">
        <f t="shared" si="308"/>
        <v>theater</v>
      </c>
      <c r="R3323" s="2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 s="2">
        <v>3322</v>
      </c>
      <c r="B3324" s="9" t="s">
        <v>3322</v>
      </c>
      <c r="C3324" s="9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7">
        <f t="shared" si="306"/>
        <v>1.0151515151515151</v>
      </c>
      <c r="P3324" s="2">
        <f t="shared" si="307"/>
        <v>145.65217391304347</v>
      </c>
      <c r="Q3324" s="2" t="str">
        <f t="shared" si="308"/>
        <v>theater</v>
      </c>
      <c r="R3324" s="2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 s="2">
        <v>3323</v>
      </c>
      <c r="B3325" s="9" t="s">
        <v>3323</v>
      </c>
      <c r="C3325" s="9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7">
        <f t="shared" si="306"/>
        <v>1.2589999999999999</v>
      </c>
      <c r="P3325" s="2">
        <f t="shared" si="307"/>
        <v>25.693877551020407</v>
      </c>
      <c r="Q3325" s="2" t="str">
        <f t="shared" si="308"/>
        <v>theater</v>
      </c>
      <c r="R3325" s="2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 s="2">
        <v>3324</v>
      </c>
      <c r="B3326" s="9" t="s">
        <v>3324</v>
      </c>
      <c r="C3326" s="9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7">
        <f t="shared" si="306"/>
        <v>1.0166666666666666</v>
      </c>
      <c r="P3326" s="2">
        <f t="shared" si="307"/>
        <v>152.5</v>
      </c>
      <c r="Q3326" s="2" t="str">
        <f t="shared" si="308"/>
        <v>theater</v>
      </c>
      <c r="R3326" s="2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 s="2">
        <v>3325</v>
      </c>
      <c r="B3327" s="9" t="s">
        <v>3325</v>
      </c>
      <c r="C3327" s="9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7">
        <f t="shared" si="306"/>
        <v>1.125</v>
      </c>
      <c r="P3327" s="2">
        <f t="shared" si="307"/>
        <v>30</v>
      </c>
      <c r="Q3327" s="2" t="str">
        <f t="shared" si="308"/>
        <v>theater</v>
      </c>
      <c r="R3327" s="2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 s="2">
        <v>3326</v>
      </c>
      <c r="B3328" s="9" t="s">
        <v>3326</v>
      </c>
      <c r="C3328" s="9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7">
        <f t="shared" si="306"/>
        <v>1.0137499999999999</v>
      </c>
      <c r="P3328" s="2">
        <f t="shared" si="307"/>
        <v>142.28070175438597</v>
      </c>
      <c r="Q3328" s="2" t="str">
        <f t="shared" si="308"/>
        <v>theater</v>
      </c>
      <c r="R3328" s="2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 s="2">
        <v>3327</v>
      </c>
      <c r="B3329" s="9" t="s">
        <v>3327</v>
      </c>
      <c r="C3329" s="9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7">
        <f t="shared" si="306"/>
        <v>1.0125</v>
      </c>
      <c r="P3329" s="2">
        <f t="shared" si="307"/>
        <v>24.545454545454547</v>
      </c>
      <c r="Q3329" s="2" t="str">
        <f t="shared" si="308"/>
        <v>theater</v>
      </c>
      <c r="R3329" s="2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 s="2">
        <v>3328</v>
      </c>
      <c r="B3330" s="9" t="s">
        <v>3328</v>
      </c>
      <c r="C3330" s="9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7">
        <f t="shared" si="306"/>
        <v>1.4638888888888888</v>
      </c>
      <c r="P3330" s="2">
        <f t="shared" si="307"/>
        <v>292.77777777777777</v>
      </c>
      <c r="Q3330" s="2" t="str">
        <f t="shared" si="308"/>
        <v>theater</v>
      </c>
      <c r="R3330" s="2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 s="2">
        <v>3329</v>
      </c>
      <c r="B3331" s="9" t="s">
        <v>3329</v>
      </c>
      <c r="C3331" s="9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7">
        <f t="shared" ref="O3331:O3394" si="312">E3331/D3331</f>
        <v>1.1679999999999999</v>
      </c>
      <c r="P3331" s="2">
        <f t="shared" ref="P3331:P3394" si="313">E3331/L3331</f>
        <v>44.92307692307692</v>
      </c>
      <c r="Q3331" s="2" t="str">
        <f t="shared" ref="Q3331:Q3394" si="314">LEFT(N:N,(FIND("/",N3331))-1)</f>
        <v>theater</v>
      </c>
      <c r="R3331" s="2" t="str">
        <f t="shared" ref="R3331:R3394" si="315">RIGHT(N:N,LEN(N:N)-(FIND("/",N3331)))</f>
        <v>plays</v>
      </c>
      <c r="S3331" s="10">
        <f t="shared" ref="S3331:S3394" si="316">(J3331/86400)+DATE(1970,1,1)</f>
        <v>41837.323009259257</v>
      </c>
      <c r="T3331" s="10">
        <f t="shared" ref="T3331:T3394" si="317">(I3331/86400)+DATE(1970,1,1)</f>
        <v>41847.958333333336</v>
      </c>
    </row>
    <row r="3332" spans="1:20" ht="43.2" x14ac:dyDescent="0.3">
      <c r="A3332" s="2">
        <v>3330</v>
      </c>
      <c r="B3332" s="9" t="s">
        <v>3330</v>
      </c>
      <c r="C3332" s="9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7">
        <f t="shared" si="312"/>
        <v>1.0626666666666666</v>
      </c>
      <c r="P3332" s="2">
        <f t="shared" si="313"/>
        <v>23.10144927536232</v>
      </c>
      <c r="Q3332" s="2" t="str">
        <f t="shared" si="314"/>
        <v>theater</v>
      </c>
      <c r="R3332" s="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 s="2">
        <v>3331</v>
      </c>
      <c r="B3333" s="9" t="s">
        <v>3331</v>
      </c>
      <c r="C3333" s="9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7">
        <f t="shared" si="312"/>
        <v>1.0451999999999999</v>
      </c>
      <c r="P3333" s="2">
        <f t="shared" si="313"/>
        <v>80.400000000000006</v>
      </c>
      <c r="Q3333" s="2" t="str">
        <f t="shared" si="314"/>
        <v>theater</v>
      </c>
      <c r="R3333" s="2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 s="2">
        <v>3332</v>
      </c>
      <c r="B3334" s="9" t="s">
        <v>3332</v>
      </c>
      <c r="C3334" s="9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7">
        <f t="shared" si="312"/>
        <v>1</v>
      </c>
      <c r="P3334" s="2">
        <f t="shared" si="313"/>
        <v>72.289156626506028</v>
      </c>
      <c r="Q3334" s="2" t="str">
        <f t="shared" si="314"/>
        <v>theater</v>
      </c>
      <c r="R3334" s="2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 s="2">
        <v>3333</v>
      </c>
      <c r="B3335" s="9" t="s">
        <v>3333</v>
      </c>
      <c r="C3335" s="9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7">
        <f t="shared" si="312"/>
        <v>1.0457142857142858</v>
      </c>
      <c r="P3335" s="2">
        <f t="shared" si="313"/>
        <v>32.972972972972975</v>
      </c>
      <c r="Q3335" s="2" t="str">
        <f t="shared" si="314"/>
        <v>theater</v>
      </c>
      <c r="R3335" s="2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 s="2">
        <v>3334</v>
      </c>
      <c r="B3336" s="9" t="s">
        <v>3334</v>
      </c>
      <c r="C3336" s="9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7">
        <f t="shared" si="312"/>
        <v>1.3862051149573753</v>
      </c>
      <c r="P3336" s="2">
        <f t="shared" si="313"/>
        <v>116.65217391304348</v>
      </c>
      <c r="Q3336" s="2" t="str">
        <f t="shared" si="314"/>
        <v>theater</v>
      </c>
      <c r="R3336" s="2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 s="2">
        <v>3335</v>
      </c>
      <c r="B3337" s="9" t="s">
        <v>3335</v>
      </c>
      <c r="C3337" s="9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7">
        <f t="shared" si="312"/>
        <v>1.0032000000000001</v>
      </c>
      <c r="P3337" s="2">
        <f t="shared" si="313"/>
        <v>79.61904761904762</v>
      </c>
      <c r="Q3337" s="2" t="str">
        <f t="shared" si="314"/>
        <v>theater</v>
      </c>
      <c r="R3337" s="2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 s="2">
        <v>3336</v>
      </c>
      <c r="B3338" s="9" t="s">
        <v>3336</v>
      </c>
      <c r="C3338" s="9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7">
        <f t="shared" si="312"/>
        <v>1</v>
      </c>
      <c r="P3338" s="2">
        <f t="shared" si="313"/>
        <v>27.777777777777779</v>
      </c>
      <c r="Q3338" s="2" t="str">
        <f t="shared" si="314"/>
        <v>theater</v>
      </c>
      <c r="R3338" s="2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3.2" x14ac:dyDescent="0.3">
      <c r="A3339" s="2">
        <v>3337</v>
      </c>
      <c r="B3339" s="9" t="s">
        <v>3337</v>
      </c>
      <c r="C3339" s="9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7">
        <f t="shared" si="312"/>
        <v>1.1020000000000001</v>
      </c>
      <c r="P3339" s="2">
        <f t="shared" si="313"/>
        <v>81.029411764705884</v>
      </c>
      <c r="Q3339" s="2" t="str">
        <f t="shared" si="314"/>
        <v>theater</v>
      </c>
      <c r="R3339" s="2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 s="2">
        <v>3338</v>
      </c>
      <c r="B3340" s="9" t="s">
        <v>3338</v>
      </c>
      <c r="C3340" s="9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7">
        <f t="shared" si="312"/>
        <v>1.0218</v>
      </c>
      <c r="P3340" s="2">
        <f t="shared" si="313"/>
        <v>136.84821428571428</v>
      </c>
      <c r="Q3340" s="2" t="str">
        <f t="shared" si="314"/>
        <v>theater</v>
      </c>
      <c r="R3340" s="2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 s="2">
        <v>3339</v>
      </c>
      <c r="B3341" s="9" t="s">
        <v>3339</v>
      </c>
      <c r="C3341" s="9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7">
        <f t="shared" si="312"/>
        <v>1.0435000000000001</v>
      </c>
      <c r="P3341" s="2">
        <f t="shared" si="313"/>
        <v>177.61702127659575</v>
      </c>
      <c r="Q3341" s="2" t="str">
        <f t="shared" si="314"/>
        <v>theater</v>
      </c>
      <c r="R3341" s="2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 s="2">
        <v>3340</v>
      </c>
      <c r="B3342" s="9" t="s">
        <v>3340</v>
      </c>
      <c r="C3342" s="9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7">
        <f t="shared" si="312"/>
        <v>1.3816666666666666</v>
      </c>
      <c r="P3342" s="2">
        <f t="shared" si="313"/>
        <v>109.07894736842105</v>
      </c>
      <c r="Q3342" s="2" t="str">
        <f t="shared" si="314"/>
        <v>theater</v>
      </c>
      <c r="R3342" s="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 s="2">
        <v>3341</v>
      </c>
      <c r="B3343" s="9" t="s">
        <v>3341</v>
      </c>
      <c r="C3343" s="9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7">
        <f t="shared" si="312"/>
        <v>1</v>
      </c>
      <c r="P3343" s="2">
        <f t="shared" si="313"/>
        <v>119.64285714285714</v>
      </c>
      <c r="Q3343" s="2" t="str">
        <f t="shared" si="314"/>
        <v>theater</v>
      </c>
      <c r="R3343" s="2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 s="2">
        <v>3342</v>
      </c>
      <c r="B3344" s="9" t="s">
        <v>3342</v>
      </c>
      <c r="C3344" s="9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7">
        <f t="shared" si="312"/>
        <v>1.0166666666666666</v>
      </c>
      <c r="P3344" s="2">
        <f t="shared" si="313"/>
        <v>78.205128205128204</v>
      </c>
      <c r="Q3344" s="2" t="str">
        <f t="shared" si="314"/>
        <v>theater</v>
      </c>
      <c r="R3344" s="2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3.2" x14ac:dyDescent="0.3">
      <c r="A3345" s="2">
        <v>3343</v>
      </c>
      <c r="B3345" s="9" t="s">
        <v>3343</v>
      </c>
      <c r="C3345" s="9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7">
        <f t="shared" si="312"/>
        <v>1.7142857142857142</v>
      </c>
      <c r="P3345" s="2">
        <f t="shared" si="313"/>
        <v>52.173913043478258</v>
      </c>
      <c r="Q3345" s="2" t="str">
        <f t="shared" si="314"/>
        <v>theater</v>
      </c>
      <c r="R3345" s="2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 s="2">
        <v>3344</v>
      </c>
      <c r="B3346" s="9" t="s">
        <v>3344</v>
      </c>
      <c r="C3346" s="9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7">
        <f t="shared" si="312"/>
        <v>1.0144444444444445</v>
      </c>
      <c r="P3346" s="2">
        <f t="shared" si="313"/>
        <v>114.125</v>
      </c>
      <c r="Q3346" s="2" t="str">
        <f t="shared" si="314"/>
        <v>theater</v>
      </c>
      <c r="R3346" s="2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 s="2">
        <v>3345</v>
      </c>
      <c r="B3347" s="9" t="s">
        <v>3345</v>
      </c>
      <c r="C3347" s="9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7">
        <f t="shared" si="312"/>
        <v>1.3</v>
      </c>
      <c r="P3347" s="2">
        <f t="shared" si="313"/>
        <v>50</v>
      </c>
      <c r="Q3347" s="2" t="str">
        <f t="shared" si="314"/>
        <v>theater</v>
      </c>
      <c r="R3347" s="2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 s="2">
        <v>3346</v>
      </c>
      <c r="B3348" s="9" t="s">
        <v>3346</v>
      </c>
      <c r="C3348" s="9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7">
        <f t="shared" si="312"/>
        <v>1.1000000000000001</v>
      </c>
      <c r="P3348" s="2">
        <f t="shared" si="313"/>
        <v>91.666666666666671</v>
      </c>
      <c r="Q3348" s="2" t="str">
        <f t="shared" si="314"/>
        <v>theater</v>
      </c>
      <c r="R3348" s="2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 s="2">
        <v>3347</v>
      </c>
      <c r="B3349" s="9" t="s">
        <v>3347</v>
      </c>
      <c r="C3349" s="9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7">
        <f t="shared" si="312"/>
        <v>1.1944999999999999</v>
      </c>
      <c r="P3349" s="2">
        <f t="shared" si="313"/>
        <v>108.59090909090909</v>
      </c>
      <c r="Q3349" s="2" t="str">
        <f t="shared" si="314"/>
        <v>theater</v>
      </c>
      <c r="R3349" s="2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 s="2">
        <v>3348</v>
      </c>
      <c r="B3350" s="9" t="s">
        <v>3266</v>
      </c>
      <c r="C3350" s="9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7">
        <f t="shared" si="312"/>
        <v>1.002909090909091</v>
      </c>
      <c r="P3350" s="2">
        <f t="shared" si="313"/>
        <v>69.822784810126578</v>
      </c>
      <c r="Q3350" s="2" t="str">
        <f t="shared" si="314"/>
        <v>theater</v>
      </c>
      <c r="R3350" s="2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 s="2">
        <v>3349</v>
      </c>
      <c r="B3351" s="9" t="s">
        <v>3348</v>
      </c>
      <c r="C3351" s="9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7">
        <f t="shared" si="312"/>
        <v>1.534</v>
      </c>
      <c r="P3351" s="2">
        <f t="shared" si="313"/>
        <v>109.57142857142857</v>
      </c>
      <c r="Q3351" s="2" t="str">
        <f t="shared" si="314"/>
        <v>theater</v>
      </c>
      <c r="R3351" s="2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 s="2">
        <v>3350</v>
      </c>
      <c r="B3352" s="9" t="s">
        <v>3349</v>
      </c>
      <c r="C3352" s="9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7">
        <f t="shared" si="312"/>
        <v>1.0442857142857143</v>
      </c>
      <c r="P3352" s="2">
        <f t="shared" si="313"/>
        <v>71.666666666666671</v>
      </c>
      <c r="Q3352" s="2" t="str">
        <f t="shared" si="314"/>
        <v>theater</v>
      </c>
      <c r="R3352" s="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 s="2">
        <v>3351</v>
      </c>
      <c r="B3353" s="9" t="s">
        <v>3350</v>
      </c>
      <c r="C3353" s="9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7">
        <f t="shared" si="312"/>
        <v>1.0109999999999999</v>
      </c>
      <c r="P3353" s="2">
        <f t="shared" si="313"/>
        <v>93.611111111111114</v>
      </c>
      <c r="Q3353" s="2" t="str">
        <f t="shared" si="314"/>
        <v>theater</v>
      </c>
      <c r="R3353" s="2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 s="2">
        <v>3352</v>
      </c>
      <c r="B3354" s="9" t="s">
        <v>3351</v>
      </c>
      <c r="C3354" s="9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7">
        <f t="shared" si="312"/>
        <v>1.0751999999999999</v>
      </c>
      <c r="P3354" s="2">
        <f t="shared" si="313"/>
        <v>76.8</v>
      </c>
      <c r="Q3354" s="2" t="str">
        <f t="shared" si="314"/>
        <v>theater</v>
      </c>
      <c r="R3354" s="2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 s="2">
        <v>3353</v>
      </c>
      <c r="B3355" s="9" t="s">
        <v>3352</v>
      </c>
      <c r="C3355" s="9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7">
        <f t="shared" si="312"/>
        <v>3.15</v>
      </c>
      <c r="P3355" s="2">
        <f t="shared" si="313"/>
        <v>35.795454545454547</v>
      </c>
      <c r="Q3355" s="2" t="str">
        <f t="shared" si="314"/>
        <v>theater</v>
      </c>
      <c r="R3355" s="2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 s="2">
        <v>3354</v>
      </c>
      <c r="B3356" s="9" t="s">
        <v>3353</v>
      </c>
      <c r="C3356" s="9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7">
        <f t="shared" si="312"/>
        <v>1.0193333333333334</v>
      </c>
      <c r="P3356" s="2">
        <f t="shared" si="313"/>
        <v>55.6</v>
      </c>
      <c r="Q3356" s="2" t="str">
        <f t="shared" si="314"/>
        <v>theater</v>
      </c>
      <c r="R3356" s="2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 s="2">
        <v>3355</v>
      </c>
      <c r="B3357" s="9" t="s">
        <v>3354</v>
      </c>
      <c r="C3357" s="9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7">
        <f t="shared" si="312"/>
        <v>1.2628571428571429</v>
      </c>
      <c r="P3357" s="2">
        <f t="shared" si="313"/>
        <v>147.33333333333334</v>
      </c>
      <c r="Q3357" s="2" t="str">
        <f t="shared" si="314"/>
        <v>theater</v>
      </c>
      <c r="R3357" s="2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 s="2">
        <v>3356</v>
      </c>
      <c r="B3358" s="9" t="s">
        <v>3355</v>
      </c>
      <c r="C3358" s="9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7">
        <f t="shared" si="312"/>
        <v>1.014</v>
      </c>
      <c r="P3358" s="2">
        <f t="shared" si="313"/>
        <v>56.333333333333336</v>
      </c>
      <c r="Q3358" s="2" t="str">
        <f t="shared" si="314"/>
        <v>theater</v>
      </c>
      <c r="R3358" s="2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 s="2">
        <v>3357</v>
      </c>
      <c r="B3359" s="9" t="s">
        <v>3356</v>
      </c>
      <c r="C3359" s="9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7">
        <f t="shared" si="312"/>
        <v>1.01</v>
      </c>
      <c r="P3359" s="2">
        <f t="shared" si="313"/>
        <v>96.19047619047619</v>
      </c>
      <c r="Q3359" s="2" t="str">
        <f t="shared" si="314"/>
        <v>theater</v>
      </c>
      <c r="R3359" s="2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 s="2">
        <v>3358</v>
      </c>
      <c r="B3360" s="9" t="s">
        <v>3357</v>
      </c>
      <c r="C3360" s="9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7">
        <f t="shared" si="312"/>
        <v>1.0299</v>
      </c>
      <c r="P3360" s="2">
        <f t="shared" si="313"/>
        <v>63.574074074074076</v>
      </c>
      <c r="Q3360" s="2" t="str">
        <f t="shared" si="314"/>
        <v>theater</v>
      </c>
      <c r="R3360" s="2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 s="2">
        <v>3359</v>
      </c>
      <c r="B3361" s="9" t="s">
        <v>3358</v>
      </c>
      <c r="C3361" s="9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7">
        <f t="shared" si="312"/>
        <v>1.0625</v>
      </c>
      <c r="P3361" s="2">
        <f t="shared" si="313"/>
        <v>184.78260869565219</v>
      </c>
      <c r="Q3361" s="2" t="str">
        <f t="shared" si="314"/>
        <v>theater</v>
      </c>
      <c r="R3361" s="2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 s="2">
        <v>3360</v>
      </c>
      <c r="B3362" s="9" t="s">
        <v>3359</v>
      </c>
      <c r="C3362" s="9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7">
        <f t="shared" si="312"/>
        <v>1.0137777777777779</v>
      </c>
      <c r="P3362" s="2">
        <f t="shared" si="313"/>
        <v>126.72222222222223</v>
      </c>
      <c r="Q3362" s="2" t="str">
        <f t="shared" si="314"/>
        <v>theater</v>
      </c>
      <c r="R3362" s="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 s="2">
        <v>3361</v>
      </c>
      <c r="B3363" s="9" t="s">
        <v>3360</v>
      </c>
      <c r="C3363" s="9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7">
        <f t="shared" si="312"/>
        <v>1.1346000000000001</v>
      </c>
      <c r="P3363" s="2">
        <f t="shared" si="313"/>
        <v>83.42647058823529</v>
      </c>
      <c r="Q3363" s="2" t="str">
        <f t="shared" si="314"/>
        <v>theater</v>
      </c>
      <c r="R3363" s="2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 s="2">
        <v>3362</v>
      </c>
      <c r="B3364" s="9" t="s">
        <v>3361</v>
      </c>
      <c r="C3364" s="9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7">
        <f t="shared" si="312"/>
        <v>2.1800000000000002</v>
      </c>
      <c r="P3364" s="2">
        <f t="shared" si="313"/>
        <v>54.5</v>
      </c>
      <c r="Q3364" s="2" t="str">
        <f t="shared" si="314"/>
        <v>theater</v>
      </c>
      <c r="R3364" s="2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 s="2">
        <v>3363</v>
      </c>
      <c r="B3365" s="9" t="s">
        <v>3362</v>
      </c>
      <c r="C3365" s="9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7">
        <f t="shared" si="312"/>
        <v>1.0141935483870967</v>
      </c>
      <c r="P3365" s="2">
        <f t="shared" si="313"/>
        <v>302.30769230769232</v>
      </c>
      <c r="Q3365" s="2" t="str">
        <f t="shared" si="314"/>
        <v>theater</v>
      </c>
      <c r="R3365" s="2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 s="2">
        <v>3364</v>
      </c>
      <c r="B3366" s="9" t="s">
        <v>3363</v>
      </c>
      <c r="C3366" s="9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7">
        <f t="shared" si="312"/>
        <v>1.0593333333333332</v>
      </c>
      <c r="P3366" s="2">
        <f t="shared" si="313"/>
        <v>44.138888888888886</v>
      </c>
      <c r="Q3366" s="2" t="str">
        <f t="shared" si="314"/>
        <v>theater</v>
      </c>
      <c r="R3366" s="2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 s="2">
        <v>3365</v>
      </c>
      <c r="B3367" s="9" t="s">
        <v>3364</v>
      </c>
      <c r="C3367" s="9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7">
        <f t="shared" si="312"/>
        <v>1.04</v>
      </c>
      <c r="P3367" s="2">
        <f t="shared" si="313"/>
        <v>866.66666666666663</v>
      </c>
      <c r="Q3367" s="2" t="str">
        <f t="shared" si="314"/>
        <v>theater</v>
      </c>
      <c r="R3367" s="2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3.2" x14ac:dyDescent="0.3">
      <c r="A3368" s="2">
        <v>3366</v>
      </c>
      <c r="B3368" s="9" t="s">
        <v>3365</v>
      </c>
      <c r="C3368" s="9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7">
        <f t="shared" si="312"/>
        <v>2.21</v>
      </c>
      <c r="P3368" s="2">
        <f t="shared" si="313"/>
        <v>61.388888888888886</v>
      </c>
      <c r="Q3368" s="2" t="str">
        <f t="shared" si="314"/>
        <v>theater</v>
      </c>
      <c r="R3368" s="2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 s="2">
        <v>3367</v>
      </c>
      <c r="B3369" s="9" t="s">
        <v>3366</v>
      </c>
      <c r="C3369" s="9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7">
        <f t="shared" si="312"/>
        <v>1.1866666666666668</v>
      </c>
      <c r="P3369" s="2">
        <f t="shared" si="313"/>
        <v>29.666666666666668</v>
      </c>
      <c r="Q3369" s="2" t="str">
        <f t="shared" si="314"/>
        <v>theater</v>
      </c>
      <c r="R3369" s="2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 s="2">
        <v>3368</v>
      </c>
      <c r="B3370" s="9" t="s">
        <v>3367</v>
      </c>
      <c r="C3370" s="9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7">
        <f t="shared" si="312"/>
        <v>1.046</v>
      </c>
      <c r="P3370" s="2">
        <f t="shared" si="313"/>
        <v>45.478260869565219</v>
      </c>
      <c r="Q3370" s="2" t="str">
        <f t="shared" si="314"/>
        <v>theater</v>
      </c>
      <c r="R3370" s="2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 s="2">
        <v>3369</v>
      </c>
      <c r="B3371" s="9" t="s">
        <v>3368</v>
      </c>
      <c r="C3371" s="9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7">
        <f t="shared" si="312"/>
        <v>1.0389999999999999</v>
      </c>
      <c r="P3371" s="2">
        <f t="shared" si="313"/>
        <v>96.203703703703709</v>
      </c>
      <c r="Q3371" s="2" t="str">
        <f t="shared" si="314"/>
        <v>theater</v>
      </c>
      <c r="R3371" s="2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 s="2">
        <v>3370</v>
      </c>
      <c r="B3372" s="9" t="s">
        <v>3369</v>
      </c>
      <c r="C3372" s="9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7">
        <f t="shared" si="312"/>
        <v>1.1773333333333333</v>
      </c>
      <c r="P3372" s="2">
        <f t="shared" si="313"/>
        <v>67.92307692307692</v>
      </c>
      <c r="Q3372" s="2" t="str">
        <f t="shared" si="314"/>
        <v>theater</v>
      </c>
      <c r="R3372" s="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 s="2">
        <v>3371</v>
      </c>
      <c r="B3373" s="9" t="s">
        <v>3370</v>
      </c>
      <c r="C3373" s="9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7">
        <f t="shared" si="312"/>
        <v>1.385</v>
      </c>
      <c r="P3373" s="2">
        <f t="shared" si="313"/>
        <v>30.777777777777779</v>
      </c>
      <c r="Q3373" s="2" t="str">
        <f t="shared" si="314"/>
        <v>theater</v>
      </c>
      <c r="R3373" s="2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 s="2">
        <v>3372</v>
      </c>
      <c r="B3374" s="9" t="s">
        <v>3371</v>
      </c>
      <c r="C3374" s="9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7">
        <f t="shared" si="312"/>
        <v>1.0349999999999999</v>
      </c>
      <c r="P3374" s="2">
        <f t="shared" si="313"/>
        <v>38.333333333333336</v>
      </c>
      <c r="Q3374" s="2" t="str">
        <f t="shared" si="314"/>
        <v>theater</v>
      </c>
      <c r="R3374" s="2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 s="2">
        <v>3373</v>
      </c>
      <c r="B3375" s="9" t="s">
        <v>3372</v>
      </c>
      <c r="C3375" s="9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7">
        <f t="shared" si="312"/>
        <v>1.0024999999999999</v>
      </c>
      <c r="P3375" s="2">
        <f t="shared" si="313"/>
        <v>66.833333333333329</v>
      </c>
      <c r="Q3375" s="2" t="str">
        <f t="shared" si="314"/>
        <v>theater</v>
      </c>
      <c r="R3375" s="2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 s="2">
        <v>3374</v>
      </c>
      <c r="B3376" s="9" t="s">
        <v>3373</v>
      </c>
      <c r="C3376" s="9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7">
        <f t="shared" si="312"/>
        <v>1.0657142857142856</v>
      </c>
      <c r="P3376" s="2">
        <f t="shared" si="313"/>
        <v>71.730769230769226</v>
      </c>
      <c r="Q3376" s="2" t="str">
        <f t="shared" si="314"/>
        <v>theater</v>
      </c>
      <c r="R3376" s="2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 s="2">
        <v>3375</v>
      </c>
      <c r="B3377" s="9" t="s">
        <v>3374</v>
      </c>
      <c r="C3377" s="9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7">
        <f t="shared" si="312"/>
        <v>1</v>
      </c>
      <c r="P3377" s="2">
        <f t="shared" si="313"/>
        <v>176.47058823529412</v>
      </c>
      <c r="Q3377" s="2" t="str">
        <f t="shared" si="314"/>
        <v>theater</v>
      </c>
      <c r="R3377" s="2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 s="2">
        <v>3376</v>
      </c>
      <c r="B3378" s="9" t="s">
        <v>3375</v>
      </c>
      <c r="C3378" s="9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7">
        <f t="shared" si="312"/>
        <v>1.0001249999999999</v>
      </c>
      <c r="P3378" s="2">
        <f t="shared" si="313"/>
        <v>421.10526315789474</v>
      </c>
      <c r="Q3378" s="2" t="str">
        <f t="shared" si="314"/>
        <v>theater</v>
      </c>
      <c r="R3378" s="2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 s="2">
        <v>3377</v>
      </c>
      <c r="B3379" s="9" t="s">
        <v>3376</v>
      </c>
      <c r="C3379" s="9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7">
        <f t="shared" si="312"/>
        <v>1.0105</v>
      </c>
      <c r="P3379" s="2">
        <f t="shared" si="313"/>
        <v>104.98701298701299</v>
      </c>
      <c r="Q3379" s="2" t="str">
        <f t="shared" si="314"/>
        <v>theater</v>
      </c>
      <c r="R3379" s="2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3.2" x14ac:dyDescent="0.3">
      <c r="A3380" s="2">
        <v>3378</v>
      </c>
      <c r="B3380" s="9" t="s">
        <v>3377</v>
      </c>
      <c r="C3380" s="9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7">
        <f t="shared" si="312"/>
        <v>1.0763636363636364</v>
      </c>
      <c r="P3380" s="2">
        <f t="shared" si="313"/>
        <v>28.19047619047619</v>
      </c>
      <c r="Q3380" s="2" t="str">
        <f t="shared" si="314"/>
        <v>theater</v>
      </c>
      <c r="R3380" s="2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 s="2">
        <v>3379</v>
      </c>
      <c r="B3381" s="9" t="s">
        <v>3378</v>
      </c>
      <c r="C3381" s="9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7">
        <f t="shared" si="312"/>
        <v>1.0365</v>
      </c>
      <c r="P3381" s="2">
        <f t="shared" si="313"/>
        <v>54.55263157894737</v>
      </c>
      <c r="Q3381" s="2" t="str">
        <f t="shared" si="314"/>
        <v>theater</v>
      </c>
      <c r="R3381" s="2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 s="2">
        <v>3380</v>
      </c>
      <c r="B3382" s="9" t="s">
        <v>3379</v>
      </c>
      <c r="C3382" s="9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7">
        <f t="shared" si="312"/>
        <v>1.0443333333333333</v>
      </c>
      <c r="P3382" s="2">
        <f t="shared" si="313"/>
        <v>111.89285714285714</v>
      </c>
      <c r="Q3382" s="2" t="str">
        <f t="shared" si="314"/>
        <v>theater</v>
      </c>
      <c r="R3382" s="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3.2" x14ac:dyDescent="0.3">
      <c r="A3383" s="2">
        <v>3381</v>
      </c>
      <c r="B3383" s="9" t="s">
        <v>3380</v>
      </c>
      <c r="C3383" s="9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7">
        <f t="shared" si="312"/>
        <v>1.0225</v>
      </c>
      <c r="P3383" s="2">
        <f t="shared" si="313"/>
        <v>85.208333333333329</v>
      </c>
      <c r="Q3383" s="2" t="str">
        <f t="shared" si="314"/>
        <v>theater</v>
      </c>
      <c r="R3383" s="2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 s="2">
        <v>3382</v>
      </c>
      <c r="B3384" s="9" t="s">
        <v>3381</v>
      </c>
      <c r="C3384" s="9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7">
        <f t="shared" si="312"/>
        <v>1.0074285714285713</v>
      </c>
      <c r="P3384" s="2">
        <f t="shared" si="313"/>
        <v>76.652173913043484</v>
      </c>
      <c r="Q3384" s="2" t="str">
        <f t="shared" si="314"/>
        <v>theater</v>
      </c>
      <c r="R3384" s="2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 s="2">
        <v>3383</v>
      </c>
      <c r="B3385" s="9" t="s">
        <v>3382</v>
      </c>
      <c r="C3385" s="9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7">
        <f t="shared" si="312"/>
        <v>1.1171428571428572</v>
      </c>
      <c r="P3385" s="2">
        <f t="shared" si="313"/>
        <v>65.166666666666671</v>
      </c>
      <c r="Q3385" s="2" t="str">
        <f t="shared" si="314"/>
        <v>theater</v>
      </c>
      <c r="R3385" s="2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 s="2">
        <v>3384</v>
      </c>
      <c r="B3386" s="9" t="s">
        <v>3383</v>
      </c>
      <c r="C3386" s="9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7">
        <f t="shared" si="312"/>
        <v>1.0001100000000001</v>
      </c>
      <c r="P3386" s="2">
        <f t="shared" si="313"/>
        <v>93.760312499999998</v>
      </c>
      <c r="Q3386" s="2" t="str">
        <f t="shared" si="314"/>
        <v>theater</v>
      </c>
      <c r="R3386" s="2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 s="2">
        <v>3385</v>
      </c>
      <c r="B3387" s="9" t="s">
        <v>3384</v>
      </c>
      <c r="C3387" s="9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7">
        <f t="shared" si="312"/>
        <v>1</v>
      </c>
      <c r="P3387" s="2">
        <f t="shared" si="313"/>
        <v>133.33333333333334</v>
      </c>
      <c r="Q3387" s="2" t="str">
        <f t="shared" si="314"/>
        <v>theater</v>
      </c>
      <c r="R3387" s="2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 s="2">
        <v>3386</v>
      </c>
      <c r="B3388" s="9" t="s">
        <v>3385</v>
      </c>
      <c r="C3388" s="9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7">
        <f t="shared" si="312"/>
        <v>1.05</v>
      </c>
      <c r="P3388" s="2">
        <f t="shared" si="313"/>
        <v>51.219512195121951</v>
      </c>
      <c r="Q3388" s="2" t="str">
        <f t="shared" si="314"/>
        <v>theater</v>
      </c>
      <c r="R3388" s="2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 s="2">
        <v>3387</v>
      </c>
      <c r="B3389" s="9" t="s">
        <v>3386</v>
      </c>
      <c r="C3389" s="9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7">
        <f t="shared" si="312"/>
        <v>1.1686666666666667</v>
      </c>
      <c r="P3389" s="2">
        <f t="shared" si="313"/>
        <v>100.17142857142858</v>
      </c>
      <c r="Q3389" s="2" t="str">
        <f t="shared" si="314"/>
        <v>theater</v>
      </c>
      <c r="R3389" s="2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57.6" x14ac:dyDescent="0.3">
      <c r="A3390" s="2">
        <v>3388</v>
      </c>
      <c r="B3390" s="9" t="s">
        <v>3387</v>
      </c>
      <c r="C3390" s="9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7">
        <f t="shared" si="312"/>
        <v>1.038</v>
      </c>
      <c r="P3390" s="2">
        <f t="shared" si="313"/>
        <v>34.6</v>
      </c>
      <c r="Q3390" s="2" t="str">
        <f t="shared" si="314"/>
        <v>theater</v>
      </c>
      <c r="R3390" s="2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 s="2">
        <v>3389</v>
      </c>
      <c r="B3391" s="9" t="s">
        <v>3388</v>
      </c>
      <c r="C3391" s="9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7">
        <f t="shared" si="312"/>
        <v>1.145</v>
      </c>
      <c r="P3391" s="2">
        <f t="shared" si="313"/>
        <v>184.67741935483872</v>
      </c>
      <c r="Q3391" s="2" t="str">
        <f t="shared" si="314"/>
        <v>theater</v>
      </c>
      <c r="R3391" s="2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 s="2">
        <v>3390</v>
      </c>
      <c r="B3392" s="9" t="s">
        <v>3389</v>
      </c>
      <c r="C3392" s="9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7">
        <f t="shared" si="312"/>
        <v>1.024</v>
      </c>
      <c r="P3392" s="2">
        <f t="shared" si="313"/>
        <v>69.818181818181813</v>
      </c>
      <c r="Q3392" s="2" t="str">
        <f t="shared" si="314"/>
        <v>theater</v>
      </c>
      <c r="R3392" s="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43.2" x14ac:dyDescent="0.3">
      <c r="A3393" s="2">
        <v>3391</v>
      </c>
      <c r="B3393" s="9" t="s">
        <v>3390</v>
      </c>
      <c r="C3393" s="9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7">
        <f t="shared" si="312"/>
        <v>2.23</v>
      </c>
      <c r="P3393" s="2">
        <f t="shared" si="313"/>
        <v>61.944444444444443</v>
      </c>
      <c r="Q3393" s="2" t="str">
        <f t="shared" si="314"/>
        <v>theater</v>
      </c>
      <c r="R3393" s="2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57.6" x14ac:dyDescent="0.3">
      <c r="A3394" s="2">
        <v>3392</v>
      </c>
      <c r="B3394" s="9" t="s">
        <v>3391</v>
      </c>
      <c r="C3394" s="9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7">
        <f t="shared" si="312"/>
        <v>1</v>
      </c>
      <c r="P3394" s="2">
        <f t="shared" si="313"/>
        <v>41.666666666666664</v>
      </c>
      <c r="Q3394" s="2" t="str">
        <f t="shared" si="314"/>
        <v>theater</v>
      </c>
      <c r="R3394" s="2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 s="2">
        <v>3393</v>
      </c>
      <c r="B3395" s="9" t="s">
        <v>3392</v>
      </c>
      <c r="C3395" s="9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7">
        <f t="shared" ref="O3395:O3458" si="318">E3395/D3395</f>
        <v>1.0580000000000001</v>
      </c>
      <c r="P3395" s="2">
        <f t="shared" ref="P3395:P3458" si="319">E3395/L3395</f>
        <v>36.06818181818182</v>
      </c>
      <c r="Q3395" s="2" t="str">
        <f t="shared" ref="Q3395:Q3458" si="320">LEFT(N:N,(FIND("/",N3395))-1)</f>
        <v>theater</v>
      </c>
      <c r="R3395" s="2" t="str">
        <f t="shared" ref="R3395:R3458" si="321">RIGHT(N:N,LEN(N:N)-(FIND("/",N3395)))</f>
        <v>plays</v>
      </c>
      <c r="S3395" s="10">
        <f t="shared" ref="S3395:S3458" si="322">(J3395/86400)+DATE(1970,1,1)</f>
        <v>41923.921643518523</v>
      </c>
      <c r="T3395" s="10">
        <f t="shared" ref="T3395:T3458" si="323">(I3395/86400)+DATE(1970,1,1)</f>
        <v>41949.031944444447</v>
      </c>
    </row>
    <row r="3396" spans="1:20" ht="43.2" x14ac:dyDescent="0.3">
      <c r="A3396" s="2">
        <v>3394</v>
      </c>
      <c r="B3396" s="9" t="s">
        <v>3393</v>
      </c>
      <c r="C3396" s="9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7">
        <f t="shared" si="318"/>
        <v>1.4236363636363636</v>
      </c>
      <c r="P3396" s="2">
        <f t="shared" si="319"/>
        <v>29</v>
      </c>
      <c r="Q3396" s="2" t="str">
        <f t="shared" si="320"/>
        <v>theater</v>
      </c>
      <c r="R3396" s="2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 s="2">
        <v>3395</v>
      </c>
      <c r="B3397" s="9" t="s">
        <v>3394</v>
      </c>
      <c r="C3397" s="9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7">
        <f t="shared" si="318"/>
        <v>1.84</v>
      </c>
      <c r="P3397" s="2">
        <f t="shared" si="319"/>
        <v>24.210526315789473</v>
      </c>
      <c r="Q3397" s="2" t="str">
        <f t="shared" si="320"/>
        <v>theater</v>
      </c>
      <c r="R3397" s="2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3.2" x14ac:dyDescent="0.3">
      <c r="A3398" s="2">
        <v>3396</v>
      </c>
      <c r="B3398" s="9" t="s">
        <v>3395</v>
      </c>
      <c r="C3398" s="9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7">
        <f t="shared" si="318"/>
        <v>1.0433333333333332</v>
      </c>
      <c r="P3398" s="2">
        <f t="shared" si="319"/>
        <v>55.892857142857146</v>
      </c>
      <c r="Q3398" s="2" t="str">
        <f t="shared" si="320"/>
        <v>theater</v>
      </c>
      <c r="R3398" s="2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28.8" x14ac:dyDescent="0.3">
      <c r="A3399" s="2">
        <v>3397</v>
      </c>
      <c r="B3399" s="9" t="s">
        <v>3396</v>
      </c>
      <c r="C3399" s="9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7">
        <f t="shared" si="318"/>
        <v>1.1200000000000001</v>
      </c>
      <c r="P3399" s="2">
        <f t="shared" si="319"/>
        <v>11.666666666666666</v>
      </c>
      <c r="Q3399" s="2" t="str">
        <f t="shared" si="320"/>
        <v>theater</v>
      </c>
      <c r="R3399" s="2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 s="2">
        <v>3398</v>
      </c>
      <c r="B3400" s="9" t="s">
        <v>3397</v>
      </c>
      <c r="C3400" s="9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7">
        <f t="shared" si="318"/>
        <v>1.1107499999999999</v>
      </c>
      <c r="P3400" s="2">
        <f t="shared" si="319"/>
        <v>68.353846153846149</v>
      </c>
      <c r="Q3400" s="2" t="str">
        <f t="shared" si="320"/>
        <v>theater</v>
      </c>
      <c r="R3400" s="2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3.2" x14ac:dyDescent="0.3">
      <c r="A3401" s="2">
        <v>3399</v>
      </c>
      <c r="B3401" s="9" t="s">
        <v>3398</v>
      </c>
      <c r="C3401" s="9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7">
        <f t="shared" si="318"/>
        <v>1.0375000000000001</v>
      </c>
      <c r="P3401" s="2">
        <f t="shared" si="319"/>
        <v>27.065217391304348</v>
      </c>
      <c r="Q3401" s="2" t="str">
        <f t="shared" si="320"/>
        <v>theater</v>
      </c>
      <c r="R3401" s="2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 s="2">
        <v>3400</v>
      </c>
      <c r="B3402" s="9" t="s">
        <v>3399</v>
      </c>
      <c r="C3402" s="9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7">
        <f t="shared" si="318"/>
        <v>1.0041</v>
      </c>
      <c r="P3402" s="2">
        <f t="shared" si="319"/>
        <v>118.12941176470588</v>
      </c>
      <c r="Q3402" s="2" t="str">
        <f t="shared" si="320"/>
        <v>theater</v>
      </c>
      <c r="R3402" s="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 s="2">
        <v>3401</v>
      </c>
      <c r="B3403" s="9" t="s">
        <v>3400</v>
      </c>
      <c r="C3403" s="9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7">
        <f t="shared" si="318"/>
        <v>1.0186206896551724</v>
      </c>
      <c r="P3403" s="2">
        <f t="shared" si="319"/>
        <v>44.757575757575758</v>
      </c>
      <c r="Q3403" s="2" t="str">
        <f t="shared" si="320"/>
        <v>theater</v>
      </c>
      <c r="R3403" s="2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 s="2">
        <v>3402</v>
      </c>
      <c r="B3404" s="9" t="s">
        <v>3401</v>
      </c>
      <c r="C3404" s="9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7">
        <f t="shared" si="318"/>
        <v>1.0976666666666666</v>
      </c>
      <c r="P3404" s="2">
        <f t="shared" si="319"/>
        <v>99.787878787878782</v>
      </c>
      <c r="Q3404" s="2" t="str">
        <f t="shared" si="320"/>
        <v>theater</v>
      </c>
      <c r="R3404" s="2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 s="2">
        <v>3403</v>
      </c>
      <c r="B3405" s="9" t="s">
        <v>3402</v>
      </c>
      <c r="C3405" s="9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7">
        <f t="shared" si="318"/>
        <v>1</v>
      </c>
      <c r="P3405" s="2">
        <f t="shared" si="319"/>
        <v>117.64705882352941</v>
      </c>
      <c r="Q3405" s="2" t="str">
        <f t="shared" si="320"/>
        <v>theater</v>
      </c>
      <c r="R3405" s="2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 s="2">
        <v>3404</v>
      </c>
      <c r="B3406" s="9" t="s">
        <v>3403</v>
      </c>
      <c r="C3406" s="9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7">
        <f t="shared" si="318"/>
        <v>1.22</v>
      </c>
      <c r="P3406" s="2">
        <f t="shared" si="319"/>
        <v>203.33333333333334</v>
      </c>
      <c r="Q3406" s="2" t="str">
        <f t="shared" si="320"/>
        <v>theater</v>
      </c>
      <c r="R3406" s="2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 s="2">
        <v>3405</v>
      </c>
      <c r="B3407" s="9" t="s">
        <v>3404</v>
      </c>
      <c r="C3407" s="9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7">
        <f t="shared" si="318"/>
        <v>1.3757142857142857</v>
      </c>
      <c r="P3407" s="2">
        <f t="shared" si="319"/>
        <v>28.323529411764707</v>
      </c>
      <c r="Q3407" s="2" t="str">
        <f t="shared" si="320"/>
        <v>theater</v>
      </c>
      <c r="R3407" s="2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 s="2">
        <v>3406</v>
      </c>
      <c r="B3408" s="9" t="s">
        <v>3405</v>
      </c>
      <c r="C3408" s="9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7">
        <f t="shared" si="318"/>
        <v>1.0031000000000001</v>
      </c>
      <c r="P3408" s="2">
        <f t="shared" si="319"/>
        <v>110.23076923076923</v>
      </c>
      <c r="Q3408" s="2" t="str">
        <f t="shared" si="320"/>
        <v>theater</v>
      </c>
      <c r="R3408" s="2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 s="2">
        <v>3407</v>
      </c>
      <c r="B3409" s="9" t="s">
        <v>3406</v>
      </c>
      <c r="C3409" s="9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7">
        <f t="shared" si="318"/>
        <v>1.071</v>
      </c>
      <c r="P3409" s="2">
        <f t="shared" si="319"/>
        <v>31.970149253731343</v>
      </c>
      <c r="Q3409" s="2" t="str">
        <f t="shared" si="320"/>
        <v>theater</v>
      </c>
      <c r="R3409" s="2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 s="2">
        <v>3408</v>
      </c>
      <c r="B3410" s="9" t="s">
        <v>3407</v>
      </c>
      <c r="C3410" s="9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7">
        <f t="shared" si="318"/>
        <v>2.11</v>
      </c>
      <c r="P3410" s="2">
        <f t="shared" si="319"/>
        <v>58.611111111111114</v>
      </c>
      <c r="Q3410" s="2" t="str">
        <f t="shared" si="320"/>
        <v>theater</v>
      </c>
      <c r="R3410" s="2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 s="2">
        <v>3409</v>
      </c>
      <c r="B3411" s="9" t="s">
        <v>3408</v>
      </c>
      <c r="C3411" s="9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7">
        <f t="shared" si="318"/>
        <v>1.236</v>
      </c>
      <c r="P3411" s="2">
        <f t="shared" si="319"/>
        <v>29.428571428571427</v>
      </c>
      <c r="Q3411" s="2" t="str">
        <f t="shared" si="320"/>
        <v>theater</v>
      </c>
      <c r="R3411" s="2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3.2" x14ac:dyDescent="0.3">
      <c r="A3412" s="2">
        <v>3410</v>
      </c>
      <c r="B3412" s="9" t="s">
        <v>3409</v>
      </c>
      <c r="C3412" s="9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7">
        <f t="shared" si="318"/>
        <v>1.085</v>
      </c>
      <c r="P3412" s="2">
        <f t="shared" si="319"/>
        <v>81.375</v>
      </c>
      <c r="Q3412" s="2" t="str">
        <f t="shared" si="320"/>
        <v>theater</v>
      </c>
      <c r="R3412" s="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 s="2">
        <v>3411</v>
      </c>
      <c r="B3413" s="9" t="s">
        <v>3410</v>
      </c>
      <c r="C3413" s="9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7">
        <f t="shared" si="318"/>
        <v>1.0356666666666667</v>
      </c>
      <c r="P3413" s="2">
        <f t="shared" si="319"/>
        <v>199.16666666666666</v>
      </c>
      <c r="Q3413" s="2" t="str">
        <f t="shared" si="320"/>
        <v>theater</v>
      </c>
      <c r="R3413" s="2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 s="2">
        <v>3412</v>
      </c>
      <c r="B3414" s="9" t="s">
        <v>3411</v>
      </c>
      <c r="C3414" s="9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7">
        <f t="shared" si="318"/>
        <v>1</v>
      </c>
      <c r="P3414" s="2">
        <f t="shared" si="319"/>
        <v>115.38461538461539</v>
      </c>
      <c r="Q3414" s="2" t="str">
        <f t="shared" si="320"/>
        <v>theater</v>
      </c>
      <c r="R3414" s="2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 s="2">
        <v>3413</v>
      </c>
      <c r="B3415" s="9" t="s">
        <v>3412</v>
      </c>
      <c r="C3415" s="9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7">
        <f t="shared" si="318"/>
        <v>1.3</v>
      </c>
      <c r="P3415" s="2">
        <f t="shared" si="319"/>
        <v>46.428571428571431</v>
      </c>
      <c r="Q3415" s="2" t="str">
        <f t="shared" si="320"/>
        <v>theater</v>
      </c>
      <c r="R3415" s="2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 s="2">
        <v>3414</v>
      </c>
      <c r="B3416" s="9" t="s">
        <v>3413</v>
      </c>
      <c r="C3416" s="9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7">
        <f t="shared" si="318"/>
        <v>1.0349999999999999</v>
      </c>
      <c r="P3416" s="2">
        <f t="shared" si="319"/>
        <v>70.568181818181813</v>
      </c>
      <c r="Q3416" s="2" t="str">
        <f t="shared" si="320"/>
        <v>theater</v>
      </c>
      <c r="R3416" s="2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 s="2">
        <v>3415</v>
      </c>
      <c r="B3417" s="9" t="s">
        <v>3414</v>
      </c>
      <c r="C3417" s="9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7">
        <f t="shared" si="318"/>
        <v>1</v>
      </c>
      <c r="P3417" s="2">
        <f t="shared" si="319"/>
        <v>22.222222222222221</v>
      </c>
      <c r="Q3417" s="2" t="str">
        <f t="shared" si="320"/>
        <v>theater</v>
      </c>
      <c r="R3417" s="2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 s="2">
        <v>3416</v>
      </c>
      <c r="B3418" s="9" t="s">
        <v>3415</v>
      </c>
      <c r="C3418" s="9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7">
        <f t="shared" si="318"/>
        <v>1.196</v>
      </c>
      <c r="P3418" s="2">
        <f t="shared" si="319"/>
        <v>159.46666666666667</v>
      </c>
      <c r="Q3418" s="2" t="str">
        <f t="shared" si="320"/>
        <v>theater</v>
      </c>
      <c r="R3418" s="2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 s="2">
        <v>3417</v>
      </c>
      <c r="B3419" s="9" t="s">
        <v>3416</v>
      </c>
      <c r="C3419" s="9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7">
        <f t="shared" si="318"/>
        <v>1.0000058823529412</v>
      </c>
      <c r="P3419" s="2">
        <f t="shared" si="319"/>
        <v>37.777999999999999</v>
      </c>
      <c r="Q3419" s="2" t="str">
        <f t="shared" si="320"/>
        <v>theater</v>
      </c>
      <c r="R3419" s="2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.2" x14ac:dyDescent="0.3">
      <c r="A3420" s="2">
        <v>3418</v>
      </c>
      <c r="B3420" s="9" t="s">
        <v>3417</v>
      </c>
      <c r="C3420" s="9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7">
        <f t="shared" si="318"/>
        <v>1.00875</v>
      </c>
      <c r="P3420" s="2">
        <f t="shared" si="319"/>
        <v>72.053571428571431</v>
      </c>
      <c r="Q3420" s="2" t="str">
        <f t="shared" si="320"/>
        <v>theater</v>
      </c>
      <c r="R3420" s="2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 s="2">
        <v>3419</v>
      </c>
      <c r="B3421" s="9" t="s">
        <v>3418</v>
      </c>
      <c r="C3421" s="9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7">
        <f t="shared" si="318"/>
        <v>1.0654545454545454</v>
      </c>
      <c r="P3421" s="2">
        <f t="shared" si="319"/>
        <v>63.695652173913047</v>
      </c>
      <c r="Q3421" s="2" t="str">
        <f t="shared" si="320"/>
        <v>theater</v>
      </c>
      <c r="R3421" s="2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 s="2">
        <v>3420</v>
      </c>
      <c r="B3422" s="9" t="s">
        <v>3419</v>
      </c>
      <c r="C3422" s="9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7">
        <f t="shared" si="318"/>
        <v>1.38</v>
      </c>
      <c r="P3422" s="2">
        <f t="shared" si="319"/>
        <v>28.411764705882351</v>
      </c>
      <c r="Q3422" s="2" t="str">
        <f t="shared" si="320"/>
        <v>theater</v>
      </c>
      <c r="R3422" s="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 s="2">
        <v>3421</v>
      </c>
      <c r="B3423" s="9" t="s">
        <v>3420</v>
      </c>
      <c r="C3423" s="9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7">
        <f t="shared" si="318"/>
        <v>1.0115000000000001</v>
      </c>
      <c r="P3423" s="2">
        <f t="shared" si="319"/>
        <v>103.21428571428571</v>
      </c>
      <c r="Q3423" s="2" t="str">
        <f t="shared" si="320"/>
        <v>theater</v>
      </c>
      <c r="R3423" s="2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 s="2">
        <v>3422</v>
      </c>
      <c r="B3424" s="9" t="s">
        <v>3421</v>
      </c>
      <c r="C3424" s="9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7">
        <f t="shared" si="318"/>
        <v>1.091</v>
      </c>
      <c r="P3424" s="2">
        <f t="shared" si="319"/>
        <v>71.152173913043484</v>
      </c>
      <c r="Q3424" s="2" t="str">
        <f t="shared" si="320"/>
        <v>theater</v>
      </c>
      <c r="R3424" s="2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 s="2">
        <v>3423</v>
      </c>
      <c r="B3425" s="9" t="s">
        <v>3422</v>
      </c>
      <c r="C3425" s="9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7">
        <f t="shared" si="318"/>
        <v>1.4</v>
      </c>
      <c r="P3425" s="2">
        <f t="shared" si="319"/>
        <v>35</v>
      </c>
      <c r="Q3425" s="2" t="str">
        <f t="shared" si="320"/>
        <v>theater</v>
      </c>
      <c r="R3425" s="2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 s="2">
        <v>3424</v>
      </c>
      <c r="B3426" s="9" t="s">
        <v>3423</v>
      </c>
      <c r="C3426" s="9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7">
        <f t="shared" si="318"/>
        <v>1.0358333333333334</v>
      </c>
      <c r="P3426" s="2">
        <f t="shared" si="319"/>
        <v>81.776315789473685</v>
      </c>
      <c r="Q3426" s="2" t="str">
        <f t="shared" si="320"/>
        <v>theater</v>
      </c>
      <c r="R3426" s="2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 s="2">
        <v>3425</v>
      </c>
      <c r="B3427" s="9" t="s">
        <v>3424</v>
      </c>
      <c r="C3427" s="9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7">
        <f t="shared" si="318"/>
        <v>1.0297033333333332</v>
      </c>
      <c r="P3427" s="2">
        <f t="shared" si="319"/>
        <v>297.02980769230766</v>
      </c>
      <c r="Q3427" s="2" t="str">
        <f t="shared" si="320"/>
        <v>theater</v>
      </c>
      <c r="R3427" s="2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 s="2">
        <v>3426</v>
      </c>
      <c r="B3428" s="9" t="s">
        <v>3425</v>
      </c>
      <c r="C3428" s="9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7">
        <f t="shared" si="318"/>
        <v>1.0813333333333333</v>
      </c>
      <c r="P3428" s="2">
        <f t="shared" si="319"/>
        <v>46.609195402298852</v>
      </c>
      <c r="Q3428" s="2" t="str">
        <f t="shared" si="320"/>
        <v>theater</v>
      </c>
      <c r="R3428" s="2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 s="2">
        <v>3427</v>
      </c>
      <c r="B3429" s="9" t="s">
        <v>3426</v>
      </c>
      <c r="C3429" s="9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7">
        <f t="shared" si="318"/>
        <v>1</v>
      </c>
      <c r="P3429" s="2">
        <f t="shared" si="319"/>
        <v>51.724137931034484</v>
      </c>
      <c r="Q3429" s="2" t="str">
        <f t="shared" si="320"/>
        <v>theater</v>
      </c>
      <c r="R3429" s="2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 s="2">
        <v>3428</v>
      </c>
      <c r="B3430" s="9" t="s">
        <v>3427</v>
      </c>
      <c r="C3430" s="9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7">
        <f t="shared" si="318"/>
        <v>1.0275000000000001</v>
      </c>
      <c r="P3430" s="2">
        <f t="shared" si="319"/>
        <v>40.294117647058826</v>
      </c>
      <c r="Q3430" s="2" t="str">
        <f t="shared" si="320"/>
        <v>theater</v>
      </c>
      <c r="R3430" s="2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 s="2">
        <v>3429</v>
      </c>
      <c r="B3431" s="9" t="s">
        <v>3428</v>
      </c>
      <c r="C3431" s="9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7">
        <f t="shared" si="318"/>
        <v>1.3</v>
      </c>
      <c r="P3431" s="2">
        <f t="shared" si="319"/>
        <v>16.25</v>
      </c>
      <c r="Q3431" s="2" t="str">
        <f t="shared" si="320"/>
        <v>theater</v>
      </c>
      <c r="R3431" s="2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 s="2">
        <v>3430</v>
      </c>
      <c r="B3432" s="9" t="s">
        <v>3429</v>
      </c>
      <c r="C3432" s="9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7">
        <f t="shared" si="318"/>
        <v>1.0854949999999999</v>
      </c>
      <c r="P3432" s="2">
        <f t="shared" si="319"/>
        <v>30.152638888888887</v>
      </c>
      <c r="Q3432" s="2" t="str">
        <f t="shared" si="320"/>
        <v>theater</v>
      </c>
      <c r="R3432" s="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 s="2">
        <v>3431</v>
      </c>
      <c r="B3433" s="9" t="s">
        <v>3430</v>
      </c>
      <c r="C3433" s="9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7">
        <f t="shared" si="318"/>
        <v>1</v>
      </c>
      <c r="P3433" s="2">
        <f t="shared" si="319"/>
        <v>95.238095238095241</v>
      </c>
      <c r="Q3433" s="2" t="str">
        <f t="shared" si="320"/>
        <v>theater</v>
      </c>
      <c r="R3433" s="2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 s="2">
        <v>3432</v>
      </c>
      <c r="B3434" s="9" t="s">
        <v>3431</v>
      </c>
      <c r="C3434" s="9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7">
        <f t="shared" si="318"/>
        <v>1.0965</v>
      </c>
      <c r="P3434" s="2">
        <f t="shared" si="319"/>
        <v>52.214285714285715</v>
      </c>
      <c r="Q3434" s="2" t="str">
        <f t="shared" si="320"/>
        <v>theater</v>
      </c>
      <c r="R3434" s="2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 s="2">
        <v>3433</v>
      </c>
      <c r="B3435" s="9" t="s">
        <v>3432</v>
      </c>
      <c r="C3435" s="9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7">
        <f t="shared" si="318"/>
        <v>1.0026315789473683</v>
      </c>
      <c r="P3435" s="2">
        <f t="shared" si="319"/>
        <v>134.1549295774648</v>
      </c>
      <c r="Q3435" s="2" t="str">
        <f t="shared" si="320"/>
        <v>theater</v>
      </c>
      <c r="R3435" s="2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43.2" x14ac:dyDescent="0.3">
      <c r="A3436" s="2">
        <v>3434</v>
      </c>
      <c r="B3436" s="9" t="s">
        <v>3433</v>
      </c>
      <c r="C3436" s="9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7">
        <f t="shared" si="318"/>
        <v>1.0555000000000001</v>
      </c>
      <c r="P3436" s="2">
        <f t="shared" si="319"/>
        <v>62.827380952380949</v>
      </c>
      <c r="Q3436" s="2" t="str">
        <f t="shared" si="320"/>
        <v>theater</v>
      </c>
      <c r="R3436" s="2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3.2" x14ac:dyDescent="0.3">
      <c r="A3437" s="2">
        <v>3435</v>
      </c>
      <c r="B3437" s="9" t="s">
        <v>3434</v>
      </c>
      <c r="C3437" s="9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7">
        <f t="shared" si="318"/>
        <v>1.1200000000000001</v>
      </c>
      <c r="P3437" s="2">
        <f t="shared" si="319"/>
        <v>58.94736842105263</v>
      </c>
      <c r="Q3437" s="2" t="str">
        <f t="shared" si="320"/>
        <v>theater</v>
      </c>
      <c r="R3437" s="2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 s="2">
        <v>3436</v>
      </c>
      <c r="B3438" s="9" t="s">
        <v>3435</v>
      </c>
      <c r="C3438" s="9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7">
        <f t="shared" si="318"/>
        <v>1.0589999999999999</v>
      </c>
      <c r="P3438" s="2">
        <f t="shared" si="319"/>
        <v>143.1081081081081</v>
      </c>
      <c r="Q3438" s="2" t="str">
        <f t="shared" si="320"/>
        <v>theater</v>
      </c>
      <c r="R3438" s="2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57.6" x14ac:dyDescent="0.3">
      <c r="A3439" s="2">
        <v>3437</v>
      </c>
      <c r="B3439" s="9" t="s">
        <v>3436</v>
      </c>
      <c r="C3439" s="9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7">
        <f t="shared" si="318"/>
        <v>1.01</v>
      </c>
      <c r="P3439" s="2">
        <f t="shared" si="319"/>
        <v>84.166666666666671</v>
      </c>
      <c r="Q3439" s="2" t="str">
        <f t="shared" si="320"/>
        <v>theater</v>
      </c>
      <c r="R3439" s="2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 s="2">
        <v>3438</v>
      </c>
      <c r="B3440" s="9" t="s">
        <v>3437</v>
      </c>
      <c r="C3440" s="9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7">
        <f t="shared" si="318"/>
        <v>1.042</v>
      </c>
      <c r="P3440" s="2">
        <f t="shared" si="319"/>
        <v>186.07142857142858</v>
      </c>
      <c r="Q3440" s="2" t="str">
        <f t="shared" si="320"/>
        <v>theater</v>
      </c>
      <c r="R3440" s="2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28.8" x14ac:dyDescent="0.3">
      <c r="A3441" s="2">
        <v>3439</v>
      </c>
      <c r="B3441" s="9" t="s">
        <v>3438</v>
      </c>
      <c r="C3441" s="9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7">
        <f t="shared" si="318"/>
        <v>1.3467833333333334</v>
      </c>
      <c r="P3441" s="2">
        <f t="shared" si="319"/>
        <v>89.785555555555561</v>
      </c>
      <c r="Q3441" s="2" t="str">
        <f t="shared" si="320"/>
        <v>theater</v>
      </c>
      <c r="R3441" s="2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 s="2">
        <v>3440</v>
      </c>
      <c r="B3442" s="9" t="s">
        <v>3439</v>
      </c>
      <c r="C3442" s="9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7">
        <f t="shared" si="318"/>
        <v>1.052184</v>
      </c>
      <c r="P3442" s="2">
        <f t="shared" si="319"/>
        <v>64.157560975609755</v>
      </c>
      <c r="Q3442" s="2" t="str">
        <f t="shared" si="320"/>
        <v>theater</v>
      </c>
      <c r="R3442" s="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 s="2">
        <v>3441</v>
      </c>
      <c r="B3443" s="9" t="s">
        <v>3440</v>
      </c>
      <c r="C3443" s="9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7">
        <f t="shared" si="318"/>
        <v>1.026</v>
      </c>
      <c r="P3443" s="2">
        <f t="shared" si="319"/>
        <v>59.651162790697676</v>
      </c>
      <c r="Q3443" s="2" t="str">
        <f t="shared" si="320"/>
        <v>theater</v>
      </c>
      <c r="R3443" s="2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 s="2">
        <v>3442</v>
      </c>
      <c r="B3444" s="9" t="s">
        <v>3441</v>
      </c>
      <c r="C3444" s="9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7">
        <f t="shared" si="318"/>
        <v>1</v>
      </c>
      <c r="P3444" s="2">
        <f t="shared" si="319"/>
        <v>31.25</v>
      </c>
      <c r="Q3444" s="2" t="str">
        <f t="shared" si="320"/>
        <v>theater</v>
      </c>
      <c r="R3444" s="2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3.2" x14ac:dyDescent="0.3">
      <c r="A3445" s="2">
        <v>3443</v>
      </c>
      <c r="B3445" s="9" t="s">
        <v>3442</v>
      </c>
      <c r="C3445" s="9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7">
        <f t="shared" si="318"/>
        <v>1.855</v>
      </c>
      <c r="P3445" s="2">
        <f t="shared" si="319"/>
        <v>41.222222222222221</v>
      </c>
      <c r="Q3445" s="2" t="str">
        <f t="shared" si="320"/>
        <v>theater</v>
      </c>
      <c r="R3445" s="2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 s="2">
        <v>3444</v>
      </c>
      <c r="B3446" s="9" t="s">
        <v>3443</v>
      </c>
      <c r="C3446" s="9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7">
        <f t="shared" si="318"/>
        <v>2.89</v>
      </c>
      <c r="P3446" s="2">
        <f t="shared" si="319"/>
        <v>43.35</v>
      </c>
      <c r="Q3446" s="2" t="str">
        <f t="shared" si="320"/>
        <v>theater</v>
      </c>
      <c r="R3446" s="2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 s="2">
        <v>3445</v>
      </c>
      <c r="B3447" s="9" t="s">
        <v>3444</v>
      </c>
      <c r="C3447" s="9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7">
        <f t="shared" si="318"/>
        <v>1</v>
      </c>
      <c r="P3447" s="2">
        <f t="shared" si="319"/>
        <v>64.516129032258064</v>
      </c>
      <c r="Q3447" s="2" t="str">
        <f t="shared" si="320"/>
        <v>theater</v>
      </c>
      <c r="R3447" s="2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 s="2">
        <v>3446</v>
      </c>
      <c r="B3448" s="9" t="s">
        <v>3445</v>
      </c>
      <c r="C3448" s="9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7">
        <f t="shared" si="318"/>
        <v>1.0820000000000001</v>
      </c>
      <c r="P3448" s="2">
        <f t="shared" si="319"/>
        <v>43.28</v>
      </c>
      <c r="Q3448" s="2" t="str">
        <f t="shared" si="320"/>
        <v>theater</v>
      </c>
      <c r="R3448" s="2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 s="2">
        <v>3447</v>
      </c>
      <c r="B3449" s="9" t="s">
        <v>3446</v>
      </c>
      <c r="C3449" s="9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7">
        <f t="shared" si="318"/>
        <v>1.0780000000000001</v>
      </c>
      <c r="P3449" s="2">
        <f t="shared" si="319"/>
        <v>77</v>
      </c>
      <c r="Q3449" s="2" t="str">
        <f t="shared" si="320"/>
        <v>theater</v>
      </c>
      <c r="R3449" s="2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 s="2">
        <v>3448</v>
      </c>
      <c r="B3450" s="9" t="s">
        <v>3447</v>
      </c>
      <c r="C3450" s="9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7">
        <f t="shared" si="318"/>
        <v>1.0976190476190477</v>
      </c>
      <c r="P3450" s="2">
        <f t="shared" si="319"/>
        <v>51.222222222222221</v>
      </c>
      <c r="Q3450" s="2" t="str">
        <f t="shared" si="320"/>
        <v>theater</v>
      </c>
      <c r="R3450" s="2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 s="2">
        <v>3449</v>
      </c>
      <c r="B3451" s="9" t="s">
        <v>3448</v>
      </c>
      <c r="C3451" s="9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7">
        <f t="shared" si="318"/>
        <v>1.70625</v>
      </c>
      <c r="P3451" s="2">
        <f t="shared" si="319"/>
        <v>68.25</v>
      </c>
      <c r="Q3451" s="2" t="str">
        <f t="shared" si="320"/>
        <v>theater</v>
      </c>
      <c r="R3451" s="2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 s="2">
        <v>3450</v>
      </c>
      <c r="B3452" s="9" t="s">
        <v>3449</v>
      </c>
      <c r="C3452" s="9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7">
        <f t="shared" si="318"/>
        <v>1.52</v>
      </c>
      <c r="P3452" s="2">
        <f t="shared" si="319"/>
        <v>19.487179487179485</v>
      </c>
      <c r="Q3452" s="2" t="str">
        <f t="shared" si="320"/>
        <v>theater</v>
      </c>
      <c r="R3452" s="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 s="2">
        <v>3451</v>
      </c>
      <c r="B3453" s="9" t="s">
        <v>3450</v>
      </c>
      <c r="C3453" s="9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7">
        <f t="shared" si="318"/>
        <v>1.0123076923076924</v>
      </c>
      <c r="P3453" s="2">
        <f t="shared" si="319"/>
        <v>41.125</v>
      </c>
      <c r="Q3453" s="2" t="str">
        <f t="shared" si="320"/>
        <v>theater</v>
      </c>
      <c r="R3453" s="2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 s="2">
        <v>3452</v>
      </c>
      <c r="B3454" s="9" t="s">
        <v>3451</v>
      </c>
      <c r="C3454" s="9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7">
        <f t="shared" si="318"/>
        <v>1.532</v>
      </c>
      <c r="P3454" s="2">
        <f t="shared" si="319"/>
        <v>41.405405405405403</v>
      </c>
      <c r="Q3454" s="2" t="str">
        <f t="shared" si="320"/>
        <v>theater</v>
      </c>
      <c r="R3454" s="2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 s="2">
        <v>3453</v>
      </c>
      <c r="B3455" s="9" t="s">
        <v>3452</v>
      </c>
      <c r="C3455" s="9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7">
        <f t="shared" si="318"/>
        <v>1.2833333333333334</v>
      </c>
      <c r="P3455" s="2">
        <f t="shared" si="319"/>
        <v>27.5</v>
      </c>
      <c r="Q3455" s="2" t="str">
        <f t="shared" si="320"/>
        <v>theater</v>
      </c>
      <c r="R3455" s="2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 s="2">
        <v>3454</v>
      </c>
      <c r="B3456" s="9" t="s">
        <v>3453</v>
      </c>
      <c r="C3456" s="9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7">
        <f t="shared" si="318"/>
        <v>1.0071428571428571</v>
      </c>
      <c r="P3456" s="2">
        <f t="shared" si="319"/>
        <v>33.571428571428569</v>
      </c>
      <c r="Q3456" s="2" t="str">
        <f t="shared" si="320"/>
        <v>theater</v>
      </c>
      <c r="R3456" s="2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 s="2">
        <v>3455</v>
      </c>
      <c r="B3457" s="9" t="s">
        <v>3454</v>
      </c>
      <c r="C3457" s="9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7">
        <f t="shared" si="318"/>
        <v>1.0065</v>
      </c>
      <c r="P3457" s="2">
        <f t="shared" si="319"/>
        <v>145.86956521739131</v>
      </c>
      <c r="Q3457" s="2" t="str">
        <f t="shared" si="320"/>
        <v>theater</v>
      </c>
      <c r="R3457" s="2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 s="2">
        <v>3456</v>
      </c>
      <c r="B3458" s="9" t="s">
        <v>3455</v>
      </c>
      <c r="C3458" s="9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7">
        <f t="shared" si="318"/>
        <v>1.913</v>
      </c>
      <c r="P3458" s="2">
        <f t="shared" si="319"/>
        <v>358.6875</v>
      </c>
      <c r="Q3458" s="2" t="str">
        <f t="shared" si="320"/>
        <v>theater</v>
      </c>
      <c r="R3458" s="2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 s="2">
        <v>3457</v>
      </c>
      <c r="B3459" s="9" t="s">
        <v>3456</v>
      </c>
      <c r="C3459" s="9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7">
        <f t="shared" ref="O3459:O3522" si="324">E3459/D3459</f>
        <v>1.4019999999999999</v>
      </c>
      <c r="P3459" s="2">
        <f t="shared" ref="P3459:P3522" si="325">E3459/L3459</f>
        <v>50.981818181818184</v>
      </c>
      <c r="Q3459" s="2" t="str">
        <f t="shared" ref="Q3459:Q3522" si="326">LEFT(N:N,(FIND("/",N3459))-1)</f>
        <v>theater</v>
      </c>
      <c r="R3459" s="2" t="str">
        <f t="shared" ref="R3459:R3522" si="327">RIGHT(N:N,LEN(N:N)-(FIND("/",N3459)))</f>
        <v>plays</v>
      </c>
      <c r="S3459" s="10">
        <f t="shared" ref="S3459:S3522" si="328">(J3459/86400)+DATE(1970,1,1)</f>
        <v>42016.706678240742</v>
      </c>
      <c r="T3459" s="10">
        <f t="shared" ref="T3459:T3522" si="329">(I3459/86400)+DATE(1970,1,1)</f>
        <v>42047.249305555553</v>
      </c>
    </row>
    <row r="3460" spans="1:20" ht="43.2" x14ac:dyDescent="0.3">
      <c r="A3460" s="2">
        <v>3458</v>
      </c>
      <c r="B3460" s="9" t="s">
        <v>3457</v>
      </c>
      <c r="C3460" s="9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7">
        <f t="shared" si="324"/>
        <v>1.2433537832310839</v>
      </c>
      <c r="P3460" s="2">
        <f t="shared" si="325"/>
        <v>45.037037037037038</v>
      </c>
      <c r="Q3460" s="2" t="str">
        <f t="shared" si="326"/>
        <v>theater</v>
      </c>
      <c r="R3460" s="2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 s="2">
        <v>3459</v>
      </c>
      <c r="B3461" s="9" t="s">
        <v>3458</v>
      </c>
      <c r="C3461" s="9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7">
        <f t="shared" si="324"/>
        <v>1.262</v>
      </c>
      <c r="P3461" s="2">
        <f t="shared" si="325"/>
        <v>17.527777777777779</v>
      </c>
      <c r="Q3461" s="2" t="str">
        <f t="shared" si="326"/>
        <v>theater</v>
      </c>
      <c r="R3461" s="2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 s="2">
        <v>3460</v>
      </c>
      <c r="B3462" s="9" t="s">
        <v>3459</v>
      </c>
      <c r="C3462" s="9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7">
        <f t="shared" si="324"/>
        <v>1.9</v>
      </c>
      <c r="P3462" s="2">
        <f t="shared" si="325"/>
        <v>50</v>
      </c>
      <c r="Q3462" s="2" t="str">
        <f t="shared" si="326"/>
        <v>theater</v>
      </c>
      <c r="R3462" s="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43.2" x14ac:dyDescent="0.3">
      <c r="A3463" s="2">
        <v>3461</v>
      </c>
      <c r="B3463" s="9" t="s">
        <v>3460</v>
      </c>
      <c r="C3463" s="9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7">
        <f t="shared" si="324"/>
        <v>1.39</v>
      </c>
      <c r="P3463" s="2">
        <f t="shared" si="325"/>
        <v>57.916666666666664</v>
      </c>
      <c r="Q3463" s="2" t="str">
        <f t="shared" si="326"/>
        <v>theater</v>
      </c>
      <c r="R3463" s="2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 s="2">
        <v>3462</v>
      </c>
      <c r="B3464" s="9" t="s">
        <v>3461</v>
      </c>
      <c r="C3464" s="9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7">
        <f t="shared" si="324"/>
        <v>2.02</v>
      </c>
      <c r="P3464" s="2">
        <f t="shared" si="325"/>
        <v>29.705882352941178</v>
      </c>
      <c r="Q3464" s="2" t="str">
        <f t="shared" si="326"/>
        <v>theater</v>
      </c>
      <c r="R3464" s="2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 s="2">
        <v>3463</v>
      </c>
      <c r="B3465" s="9" t="s">
        <v>3462</v>
      </c>
      <c r="C3465" s="9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7">
        <f t="shared" si="324"/>
        <v>1.0338000000000001</v>
      </c>
      <c r="P3465" s="2">
        <f t="shared" si="325"/>
        <v>90.684210526315795</v>
      </c>
      <c r="Q3465" s="2" t="str">
        <f t="shared" si="326"/>
        <v>theater</v>
      </c>
      <c r="R3465" s="2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 s="2">
        <v>3464</v>
      </c>
      <c r="B3466" s="9" t="s">
        <v>3463</v>
      </c>
      <c r="C3466" s="9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7">
        <f t="shared" si="324"/>
        <v>1.023236</v>
      </c>
      <c r="P3466" s="2">
        <f t="shared" si="325"/>
        <v>55.012688172043013</v>
      </c>
      <c r="Q3466" s="2" t="str">
        <f t="shared" si="326"/>
        <v>theater</v>
      </c>
      <c r="R3466" s="2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 s="2">
        <v>3465</v>
      </c>
      <c r="B3467" s="9" t="s">
        <v>3464</v>
      </c>
      <c r="C3467" s="9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7">
        <f t="shared" si="324"/>
        <v>1.03</v>
      </c>
      <c r="P3467" s="2">
        <f t="shared" si="325"/>
        <v>57.222222222222221</v>
      </c>
      <c r="Q3467" s="2" t="str">
        <f t="shared" si="326"/>
        <v>theater</v>
      </c>
      <c r="R3467" s="2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 s="2">
        <v>3466</v>
      </c>
      <c r="B3468" s="9" t="s">
        <v>3465</v>
      </c>
      <c r="C3468" s="9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7">
        <f t="shared" si="324"/>
        <v>1.2714285714285714</v>
      </c>
      <c r="P3468" s="2">
        <f t="shared" si="325"/>
        <v>72.950819672131146</v>
      </c>
      <c r="Q3468" s="2" t="str">
        <f t="shared" si="326"/>
        <v>theater</v>
      </c>
      <c r="R3468" s="2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 s="2">
        <v>3467</v>
      </c>
      <c r="B3469" s="9" t="s">
        <v>3466</v>
      </c>
      <c r="C3469" s="9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7">
        <f t="shared" si="324"/>
        <v>1.01</v>
      </c>
      <c r="P3469" s="2">
        <f t="shared" si="325"/>
        <v>64.468085106382972</v>
      </c>
      <c r="Q3469" s="2" t="str">
        <f t="shared" si="326"/>
        <v>theater</v>
      </c>
      <c r="R3469" s="2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 s="2">
        <v>3468</v>
      </c>
      <c r="B3470" s="9" t="s">
        <v>3467</v>
      </c>
      <c r="C3470" s="9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7">
        <f t="shared" si="324"/>
        <v>1.2178</v>
      </c>
      <c r="P3470" s="2">
        <f t="shared" si="325"/>
        <v>716.35294117647061</v>
      </c>
      <c r="Q3470" s="2" t="str">
        <f t="shared" si="326"/>
        <v>theater</v>
      </c>
      <c r="R3470" s="2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57.6" x14ac:dyDescent="0.3">
      <c r="A3471" s="2">
        <v>3469</v>
      </c>
      <c r="B3471" s="9" t="s">
        <v>3468</v>
      </c>
      <c r="C3471" s="9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7">
        <f t="shared" si="324"/>
        <v>1.1339285714285714</v>
      </c>
      <c r="P3471" s="2">
        <f t="shared" si="325"/>
        <v>50.396825396825399</v>
      </c>
      <c r="Q3471" s="2" t="str">
        <f t="shared" si="326"/>
        <v>theater</v>
      </c>
      <c r="R3471" s="2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 s="2">
        <v>3470</v>
      </c>
      <c r="B3472" s="9" t="s">
        <v>3469</v>
      </c>
      <c r="C3472" s="9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7">
        <f t="shared" si="324"/>
        <v>1.5</v>
      </c>
      <c r="P3472" s="2">
        <f t="shared" si="325"/>
        <v>41.666666666666664</v>
      </c>
      <c r="Q3472" s="2" t="str">
        <f t="shared" si="326"/>
        <v>theater</v>
      </c>
      <c r="R3472" s="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 s="2">
        <v>3471</v>
      </c>
      <c r="B3473" s="9" t="s">
        <v>3470</v>
      </c>
      <c r="C3473" s="9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7">
        <f t="shared" si="324"/>
        <v>2.1459999999999999</v>
      </c>
      <c r="P3473" s="2">
        <f t="shared" si="325"/>
        <v>35.766666666666666</v>
      </c>
      <c r="Q3473" s="2" t="str">
        <f t="shared" si="326"/>
        <v>theater</v>
      </c>
      <c r="R3473" s="2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3.2" x14ac:dyDescent="0.3">
      <c r="A3474" s="2">
        <v>3472</v>
      </c>
      <c r="B3474" s="9" t="s">
        <v>3471</v>
      </c>
      <c r="C3474" s="9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7">
        <f t="shared" si="324"/>
        <v>1.0205</v>
      </c>
      <c r="P3474" s="2">
        <f t="shared" si="325"/>
        <v>88.739130434782609</v>
      </c>
      <c r="Q3474" s="2" t="str">
        <f t="shared" si="326"/>
        <v>theater</v>
      </c>
      <c r="R3474" s="2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 s="2">
        <v>3473</v>
      </c>
      <c r="B3475" s="9" t="s">
        <v>3472</v>
      </c>
      <c r="C3475" s="9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7">
        <f t="shared" si="324"/>
        <v>1</v>
      </c>
      <c r="P3475" s="2">
        <f t="shared" si="325"/>
        <v>148.4848484848485</v>
      </c>
      <c r="Q3475" s="2" t="str">
        <f t="shared" si="326"/>
        <v>theater</v>
      </c>
      <c r="R3475" s="2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 s="2">
        <v>3474</v>
      </c>
      <c r="B3476" s="9" t="s">
        <v>3473</v>
      </c>
      <c r="C3476" s="9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7">
        <f t="shared" si="324"/>
        <v>1.01</v>
      </c>
      <c r="P3476" s="2">
        <f t="shared" si="325"/>
        <v>51.794871794871796</v>
      </c>
      <c r="Q3476" s="2" t="str">
        <f t="shared" si="326"/>
        <v>theater</v>
      </c>
      <c r="R3476" s="2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 s="2">
        <v>3475</v>
      </c>
      <c r="B3477" s="9" t="s">
        <v>3474</v>
      </c>
      <c r="C3477" s="9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7">
        <f t="shared" si="324"/>
        <v>1.1333333333333333</v>
      </c>
      <c r="P3477" s="2">
        <f t="shared" si="325"/>
        <v>20</v>
      </c>
      <c r="Q3477" s="2" t="str">
        <f t="shared" si="326"/>
        <v>theater</v>
      </c>
      <c r="R3477" s="2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 s="2">
        <v>3476</v>
      </c>
      <c r="B3478" s="9" t="s">
        <v>3475</v>
      </c>
      <c r="C3478" s="9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7">
        <f t="shared" si="324"/>
        <v>1.04</v>
      </c>
      <c r="P3478" s="2">
        <f t="shared" si="325"/>
        <v>52</v>
      </c>
      <c r="Q3478" s="2" t="str">
        <f t="shared" si="326"/>
        <v>theater</v>
      </c>
      <c r="R3478" s="2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 s="2">
        <v>3477</v>
      </c>
      <c r="B3479" s="9" t="s">
        <v>3476</v>
      </c>
      <c r="C3479" s="9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7">
        <f t="shared" si="324"/>
        <v>1.1533333333333333</v>
      </c>
      <c r="P3479" s="2">
        <f t="shared" si="325"/>
        <v>53.230769230769234</v>
      </c>
      <c r="Q3479" s="2" t="str">
        <f t="shared" si="326"/>
        <v>theater</v>
      </c>
      <c r="R3479" s="2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 s="2">
        <v>3478</v>
      </c>
      <c r="B3480" s="9" t="s">
        <v>3477</v>
      </c>
      <c r="C3480" s="9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7">
        <f t="shared" si="324"/>
        <v>1.1285000000000001</v>
      </c>
      <c r="P3480" s="2">
        <f t="shared" si="325"/>
        <v>39.596491228070178</v>
      </c>
      <c r="Q3480" s="2" t="str">
        <f t="shared" si="326"/>
        <v>theater</v>
      </c>
      <c r="R3480" s="2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3.2" x14ac:dyDescent="0.3">
      <c r="A3481" s="2">
        <v>3479</v>
      </c>
      <c r="B3481" s="9" t="s">
        <v>3478</v>
      </c>
      <c r="C3481" s="9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7">
        <f t="shared" si="324"/>
        <v>1.2786666666666666</v>
      </c>
      <c r="P3481" s="2">
        <f t="shared" si="325"/>
        <v>34.25</v>
      </c>
      <c r="Q3481" s="2" t="str">
        <f t="shared" si="326"/>
        <v>theater</v>
      </c>
      <c r="R3481" s="2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3.2" x14ac:dyDescent="0.3">
      <c r="A3482" s="2">
        <v>3480</v>
      </c>
      <c r="B3482" s="9" t="s">
        <v>3479</v>
      </c>
      <c r="C3482" s="9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7">
        <f t="shared" si="324"/>
        <v>1.4266666666666667</v>
      </c>
      <c r="P3482" s="2">
        <f t="shared" si="325"/>
        <v>164.61538461538461</v>
      </c>
      <c r="Q3482" s="2" t="str">
        <f t="shared" si="326"/>
        <v>theater</v>
      </c>
      <c r="R3482" s="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 s="2">
        <v>3481</v>
      </c>
      <c r="B3483" s="9" t="s">
        <v>3480</v>
      </c>
      <c r="C3483" s="9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7">
        <f t="shared" si="324"/>
        <v>1.1879999999999999</v>
      </c>
      <c r="P3483" s="2">
        <f t="shared" si="325"/>
        <v>125.05263157894737</v>
      </c>
      <c r="Q3483" s="2" t="str">
        <f t="shared" si="326"/>
        <v>theater</v>
      </c>
      <c r="R3483" s="2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3.2" x14ac:dyDescent="0.3">
      <c r="A3484" s="2">
        <v>3482</v>
      </c>
      <c r="B3484" s="9" t="s">
        <v>3481</v>
      </c>
      <c r="C3484" s="9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7">
        <f t="shared" si="324"/>
        <v>1.3833333333333333</v>
      </c>
      <c r="P3484" s="2">
        <f t="shared" si="325"/>
        <v>51.875</v>
      </c>
      <c r="Q3484" s="2" t="str">
        <f t="shared" si="326"/>
        <v>theater</v>
      </c>
      <c r="R3484" s="2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 s="2">
        <v>3483</v>
      </c>
      <c r="B3485" s="9" t="s">
        <v>3482</v>
      </c>
      <c r="C3485" s="9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7">
        <f t="shared" si="324"/>
        <v>1.599402985074627</v>
      </c>
      <c r="P3485" s="2">
        <f t="shared" si="325"/>
        <v>40.285714285714285</v>
      </c>
      <c r="Q3485" s="2" t="str">
        <f t="shared" si="326"/>
        <v>theater</v>
      </c>
      <c r="R3485" s="2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 s="2">
        <v>3484</v>
      </c>
      <c r="B3486" s="9" t="s">
        <v>3483</v>
      </c>
      <c r="C3486" s="9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7">
        <f t="shared" si="324"/>
        <v>1.1424000000000001</v>
      </c>
      <c r="P3486" s="2">
        <f t="shared" si="325"/>
        <v>64.909090909090907</v>
      </c>
      <c r="Q3486" s="2" t="str">
        <f t="shared" si="326"/>
        <v>theater</v>
      </c>
      <c r="R3486" s="2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 s="2">
        <v>3485</v>
      </c>
      <c r="B3487" s="9" t="s">
        <v>3484</v>
      </c>
      <c r="C3487" s="9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7">
        <f t="shared" si="324"/>
        <v>1.0060606060606061</v>
      </c>
      <c r="P3487" s="2">
        <f t="shared" si="325"/>
        <v>55.333333333333336</v>
      </c>
      <c r="Q3487" s="2" t="str">
        <f t="shared" si="326"/>
        <v>theater</v>
      </c>
      <c r="R3487" s="2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 s="2">
        <v>3486</v>
      </c>
      <c r="B3488" s="9" t="s">
        <v>3485</v>
      </c>
      <c r="C3488" s="9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7">
        <f t="shared" si="324"/>
        <v>1.552</v>
      </c>
      <c r="P3488" s="2">
        <f t="shared" si="325"/>
        <v>83.142857142857139</v>
      </c>
      <c r="Q3488" s="2" t="str">
        <f t="shared" si="326"/>
        <v>theater</v>
      </c>
      <c r="R3488" s="2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 s="2">
        <v>3487</v>
      </c>
      <c r="B3489" s="9" t="s">
        <v>3486</v>
      </c>
      <c r="C3489" s="9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7">
        <f t="shared" si="324"/>
        <v>1.2775000000000001</v>
      </c>
      <c r="P3489" s="2">
        <f t="shared" si="325"/>
        <v>38.712121212121211</v>
      </c>
      <c r="Q3489" s="2" t="str">
        <f t="shared" si="326"/>
        <v>theater</v>
      </c>
      <c r="R3489" s="2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 s="2">
        <v>3488</v>
      </c>
      <c r="B3490" s="9" t="s">
        <v>3487</v>
      </c>
      <c r="C3490" s="9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7">
        <f t="shared" si="324"/>
        <v>1.212</v>
      </c>
      <c r="P3490" s="2">
        <f t="shared" si="325"/>
        <v>125.37931034482759</v>
      </c>
      <c r="Q3490" s="2" t="str">
        <f t="shared" si="326"/>
        <v>theater</v>
      </c>
      <c r="R3490" s="2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 s="2">
        <v>3489</v>
      </c>
      <c r="B3491" s="9" t="s">
        <v>3488</v>
      </c>
      <c r="C3491" s="9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7">
        <f t="shared" si="324"/>
        <v>1.127</v>
      </c>
      <c r="P3491" s="2">
        <f t="shared" si="325"/>
        <v>78.263888888888886</v>
      </c>
      <c r="Q3491" s="2" t="str">
        <f t="shared" si="326"/>
        <v>theater</v>
      </c>
      <c r="R3491" s="2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 s="2">
        <v>3490</v>
      </c>
      <c r="B3492" s="9" t="s">
        <v>3489</v>
      </c>
      <c r="C3492" s="9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7">
        <f t="shared" si="324"/>
        <v>1.2749999999999999</v>
      </c>
      <c r="P3492" s="2">
        <f t="shared" si="325"/>
        <v>47.222222222222221</v>
      </c>
      <c r="Q3492" s="2" t="str">
        <f t="shared" si="326"/>
        <v>theater</v>
      </c>
      <c r="R3492" s="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 s="2">
        <v>3491</v>
      </c>
      <c r="B3493" s="9" t="s">
        <v>3490</v>
      </c>
      <c r="C3493" s="9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7">
        <f t="shared" si="324"/>
        <v>1.5820000000000001</v>
      </c>
      <c r="P3493" s="2">
        <f t="shared" si="325"/>
        <v>79.099999999999994</v>
      </c>
      <c r="Q3493" s="2" t="str">
        <f t="shared" si="326"/>
        <v>theater</v>
      </c>
      <c r="R3493" s="2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 s="2">
        <v>3492</v>
      </c>
      <c r="B3494" s="9" t="s">
        <v>3491</v>
      </c>
      <c r="C3494" s="9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7">
        <f t="shared" si="324"/>
        <v>1.0526894736842105</v>
      </c>
      <c r="P3494" s="2">
        <f t="shared" si="325"/>
        <v>114.29199999999999</v>
      </c>
      <c r="Q3494" s="2" t="str">
        <f t="shared" si="326"/>
        <v>theater</v>
      </c>
      <c r="R3494" s="2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 s="2">
        <v>3493</v>
      </c>
      <c r="B3495" s="9" t="s">
        <v>3492</v>
      </c>
      <c r="C3495" s="9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7">
        <f t="shared" si="324"/>
        <v>1</v>
      </c>
      <c r="P3495" s="2">
        <f t="shared" si="325"/>
        <v>51.724137931034484</v>
      </c>
      <c r="Q3495" s="2" t="str">
        <f t="shared" si="326"/>
        <v>theater</v>
      </c>
      <c r="R3495" s="2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 s="2">
        <v>3494</v>
      </c>
      <c r="B3496" s="9" t="s">
        <v>3493</v>
      </c>
      <c r="C3496" s="9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7">
        <f t="shared" si="324"/>
        <v>1</v>
      </c>
      <c r="P3496" s="2">
        <f t="shared" si="325"/>
        <v>30.76923076923077</v>
      </c>
      <c r="Q3496" s="2" t="str">
        <f t="shared" si="326"/>
        <v>theater</v>
      </c>
      <c r="R3496" s="2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 s="2">
        <v>3495</v>
      </c>
      <c r="B3497" s="9" t="s">
        <v>3494</v>
      </c>
      <c r="C3497" s="9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7">
        <f t="shared" si="324"/>
        <v>1.0686</v>
      </c>
      <c r="P3497" s="2">
        <f t="shared" si="325"/>
        <v>74.208333333333329</v>
      </c>
      <c r="Q3497" s="2" t="str">
        <f t="shared" si="326"/>
        <v>theater</v>
      </c>
      <c r="R3497" s="2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57.6" x14ac:dyDescent="0.3">
      <c r="A3498" s="2">
        <v>3496</v>
      </c>
      <c r="B3498" s="9" t="s">
        <v>3495</v>
      </c>
      <c r="C3498" s="9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7">
        <f t="shared" si="324"/>
        <v>1.244</v>
      </c>
      <c r="P3498" s="2">
        <f t="shared" si="325"/>
        <v>47.846153846153847</v>
      </c>
      <c r="Q3498" s="2" t="str">
        <f t="shared" si="326"/>
        <v>theater</v>
      </c>
      <c r="R3498" s="2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 s="2">
        <v>3497</v>
      </c>
      <c r="B3499" s="9" t="s">
        <v>3496</v>
      </c>
      <c r="C3499" s="9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7">
        <f t="shared" si="324"/>
        <v>1.0870406189555126</v>
      </c>
      <c r="P3499" s="2">
        <f t="shared" si="325"/>
        <v>34.408163265306122</v>
      </c>
      <c r="Q3499" s="2" t="str">
        <f t="shared" si="326"/>
        <v>theater</v>
      </c>
      <c r="R3499" s="2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57.6" x14ac:dyDescent="0.3">
      <c r="A3500" s="2">
        <v>3498</v>
      </c>
      <c r="B3500" s="9" t="s">
        <v>3497</v>
      </c>
      <c r="C3500" s="9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7">
        <f t="shared" si="324"/>
        <v>1.0242424242424242</v>
      </c>
      <c r="P3500" s="2">
        <f t="shared" si="325"/>
        <v>40.238095238095241</v>
      </c>
      <c r="Q3500" s="2" t="str">
        <f t="shared" si="326"/>
        <v>theater</v>
      </c>
      <c r="R3500" s="2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 s="2">
        <v>3499</v>
      </c>
      <c r="B3501" s="9" t="s">
        <v>3498</v>
      </c>
      <c r="C3501" s="9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7">
        <f t="shared" si="324"/>
        <v>1.0549999999999999</v>
      </c>
      <c r="P3501" s="2">
        <f t="shared" si="325"/>
        <v>60.285714285714285</v>
      </c>
      <c r="Q3501" s="2" t="str">
        <f t="shared" si="326"/>
        <v>theater</v>
      </c>
      <c r="R3501" s="2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 s="2">
        <v>3500</v>
      </c>
      <c r="B3502" s="9" t="s">
        <v>3499</v>
      </c>
      <c r="C3502" s="9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7">
        <f t="shared" si="324"/>
        <v>1.0629999999999999</v>
      </c>
      <c r="P3502" s="2">
        <f t="shared" si="325"/>
        <v>25.30952380952381</v>
      </c>
      <c r="Q3502" s="2" t="str">
        <f t="shared" si="326"/>
        <v>theater</v>
      </c>
      <c r="R3502" s="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3.2" x14ac:dyDescent="0.3">
      <c r="A3503" s="2">
        <v>3501</v>
      </c>
      <c r="B3503" s="9" t="s">
        <v>3500</v>
      </c>
      <c r="C3503" s="9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7">
        <f t="shared" si="324"/>
        <v>1.0066666666666666</v>
      </c>
      <c r="P3503" s="2">
        <f t="shared" si="325"/>
        <v>35.952380952380949</v>
      </c>
      <c r="Q3503" s="2" t="str">
        <f t="shared" si="326"/>
        <v>theater</v>
      </c>
      <c r="R3503" s="2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 s="2">
        <v>3502</v>
      </c>
      <c r="B3504" s="9" t="s">
        <v>3501</v>
      </c>
      <c r="C3504" s="9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7">
        <f t="shared" si="324"/>
        <v>1.054</v>
      </c>
      <c r="P3504" s="2">
        <f t="shared" si="325"/>
        <v>136</v>
      </c>
      <c r="Q3504" s="2" t="str">
        <f t="shared" si="326"/>
        <v>theater</v>
      </c>
      <c r="R3504" s="2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 s="2">
        <v>3503</v>
      </c>
      <c r="B3505" s="9" t="s">
        <v>3502</v>
      </c>
      <c r="C3505" s="9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7">
        <f t="shared" si="324"/>
        <v>1.0755999999999999</v>
      </c>
      <c r="P3505" s="2">
        <f t="shared" si="325"/>
        <v>70.763157894736835</v>
      </c>
      <c r="Q3505" s="2" t="str">
        <f t="shared" si="326"/>
        <v>theater</v>
      </c>
      <c r="R3505" s="2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 s="2">
        <v>3504</v>
      </c>
      <c r="B3506" s="9" t="s">
        <v>3503</v>
      </c>
      <c r="C3506" s="9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7">
        <f t="shared" si="324"/>
        <v>1</v>
      </c>
      <c r="P3506" s="2">
        <f t="shared" si="325"/>
        <v>125</v>
      </c>
      <c r="Q3506" s="2" t="str">
        <f t="shared" si="326"/>
        <v>theater</v>
      </c>
      <c r="R3506" s="2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 s="2">
        <v>3505</v>
      </c>
      <c r="B3507" s="9" t="s">
        <v>3504</v>
      </c>
      <c r="C3507" s="9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7">
        <f t="shared" si="324"/>
        <v>1.0376000000000001</v>
      </c>
      <c r="P3507" s="2">
        <f t="shared" si="325"/>
        <v>66.512820512820511</v>
      </c>
      <c r="Q3507" s="2" t="str">
        <f t="shared" si="326"/>
        <v>theater</v>
      </c>
      <c r="R3507" s="2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 s="2">
        <v>3506</v>
      </c>
      <c r="B3508" s="9" t="s">
        <v>3505</v>
      </c>
      <c r="C3508" s="9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7">
        <f t="shared" si="324"/>
        <v>1.0149999999999999</v>
      </c>
      <c r="P3508" s="2">
        <f t="shared" si="325"/>
        <v>105</v>
      </c>
      <c r="Q3508" s="2" t="str">
        <f t="shared" si="326"/>
        <v>theater</v>
      </c>
      <c r="R3508" s="2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 s="2">
        <v>3507</v>
      </c>
      <c r="B3509" s="9" t="s">
        <v>3506</v>
      </c>
      <c r="C3509" s="9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7">
        <f t="shared" si="324"/>
        <v>1.044</v>
      </c>
      <c r="P3509" s="2">
        <f t="shared" si="325"/>
        <v>145</v>
      </c>
      <c r="Q3509" s="2" t="str">
        <f t="shared" si="326"/>
        <v>theater</v>
      </c>
      <c r="R3509" s="2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 s="2">
        <v>3508</v>
      </c>
      <c r="B3510" s="9" t="s">
        <v>3507</v>
      </c>
      <c r="C3510" s="9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7">
        <f t="shared" si="324"/>
        <v>1.8</v>
      </c>
      <c r="P3510" s="2">
        <f t="shared" si="325"/>
        <v>12</v>
      </c>
      <c r="Q3510" s="2" t="str">
        <f t="shared" si="326"/>
        <v>theater</v>
      </c>
      <c r="R3510" s="2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 s="2">
        <v>3509</v>
      </c>
      <c r="B3511" s="9" t="s">
        <v>3508</v>
      </c>
      <c r="C3511" s="9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7">
        <f t="shared" si="324"/>
        <v>1.0633333333333332</v>
      </c>
      <c r="P3511" s="2">
        <f t="shared" si="325"/>
        <v>96.666666666666671</v>
      </c>
      <c r="Q3511" s="2" t="str">
        <f t="shared" si="326"/>
        <v>theater</v>
      </c>
      <c r="R3511" s="2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 s="2">
        <v>3510</v>
      </c>
      <c r="B3512" s="9" t="s">
        <v>3509</v>
      </c>
      <c r="C3512" s="9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7">
        <f t="shared" si="324"/>
        <v>1.0055555555555555</v>
      </c>
      <c r="P3512" s="2">
        <f t="shared" si="325"/>
        <v>60.333333333333336</v>
      </c>
      <c r="Q3512" s="2" t="str">
        <f t="shared" si="326"/>
        <v>theater</v>
      </c>
      <c r="R3512" s="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 s="2">
        <v>3511</v>
      </c>
      <c r="B3513" s="9" t="s">
        <v>3510</v>
      </c>
      <c r="C3513" s="9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7">
        <f t="shared" si="324"/>
        <v>1.012</v>
      </c>
      <c r="P3513" s="2">
        <f t="shared" si="325"/>
        <v>79.89473684210526</v>
      </c>
      <c r="Q3513" s="2" t="str">
        <f t="shared" si="326"/>
        <v>theater</v>
      </c>
      <c r="R3513" s="2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 s="2">
        <v>3512</v>
      </c>
      <c r="B3514" s="9" t="s">
        <v>3511</v>
      </c>
      <c r="C3514" s="9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7">
        <f t="shared" si="324"/>
        <v>1</v>
      </c>
      <c r="P3514" s="2">
        <f t="shared" si="325"/>
        <v>58.823529411764703</v>
      </c>
      <c r="Q3514" s="2" t="str">
        <f t="shared" si="326"/>
        <v>theater</v>
      </c>
      <c r="R3514" s="2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 s="2">
        <v>3513</v>
      </c>
      <c r="B3515" s="9" t="s">
        <v>3512</v>
      </c>
      <c r="C3515" s="9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7">
        <f t="shared" si="324"/>
        <v>1.1839285714285714</v>
      </c>
      <c r="P3515" s="2">
        <f t="shared" si="325"/>
        <v>75.340909090909093</v>
      </c>
      <c r="Q3515" s="2" t="str">
        <f t="shared" si="326"/>
        <v>theater</v>
      </c>
      <c r="R3515" s="2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 s="2">
        <v>3514</v>
      </c>
      <c r="B3516" s="9" t="s">
        <v>3513</v>
      </c>
      <c r="C3516" s="9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7">
        <f t="shared" si="324"/>
        <v>1.1000000000000001</v>
      </c>
      <c r="P3516" s="2">
        <f t="shared" si="325"/>
        <v>55</v>
      </c>
      <c r="Q3516" s="2" t="str">
        <f t="shared" si="326"/>
        <v>theater</v>
      </c>
      <c r="R3516" s="2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 s="2">
        <v>3515</v>
      </c>
      <c r="B3517" s="9" t="s">
        <v>3514</v>
      </c>
      <c r="C3517" s="9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7">
        <f t="shared" si="324"/>
        <v>1.0266666666666666</v>
      </c>
      <c r="P3517" s="2">
        <f t="shared" si="325"/>
        <v>66.956521739130437</v>
      </c>
      <c r="Q3517" s="2" t="str">
        <f t="shared" si="326"/>
        <v>theater</v>
      </c>
      <c r="R3517" s="2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 s="2">
        <v>3516</v>
      </c>
      <c r="B3518" s="9" t="s">
        <v>3515</v>
      </c>
      <c r="C3518" s="9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7">
        <f t="shared" si="324"/>
        <v>1</v>
      </c>
      <c r="P3518" s="2">
        <f t="shared" si="325"/>
        <v>227.27272727272728</v>
      </c>
      <c r="Q3518" s="2" t="str">
        <f t="shared" si="326"/>
        <v>theater</v>
      </c>
      <c r="R3518" s="2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 s="2">
        <v>3517</v>
      </c>
      <c r="B3519" s="9" t="s">
        <v>3516</v>
      </c>
      <c r="C3519" s="9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7">
        <f t="shared" si="324"/>
        <v>1</v>
      </c>
      <c r="P3519" s="2">
        <f t="shared" si="325"/>
        <v>307.69230769230768</v>
      </c>
      <c r="Q3519" s="2" t="str">
        <f t="shared" si="326"/>
        <v>theater</v>
      </c>
      <c r="R3519" s="2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3.2" x14ac:dyDescent="0.3">
      <c r="A3520" s="2">
        <v>3518</v>
      </c>
      <c r="B3520" s="9" t="s">
        <v>3517</v>
      </c>
      <c r="C3520" s="9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7">
        <f t="shared" si="324"/>
        <v>1.10046</v>
      </c>
      <c r="P3520" s="2">
        <f t="shared" si="325"/>
        <v>50.020909090909093</v>
      </c>
      <c r="Q3520" s="2" t="str">
        <f t="shared" si="326"/>
        <v>theater</v>
      </c>
      <c r="R3520" s="2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 s="2">
        <v>3519</v>
      </c>
      <c r="B3521" s="9" t="s">
        <v>3518</v>
      </c>
      <c r="C3521" s="9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7">
        <f t="shared" si="324"/>
        <v>1.0135000000000001</v>
      </c>
      <c r="P3521" s="2">
        <f t="shared" si="325"/>
        <v>72.392857142857139</v>
      </c>
      <c r="Q3521" s="2" t="str">
        <f t="shared" si="326"/>
        <v>theater</v>
      </c>
      <c r="R3521" s="2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 s="2">
        <v>3520</v>
      </c>
      <c r="B3522" s="9" t="s">
        <v>3519</v>
      </c>
      <c r="C3522" s="9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7">
        <f t="shared" si="324"/>
        <v>1.0075000000000001</v>
      </c>
      <c r="P3522" s="2">
        <f t="shared" si="325"/>
        <v>95.952380952380949</v>
      </c>
      <c r="Q3522" s="2" t="str">
        <f t="shared" si="326"/>
        <v>theater</v>
      </c>
      <c r="R3522" s="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 s="2">
        <v>3521</v>
      </c>
      <c r="B3523" s="9" t="s">
        <v>3520</v>
      </c>
      <c r="C3523" s="9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7">
        <f t="shared" ref="O3523:O3586" si="330">E3523/D3523</f>
        <v>1.6942857142857144</v>
      </c>
      <c r="P3523" s="2">
        <f t="shared" ref="P3523:P3586" si="331">E3523/L3523</f>
        <v>45.615384615384613</v>
      </c>
      <c r="Q3523" s="2" t="str">
        <f t="shared" ref="Q3523:Q3586" si="332">LEFT(N:N,(FIND("/",N3523))-1)</f>
        <v>theater</v>
      </c>
      <c r="R3523" s="2" t="str">
        <f t="shared" ref="R3523:R3586" si="333">RIGHT(N:N,LEN(N:N)-(FIND("/",N3523)))</f>
        <v>plays</v>
      </c>
      <c r="S3523" s="10">
        <f t="shared" ref="S3523:S3586" si="334">(J3523/86400)+DATE(1970,1,1)</f>
        <v>41881.361342592594</v>
      </c>
      <c r="T3523" s="10">
        <f t="shared" ref="T3523:T3586" si="335">(I3523/86400)+DATE(1970,1,1)</f>
        <v>41911.361342592594</v>
      </c>
    </row>
    <row r="3524" spans="1:20" ht="43.2" x14ac:dyDescent="0.3">
      <c r="A3524" s="2">
        <v>3522</v>
      </c>
      <c r="B3524" s="9" t="s">
        <v>3521</v>
      </c>
      <c r="C3524" s="9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7">
        <f t="shared" si="330"/>
        <v>1</v>
      </c>
      <c r="P3524" s="2">
        <f t="shared" si="331"/>
        <v>41.029411764705884</v>
      </c>
      <c r="Q3524" s="2" t="str">
        <f t="shared" si="332"/>
        <v>theater</v>
      </c>
      <c r="R3524" s="2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 s="2">
        <v>3523</v>
      </c>
      <c r="B3525" s="9" t="s">
        <v>3522</v>
      </c>
      <c r="C3525" s="9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7">
        <f t="shared" si="330"/>
        <v>1.1365000000000001</v>
      </c>
      <c r="P3525" s="2">
        <f t="shared" si="331"/>
        <v>56.825000000000003</v>
      </c>
      <c r="Q3525" s="2" t="str">
        <f t="shared" si="332"/>
        <v>theater</v>
      </c>
      <c r="R3525" s="2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 s="2">
        <v>3524</v>
      </c>
      <c r="B3526" s="9" t="s">
        <v>3523</v>
      </c>
      <c r="C3526" s="9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7">
        <f t="shared" si="330"/>
        <v>1.0156000000000001</v>
      </c>
      <c r="P3526" s="2">
        <f t="shared" si="331"/>
        <v>137.24324324324326</v>
      </c>
      <c r="Q3526" s="2" t="str">
        <f t="shared" si="332"/>
        <v>theater</v>
      </c>
      <c r="R3526" s="2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 s="2">
        <v>3525</v>
      </c>
      <c r="B3527" s="9" t="s">
        <v>3524</v>
      </c>
      <c r="C3527" s="9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7">
        <f t="shared" si="330"/>
        <v>1.06</v>
      </c>
      <c r="P3527" s="2">
        <f t="shared" si="331"/>
        <v>75.714285714285708</v>
      </c>
      <c r="Q3527" s="2" t="str">
        <f t="shared" si="332"/>
        <v>theater</v>
      </c>
      <c r="R3527" s="2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 s="2">
        <v>3526</v>
      </c>
      <c r="B3528" s="9" t="s">
        <v>3525</v>
      </c>
      <c r="C3528" s="9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7">
        <f t="shared" si="330"/>
        <v>1.02</v>
      </c>
      <c r="P3528" s="2">
        <f t="shared" si="331"/>
        <v>99</v>
      </c>
      <c r="Q3528" s="2" t="str">
        <f t="shared" si="332"/>
        <v>theater</v>
      </c>
      <c r="R3528" s="2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 s="2">
        <v>3527</v>
      </c>
      <c r="B3529" s="9" t="s">
        <v>3526</v>
      </c>
      <c r="C3529" s="9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7">
        <f t="shared" si="330"/>
        <v>1.1691666666666667</v>
      </c>
      <c r="P3529" s="2">
        <f t="shared" si="331"/>
        <v>81.569767441860463</v>
      </c>
      <c r="Q3529" s="2" t="str">
        <f t="shared" si="332"/>
        <v>theater</v>
      </c>
      <c r="R3529" s="2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 s="2">
        <v>3528</v>
      </c>
      <c r="B3530" s="9" t="s">
        <v>3527</v>
      </c>
      <c r="C3530" s="9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7">
        <f t="shared" si="330"/>
        <v>1.0115151515151515</v>
      </c>
      <c r="P3530" s="2">
        <f t="shared" si="331"/>
        <v>45.108108108108105</v>
      </c>
      <c r="Q3530" s="2" t="str">
        <f t="shared" si="332"/>
        <v>theater</v>
      </c>
      <c r="R3530" s="2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 s="2">
        <v>3529</v>
      </c>
      <c r="B3531" s="9" t="s">
        <v>3528</v>
      </c>
      <c r="C3531" s="9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7">
        <f t="shared" si="330"/>
        <v>1.32</v>
      </c>
      <c r="P3531" s="2">
        <f t="shared" si="331"/>
        <v>36.666666666666664</v>
      </c>
      <c r="Q3531" s="2" t="str">
        <f t="shared" si="332"/>
        <v>theater</v>
      </c>
      <c r="R3531" s="2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 s="2">
        <v>3530</v>
      </c>
      <c r="B3532" s="9" t="s">
        <v>3529</v>
      </c>
      <c r="C3532" s="9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7">
        <f t="shared" si="330"/>
        <v>1</v>
      </c>
      <c r="P3532" s="2">
        <f t="shared" si="331"/>
        <v>125</v>
      </c>
      <c r="Q3532" s="2" t="str">
        <f t="shared" si="332"/>
        <v>theater</v>
      </c>
      <c r="R3532" s="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 s="2">
        <v>3531</v>
      </c>
      <c r="B3533" s="9" t="s">
        <v>3530</v>
      </c>
      <c r="C3533" s="9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7">
        <f t="shared" si="330"/>
        <v>1.28</v>
      </c>
      <c r="P3533" s="2">
        <f t="shared" si="331"/>
        <v>49.230769230769234</v>
      </c>
      <c r="Q3533" s="2" t="str">
        <f t="shared" si="332"/>
        <v>theater</v>
      </c>
      <c r="R3533" s="2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 s="2">
        <v>3532</v>
      </c>
      <c r="B3534" s="9" t="s">
        <v>3531</v>
      </c>
      <c r="C3534" s="9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7">
        <f t="shared" si="330"/>
        <v>1.1895833333333334</v>
      </c>
      <c r="P3534" s="2">
        <f t="shared" si="331"/>
        <v>42.296296296296298</v>
      </c>
      <c r="Q3534" s="2" t="str">
        <f t="shared" si="332"/>
        <v>theater</v>
      </c>
      <c r="R3534" s="2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 s="2">
        <v>3533</v>
      </c>
      <c r="B3535" s="9" t="s">
        <v>3532</v>
      </c>
      <c r="C3535" s="9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7">
        <f t="shared" si="330"/>
        <v>1.262</v>
      </c>
      <c r="P3535" s="2">
        <f t="shared" si="331"/>
        <v>78.875</v>
      </c>
      <c r="Q3535" s="2" t="str">
        <f t="shared" si="332"/>
        <v>theater</v>
      </c>
      <c r="R3535" s="2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3.2" x14ac:dyDescent="0.3">
      <c r="A3536" s="2">
        <v>3534</v>
      </c>
      <c r="B3536" s="9" t="s">
        <v>3533</v>
      </c>
      <c r="C3536" s="9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7">
        <f t="shared" si="330"/>
        <v>1.5620000000000001</v>
      </c>
      <c r="P3536" s="2">
        <f t="shared" si="331"/>
        <v>38.284313725490193</v>
      </c>
      <c r="Q3536" s="2" t="str">
        <f t="shared" si="332"/>
        <v>theater</v>
      </c>
      <c r="R3536" s="2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 s="2">
        <v>3535</v>
      </c>
      <c r="B3537" s="9" t="s">
        <v>3534</v>
      </c>
      <c r="C3537" s="9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7">
        <f t="shared" si="330"/>
        <v>1.0315000000000001</v>
      </c>
      <c r="P3537" s="2">
        <f t="shared" si="331"/>
        <v>44.847826086956523</v>
      </c>
      <c r="Q3537" s="2" t="str">
        <f t="shared" si="332"/>
        <v>theater</v>
      </c>
      <c r="R3537" s="2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3.2" x14ac:dyDescent="0.3">
      <c r="A3538" s="2">
        <v>3536</v>
      </c>
      <c r="B3538" s="9" t="s">
        <v>3535</v>
      </c>
      <c r="C3538" s="9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7">
        <f t="shared" si="330"/>
        <v>1.5333333333333334</v>
      </c>
      <c r="P3538" s="2">
        <f t="shared" si="331"/>
        <v>13.529411764705882</v>
      </c>
      <c r="Q3538" s="2" t="str">
        <f t="shared" si="332"/>
        <v>theater</v>
      </c>
      <c r="R3538" s="2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 s="2">
        <v>3537</v>
      </c>
      <c r="B3539" s="9" t="s">
        <v>3536</v>
      </c>
      <c r="C3539" s="9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7">
        <f t="shared" si="330"/>
        <v>1.8044444444444445</v>
      </c>
      <c r="P3539" s="2">
        <f t="shared" si="331"/>
        <v>43.5</v>
      </c>
      <c r="Q3539" s="2" t="str">
        <f t="shared" si="332"/>
        <v>theater</v>
      </c>
      <c r="R3539" s="2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3.2" x14ac:dyDescent="0.3">
      <c r="A3540" s="2">
        <v>3538</v>
      </c>
      <c r="B3540" s="9" t="s">
        <v>3537</v>
      </c>
      <c r="C3540" s="9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7">
        <f t="shared" si="330"/>
        <v>1.2845</v>
      </c>
      <c r="P3540" s="2">
        <f t="shared" si="331"/>
        <v>30.951807228915662</v>
      </c>
      <c r="Q3540" s="2" t="str">
        <f t="shared" si="332"/>
        <v>theater</v>
      </c>
      <c r="R3540" s="2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 s="2">
        <v>3539</v>
      </c>
      <c r="B3541" s="9" t="s">
        <v>3538</v>
      </c>
      <c r="C3541" s="9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7">
        <f t="shared" si="330"/>
        <v>1.1966666666666668</v>
      </c>
      <c r="P3541" s="2">
        <f t="shared" si="331"/>
        <v>55.230769230769234</v>
      </c>
      <c r="Q3541" s="2" t="str">
        <f t="shared" si="332"/>
        <v>theater</v>
      </c>
      <c r="R3541" s="2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 s="2">
        <v>3540</v>
      </c>
      <c r="B3542" s="9" t="s">
        <v>3539</v>
      </c>
      <c r="C3542" s="9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7">
        <f t="shared" si="330"/>
        <v>1.23</v>
      </c>
      <c r="P3542" s="2">
        <f t="shared" si="331"/>
        <v>46.125</v>
      </c>
      <c r="Q3542" s="2" t="str">
        <f t="shared" si="332"/>
        <v>theater</v>
      </c>
      <c r="R3542" s="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 s="2">
        <v>3541</v>
      </c>
      <c r="B3543" s="9" t="s">
        <v>3540</v>
      </c>
      <c r="C3543" s="9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7">
        <f t="shared" si="330"/>
        <v>1.05</v>
      </c>
      <c r="P3543" s="2">
        <f t="shared" si="331"/>
        <v>39.375</v>
      </c>
      <c r="Q3543" s="2" t="str">
        <f t="shared" si="332"/>
        <v>theater</v>
      </c>
      <c r="R3543" s="2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 s="2">
        <v>3542</v>
      </c>
      <c r="B3544" s="9" t="s">
        <v>3541</v>
      </c>
      <c r="C3544" s="9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7">
        <f t="shared" si="330"/>
        <v>1.0223636363636364</v>
      </c>
      <c r="P3544" s="2">
        <f t="shared" si="331"/>
        <v>66.152941176470591</v>
      </c>
      <c r="Q3544" s="2" t="str">
        <f t="shared" si="332"/>
        <v>theater</v>
      </c>
      <c r="R3544" s="2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 s="2">
        <v>3543</v>
      </c>
      <c r="B3545" s="9" t="s">
        <v>3542</v>
      </c>
      <c r="C3545" s="9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7">
        <f t="shared" si="330"/>
        <v>1.0466666666666666</v>
      </c>
      <c r="P3545" s="2">
        <f t="shared" si="331"/>
        <v>54.137931034482762</v>
      </c>
      <c r="Q3545" s="2" t="str">
        <f t="shared" si="332"/>
        <v>theater</v>
      </c>
      <c r="R3545" s="2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 s="2">
        <v>3544</v>
      </c>
      <c r="B3546" s="9" t="s">
        <v>3543</v>
      </c>
      <c r="C3546" s="9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7">
        <f t="shared" si="330"/>
        <v>1</v>
      </c>
      <c r="P3546" s="2">
        <f t="shared" si="331"/>
        <v>104.16666666666667</v>
      </c>
      <c r="Q3546" s="2" t="str">
        <f t="shared" si="332"/>
        <v>theater</v>
      </c>
      <c r="R3546" s="2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 s="2">
        <v>3545</v>
      </c>
      <c r="B3547" s="9" t="s">
        <v>3544</v>
      </c>
      <c r="C3547" s="9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7">
        <f t="shared" si="330"/>
        <v>1.004</v>
      </c>
      <c r="P3547" s="2">
        <f t="shared" si="331"/>
        <v>31.375</v>
      </c>
      <c r="Q3547" s="2" t="str">
        <f t="shared" si="332"/>
        <v>theater</v>
      </c>
      <c r="R3547" s="2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 s="2">
        <v>3546</v>
      </c>
      <c r="B3548" s="9" t="s">
        <v>3545</v>
      </c>
      <c r="C3548" s="9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7">
        <f t="shared" si="330"/>
        <v>1.0227272727272727</v>
      </c>
      <c r="P3548" s="2">
        <f t="shared" si="331"/>
        <v>59.210526315789473</v>
      </c>
      <c r="Q3548" s="2" t="str">
        <f t="shared" si="332"/>
        <v>theater</v>
      </c>
      <c r="R3548" s="2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 s="2">
        <v>3547</v>
      </c>
      <c r="B3549" s="9" t="s">
        <v>3546</v>
      </c>
      <c r="C3549" s="9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7">
        <f t="shared" si="330"/>
        <v>1.1440928571428572</v>
      </c>
      <c r="P3549" s="2">
        <f t="shared" si="331"/>
        <v>119.17633928571429</v>
      </c>
      <c r="Q3549" s="2" t="str">
        <f t="shared" si="332"/>
        <v>theater</v>
      </c>
      <c r="R3549" s="2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 s="2">
        <v>3548</v>
      </c>
      <c r="B3550" s="9" t="s">
        <v>3547</v>
      </c>
      <c r="C3550" s="9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7">
        <f t="shared" si="330"/>
        <v>1.019047619047619</v>
      </c>
      <c r="P3550" s="2">
        <f t="shared" si="331"/>
        <v>164.61538461538461</v>
      </c>
      <c r="Q3550" s="2" t="str">
        <f t="shared" si="332"/>
        <v>theater</v>
      </c>
      <c r="R3550" s="2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 s="2">
        <v>3549</v>
      </c>
      <c r="B3551" s="9" t="s">
        <v>3548</v>
      </c>
      <c r="C3551" s="9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7">
        <f t="shared" si="330"/>
        <v>1.02</v>
      </c>
      <c r="P3551" s="2">
        <f t="shared" si="331"/>
        <v>24.285714285714285</v>
      </c>
      <c r="Q3551" s="2" t="str">
        <f t="shared" si="332"/>
        <v>theater</v>
      </c>
      <c r="R3551" s="2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 s="2">
        <v>3550</v>
      </c>
      <c r="B3552" s="9" t="s">
        <v>3549</v>
      </c>
      <c r="C3552" s="9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7">
        <f t="shared" si="330"/>
        <v>1.048</v>
      </c>
      <c r="P3552" s="2">
        <f t="shared" si="331"/>
        <v>40.9375</v>
      </c>
      <c r="Q3552" s="2" t="str">
        <f t="shared" si="332"/>
        <v>theater</v>
      </c>
      <c r="R3552" s="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 s="2">
        <v>3551</v>
      </c>
      <c r="B3553" s="9" t="s">
        <v>3550</v>
      </c>
      <c r="C3553" s="9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7">
        <f t="shared" si="330"/>
        <v>1.0183333333333333</v>
      </c>
      <c r="P3553" s="2">
        <f t="shared" si="331"/>
        <v>61.1</v>
      </c>
      <c r="Q3553" s="2" t="str">
        <f t="shared" si="332"/>
        <v>theater</v>
      </c>
      <c r="R3553" s="2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 s="2">
        <v>3552</v>
      </c>
      <c r="B3554" s="9" t="s">
        <v>3551</v>
      </c>
      <c r="C3554" s="9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7">
        <f t="shared" si="330"/>
        <v>1</v>
      </c>
      <c r="P3554" s="2">
        <f t="shared" si="331"/>
        <v>38.65</v>
      </c>
      <c r="Q3554" s="2" t="str">
        <f t="shared" si="332"/>
        <v>theater</v>
      </c>
      <c r="R3554" s="2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 s="2">
        <v>3553</v>
      </c>
      <c r="B3555" s="9" t="s">
        <v>3552</v>
      </c>
      <c r="C3555" s="9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7">
        <f t="shared" si="330"/>
        <v>1.0627272727272727</v>
      </c>
      <c r="P3555" s="2">
        <f t="shared" si="331"/>
        <v>56.20192307692308</v>
      </c>
      <c r="Q3555" s="2" t="str">
        <f t="shared" si="332"/>
        <v>theater</v>
      </c>
      <c r="R3555" s="2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 s="2">
        <v>3554</v>
      </c>
      <c r="B3556" s="9" t="s">
        <v>3553</v>
      </c>
      <c r="C3556" s="9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7">
        <f t="shared" si="330"/>
        <v>1.1342219999999998</v>
      </c>
      <c r="P3556" s="2">
        <f t="shared" si="331"/>
        <v>107.00207547169811</v>
      </c>
      <c r="Q3556" s="2" t="str">
        <f t="shared" si="332"/>
        <v>theater</v>
      </c>
      <c r="R3556" s="2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 s="2">
        <v>3555</v>
      </c>
      <c r="B3557" s="9" t="s">
        <v>3554</v>
      </c>
      <c r="C3557" s="9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7">
        <f t="shared" si="330"/>
        <v>1</v>
      </c>
      <c r="P3557" s="2">
        <f t="shared" si="331"/>
        <v>171.42857142857142</v>
      </c>
      <c r="Q3557" s="2" t="str">
        <f t="shared" si="332"/>
        <v>theater</v>
      </c>
      <c r="R3557" s="2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43.2" x14ac:dyDescent="0.3">
      <c r="A3558" s="2">
        <v>3556</v>
      </c>
      <c r="B3558" s="9" t="s">
        <v>3555</v>
      </c>
      <c r="C3558" s="9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7">
        <f t="shared" si="330"/>
        <v>1.0045454545454546</v>
      </c>
      <c r="P3558" s="2">
        <f t="shared" si="331"/>
        <v>110.5</v>
      </c>
      <c r="Q3558" s="2" t="str">
        <f t="shared" si="332"/>
        <v>theater</v>
      </c>
      <c r="R3558" s="2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 s="2">
        <v>3557</v>
      </c>
      <c r="B3559" s="9" t="s">
        <v>3556</v>
      </c>
      <c r="C3559" s="9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7">
        <f t="shared" si="330"/>
        <v>1.0003599999999999</v>
      </c>
      <c r="P3559" s="2">
        <f t="shared" si="331"/>
        <v>179.27598566308242</v>
      </c>
      <c r="Q3559" s="2" t="str">
        <f t="shared" si="332"/>
        <v>theater</v>
      </c>
      <c r="R3559" s="2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 s="2">
        <v>3558</v>
      </c>
      <c r="B3560" s="9" t="s">
        <v>3557</v>
      </c>
      <c r="C3560" s="9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7">
        <f t="shared" si="330"/>
        <v>1.44</v>
      </c>
      <c r="P3560" s="2">
        <f t="shared" si="331"/>
        <v>22.90909090909091</v>
      </c>
      <c r="Q3560" s="2" t="str">
        <f t="shared" si="332"/>
        <v>theater</v>
      </c>
      <c r="R3560" s="2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 s="2">
        <v>3559</v>
      </c>
      <c r="B3561" s="9" t="s">
        <v>3558</v>
      </c>
      <c r="C3561" s="9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7">
        <f t="shared" si="330"/>
        <v>1.0349999999999999</v>
      </c>
      <c r="P3561" s="2">
        <f t="shared" si="331"/>
        <v>43.125</v>
      </c>
      <c r="Q3561" s="2" t="str">
        <f t="shared" si="332"/>
        <v>theater</v>
      </c>
      <c r="R3561" s="2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 s="2">
        <v>3560</v>
      </c>
      <c r="B3562" s="9" t="s">
        <v>3559</v>
      </c>
      <c r="C3562" s="9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7">
        <f t="shared" si="330"/>
        <v>1.0843750000000001</v>
      </c>
      <c r="P3562" s="2">
        <f t="shared" si="331"/>
        <v>46.891891891891895</v>
      </c>
      <c r="Q3562" s="2" t="str">
        <f t="shared" si="332"/>
        <v>theater</v>
      </c>
      <c r="R3562" s="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5.2" x14ac:dyDescent="0.3">
      <c r="A3563" s="2">
        <v>3561</v>
      </c>
      <c r="B3563" s="9" t="s">
        <v>3560</v>
      </c>
      <c r="C3563" s="9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7">
        <f t="shared" si="330"/>
        <v>1.024</v>
      </c>
      <c r="P3563" s="2">
        <f t="shared" si="331"/>
        <v>47.407407407407405</v>
      </c>
      <c r="Q3563" s="2" t="str">
        <f t="shared" si="332"/>
        <v>theater</v>
      </c>
      <c r="R3563" s="2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43.2" x14ac:dyDescent="0.3">
      <c r="A3564" s="2">
        <v>3562</v>
      </c>
      <c r="B3564" s="9" t="s">
        <v>3561</v>
      </c>
      <c r="C3564" s="9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7">
        <f t="shared" si="330"/>
        <v>1.4888888888888889</v>
      </c>
      <c r="P3564" s="2">
        <f t="shared" si="331"/>
        <v>15.129032258064516</v>
      </c>
      <c r="Q3564" s="2" t="str">
        <f t="shared" si="332"/>
        <v>theater</v>
      </c>
      <c r="R3564" s="2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 s="2">
        <v>3563</v>
      </c>
      <c r="B3565" s="9" t="s">
        <v>3562</v>
      </c>
      <c r="C3565" s="9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7">
        <f t="shared" si="330"/>
        <v>1.0549000000000002</v>
      </c>
      <c r="P3565" s="2">
        <f t="shared" si="331"/>
        <v>21.098000000000003</v>
      </c>
      <c r="Q3565" s="2" t="str">
        <f t="shared" si="332"/>
        <v>theater</v>
      </c>
      <c r="R3565" s="2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 s="2">
        <v>3564</v>
      </c>
      <c r="B3566" s="9" t="s">
        <v>3563</v>
      </c>
      <c r="C3566" s="9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7">
        <f t="shared" si="330"/>
        <v>1.0049999999999999</v>
      </c>
      <c r="P3566" s="2">
        <f t="shared" si="331"/>
        <v>59.117647058823529</v>
      </c>
      <c r="Q3566" s="2" t="str">
        <f t="shared" si="332"/>
        <v>theater</v>
      </c>
      <c r="R3566" s="2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3.2" x14ac:dyDescent="0.3">
      <c r="A3567" s="2">
        <v>3565</v>
      </c>
      <c r="B3567" s="9" t="s">
        <v>3564</v>
      </c>
      <c r="C3567" s="9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7">
        <f t="shared" si="330"/>
        <v>1.3055555555555556</v>
      </c>
      <c r="P3567" s="2">
        <f t="shared" si="331"/>
        <v>97.916666666666671</v>
      </c>
      <c r="Q3567" s="2" t="str">
        <f t="shared" si="332"/>
        <v>theater</v>
      </c>
      <c r="R3567" s="2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 s="2">
        <v>3566</v>
      </c>
      <c r="B3568" s="9" t="s">
        <v>3565</v>
      </c>
      <c r="C3568" s="9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7">
        <f t="shared" si="330"/>
        <v>1.0475000000000001</v>
      </c>
      <c r="P3568" s="2">
        <f t="shared" si="331"/>
        <v>55.131578947368418</v>
      </c>
      <c r="Q3568" s="2" t="str">
        <f t="shared" si="332"/>
        <v>theater</v>
      </c>
      <c r="R3568" s="2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 s="2">
        <v>3567</v>
      </c>
      <c r="B3569" s="9" t="s">
        <v>3566</v>
      </c>
      <c r="C3569" s="9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7">
        <f t="shared" si="330"/>
        <v>1.0880000000000001</v>
      </c>
      <c r="P3569" s="2">
        <f t="shared" si="331"/>
        <v>26.536585365853657</v>
      </c>
      <c r="Q3569" s="2" t="str">
        <f t="shared" si="332"/>
        <v>theater</v>
      </c>
      <c r="R3569" s="2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 s="2">
        <v>3568</v>
      </c>
      <c r="B3570" s="9" t="s">
        <v>3567</v>
      </c>
      <c r="C3570" s="9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7">
        <f t="shared" si="330"/>
        <v>1.1100000000000001</v>
      </c>
      <c r="P3570" s="2">
        <f t="shared" si="331"/>
        <v>58.421052631578945</v>
      </c>
      <c r="Q3570" s="2" t="str">
        <f t="shared" si="332"/>
        <v>theater</v>
      </c>
      <c r="R3570" s="2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 s="2">
        <v>3569</v>
      </c>
      <c r="B3571" s="9" t="s">
        <v>3568</v>
      </c>
      <c r="C3571" s="9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7">
        <f t="shared" si="330"/>
        <v>1.0047999999999999</v>
      </c>
      <c r="P3571" s="2">
        <f t="shared" si="331"/>
        <v>122.53658536585365</v>
      </c>
      <c r="Q3571" s="2" t="str">
        <f t="shared" si="332"/>
        <v>theater</v>
      </c>
      <c r="R3571" s="2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 s="2">
        <v>3570</v>
      </c>
      <c r="B3572" s="9" t="s">
        <v>3569</v>
      </c>
      <c r="C3572" s="9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7">
        <f t="shared" si="330"/>
        <v>1.1435</v>
      </c>
      <c r="P3572" s="2">
        <f t="shared" si="331"/>
        <v>87.961538461538467</v>
      </c>
      <c r="Q3572" s="2" t="str">
        <f t="shared" si="332"/>
        <v>theater</v>
      </c>
      <c r="R3572" s="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3.2" x14ac:dyDescent="0.3">
      <c r="A3573" s="2">
        <v>3571</v>
      </c>
      <c r="B3573" s="9" t="s">
        <v>3570</v>
      </c>
      <c r="C3573" s="9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7">
        <f t="shared" si="330"/>
        <v>1.2206666666666666</v>
      </c>
      <c r="P3573" s="2">
        <f t="shared" si="331"/>
        <v>73.239999999999995</v>
      </c>
      <c r="Q3573" s="2" t="str">
        <f t="shared" si="332"/>
        <v>theater</v>
      </c>
      <c r="R3573" s="2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 s="2">
        <v>3572</v>
      </c>
      <c r="B3574" s="9" t="s">
        <v>3571</v>
      </c>
      <c r="C3574" s="9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7">
        <f t="shared" si="330"/>
        <v>1</v>
      </c>
      <c r="P3574" s="2">
        <f t="shared" si="331"/>
        <v>55.555555555555557</v>
      </c>
      <c r="Q3574" s="2" t="str">
        <f t="shared" si="332"/>
        <v>theater</v>
      </c>
      <c r="R3574" s="2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 s="2">
        <v>3573</v>
      </c>
      <c r="B3575" s="9" t="s">
        <v>3572</v>
      </c>
      <c r="C3575" s="9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7">
        <f t="shared" si="330"/>
        <v>1.028</v>
      </c>
      <c r="P3575" s="2">
        <f t="shared" si="331"/>
        <v>39.53846153846154</v>
      </c>
      <c r="Q3575" s="2" t="str">
        <f t="shared" si="332"/>
        <v>theater</v>
      </c>
      <c r="R3575" s="2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 s="2">
        <v>3574</v>
      </c>
      <c r="B3576" s="9" t="s">
        <v>3573</v>
      </c>
      <c r="C3576" s="9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7">
        <f t="shared" si="330"/>
        <v>1.0612068965517241</v>
      </c>
      <c r="P3576" s="2">
        <f t="shared" si="331"/>
        <v>136.77777777777777</v>
      </c>
      <c r="Q3576" s="2" t="str">
        <f t="shared" si="332"/>
        <v>theater</v>
      </c>
      <c r="R3576" s="2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3.2" x14ac:dyDescent="0.3">
      <c r="A3577" s="2">
        <v>3575</v>
      </c>
      <c r="B3577" s="9" t="s">
        <v>3574</v>
      </c>
      <c r="C3577" s="9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7">
        <f t="shared" si="330"/>
        <v>1.0133000000000001</v>
      </c>
      <c r="P3577" s="2">
        <f t="shared" si="331"/>
        <v>99.343137254901961</v>
      </c>
      <c r="Q3577" s="2" t="str">
        <f t="shared" si="332"/>
        <v>theater</v>
      </c>
      <c r="R3577" s="2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 s="2">
        <v>3576</v>
      </c>
      <c r="B3578" s="9" t="s">
        <v>3575</v>
      </c>
      <c r="C3578" s="9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7">
        <f t="shared" si="330"/>
        <v>1</v>
      </c>
      <c r="P3578" s="2">
        <f t="shared" si="331"/>
        <v>20</v>
      </c>
      <c r="Q3578" s="2" t="str">
        <f t="shared" si="332"/>
        <v>theater</v>
      </c>
      <c r="R3578" s="2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 s="2">
        <v>3577</v>
      </c>
      <c r="B3579" s="9" t="s">
        <v>3576</v>
      </c>
      <c r="C3579" s="9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7">
        <f t="shared" si="330"/>
        <v>1.3</v>
      </c>
      <c r="P3579" s="2">
        <f t="shared" si="331"/>
        <v>28.888888888888889</v>
      </c>
      <c r="Q3579" s="2" t="str">
        <f t="shared" si="332"/>
        <v>theater</v>
      </c>
      <c r="R3579" s="2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 s="2">
        <v>3578</v>
      </c>
      <c r="B3580" s="9" t="s">
        <v>3577</v>
      </c>
      <c r="C3580" s="9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7">
        <f t="shared" si="330"/>
        <v>1.0001333333333333</v>
      </c>
      <c r="P3580" s="2">
        <f t="shared" si="331"/>
        <v>40.545945945945945</v>
      </c>
      <c r="Q3580" s="2" t="str">
        <f t="shared" si="332"/>
        <v>theater</v>
      </c>
      <c r="R3580" s="2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 s="2">
        <v>3579</v>
      </c>
      <c r="B3581" s="9" t="s">
        <v>3578</v>
      </c>
      <c r="C3581" s="9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7">
        <f t="shared" si="330"/>
        <v>1</v>
      </c>
      <c r="P3581" s="2">
        <f t="shared" si="331"/>
        <v>35.714285714285715</v>
      </c>
      <c r="Q3581" s="2" t="str">
        <f t="shared" si="332"/>
        <v>theater</v>
      </c>
      <c r="R3581" s="2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 s="2">
        <v>3580</v>
      </c>
      <c r="B3582" s="9" t="s">
        <v>3579</v>
      </c>
      <c r="C3582" s="9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7">
        <f t="shared" si="330"/>
        <v>1.1388888888888888</v>
      </c>
      <c r="P3582" s="2">
        <f t="shared" si="331"/>
        <v>37.962962962962962</v>
      </c>
      <c r="Q3582" s="2" t="str">
        <f t="shared" si="332"/>
        <v>theater</v>
      </c>
      <c r="R3582" s="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 s="2">
        <v>3581</v>
      </c>
      <c r="B3583" s="9" t="s">
        <v>3580</v>
      </c>
      <c r="C3583" s="9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7">
        <f t="shared" si="330"/>
        <v>1</v>
      </c>
      <c r="P3583" s="2">
        <f t="shared" si="331"/>
        <v>33.333333333333336</v>
      </c>
      <c r="Q3583" s="2" t="str">
        <f t="shared" si="332"/>
        <v>theater</v>
      </c>
      <c r="R3583" s="2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 s="2">
        <v>3582</v>
      </c>
      <c r="B3584" s="9" t="s">
        <v>3581</v>
      </c>
      <c r="C3584" s="9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7">
        <f t="shared" si="330"/>
        <v>2.87</v>
      </c>
      <c r="P3584" s="2">
        <f t="shared" si="331"/>
        <v>58.571428571428569</v>
      </c>
      <c r="Q3584" s="2" t="str">
        <f t="shared" si="332"/>
        <v>theater</v>
      </c>
      <c r="R3584" s="2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 s="2">
        <v>3583</v>
      </c>
      <c r="B3585" s="9" t="s">
        <v>3582</v>
      </c>
      <c r="C3585" s="9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7">
        <f t="shared" si="330"/>
        <v>1.085</v>
      </c>
      <c r="P3585" s="2">
        <f t="shared" si="331"/>
        <v>135.625</v>
      </c>
      <c r="Q3585" s="2" t="str">
        <f t="shared" si="332"/>
        <v>theater</v>
      </c>
      <c r="R3585" s="2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 s="2">
        <v>3584</v>
      </c>
      <c r="B3586" s="9" t="s">
        <v>3583</v>
      </c>
      <c r="C3586" s="9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7">
        <f t="shared" si="330"/>
        <v>1.155</v>
      </c>
      <c r="P3586" s="2">
        <f t="shared" si="331"/>
        <v>30.9375</v>
      </c>
      <c r="Q3586" s="2" t="str">
        <f t="shared" si="332"/>
        <v>theater</v>
      </c>
      <c r="R3586" s="2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 s="2">
        <v>3585</v>
      </c>
      <c r="B3587" s="9" t="s">
        <v>3584</v>
      </c>
      <c r="C3587" s="9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7">
        <f t="shared" ref="O3587:O3650" si="336">E3587/D3587</f>
        <v>1.1911764705882353</v>
      </c>
      <c r="P3587" s="2">
        <f t="shared" ref="P3587:P3650" si="337">E3587/L3587</f>
        <v>176.08695652173913</v>
      </c>
      <c r="Q3587" s="2" t="str">
        <f t="shared" ref="Q3587:Q3650" si="338">LEFT(N:N,(FIND("/",N3587))-1)</f>
        <v>theater</v>
      </c>
      <c r="R3587" s="2" t="str">
        <f t="shared" ref="R3587:R3650" si="339">RIGHT(N:N,LEN(N:N)-(FIND("/",N3587)))</f>
        <v>plays</v>
      </c>
      <c r="S3587" s="10">
        <f t="shared" ref="S3587:S3650" si="340">(J3587/86400)+DATE(1970,1,1)</f>
        <v>41964.716319444444</v>
      </c>
      <c r="T3587" s="10">
        <f t="shared" ref="T3587:T3650" si="341">(I3587/86400)+DATE(1970,1,1)</f>
        <v>41994.716319444444</v>
      </c>
    </row>
    <row r="3588" spans="1:20" x14ac:dyDescent="0.3">
      <c r="A3588" s="2">
        <v>3586</v>
      </c>
      <c r="B3588" s="9" t="s">
        <v>3585</v>
      </c>
      <c r="C3588" s="9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7">
        <f t="shared" si="336"/>
        <v>1.0942666666666667</v>
      </c>
      <c r="P3588" s="2">
        <f t="shared" si="337"/>
        <v>151.9814814814815</v>
      </c>
      <c r="Q3588" s="2" t="str">
        <f t="shared" si="338"/>
        <v>theater</v>
      </c>
      <c r="R3588" s="2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 s="2">
        <v>3587</v>
      </c>
      <c r="B3589" s="9" t="s">
        <v>3586</v>
      </c>
      <c r="C3589" s="9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7">
        <f t="shared" si="336"/>
        <v>1.266</v>
      </c>
      <c r="P3589" s="2">
        <f t="shared" si="337"/>
        <v>22.607142857142858</v>
      </c>
      <c r="Q3589" s="2" t="str">
        <f t="shared" si="338"/>
        <v>theater</v>
      </c>
      <c r="R3589" s="2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 s="2">
        <v>3588</v>
      </c>
      <c r="B3590" s="9" t="s">
        <v>3587</v>
      </c>
      <c r="C3590" s="9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7">
        <f t="shared" si="336"/>
        <v>1.0049999999999999</v>
      </c>
      <c r="P3590" s="2">
        <f t="shared" si="337"/>
        <v>18.272727272727273</v>
      </c>
      <c r="Q3590" s="2" t="str">
        <f t="shared" si="338"/>
        <v>theater</v>
      </c>
      <c r="R3590" s="2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 s="2">
        <v>3589</v>
      </c>
      <c r="B3591" s="9" t="s">
        <v>3588</v>
      </c>
      <c r="C3591" s="9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7">
        <f t="shared" si="336"/>
        <v>1.2749999999999999</v>
      </c>
      <c r="P3591" s="2">
        <f t="shared" si="337"/>
        <v>82.258064516129039</v>
      </c>
      <c r="Q3591" s="2" t="str">
        <f t="shared" si="338"/>
        <v>theater</v>
      </c>
      <c r="R3591" s="2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 s="2">
        <v>3590</v>
      </c>
      <c r="B3592" s="9" t="s">
        <v>3589</v>
      </c>
      <c r="C3592" s="9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7">
        <f t="shared" si="336"/>
        <v>1.0005999999999999</v>
      </c>
      <c r="P3592" s="2">
        <f t="shared" si="337"/>
        <v>68.534246575342465</v>
      </c>
      <c r="Q3592" s="2" t="str">
        <f t="shared" si="338"/>
        <v>theater</v>
      </c>
      <c r="R3592" s="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 s="2">
        <v>3591</v>
      </c>
      <c r="B3593" s="9" t="s">
        <v>3590</v>
      </c>
      <c r="C3593" s="9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7">
        <f t="shared" si="336"/>
        <v>1.75</v>
      </c>
      <c r="P3593" s="2">
        <f t="shared" si="337"/>
        <v>68.055555555555557</v>
      </c>
      <c r="Q3593" s="2" t="str">
        <f t="shared" si="338"/>
        <v>theater</v>
      </c>
      <c r="R3593" s="2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 s="2">
        <v>3592</v>
      </c>
      <c r="B3594" s="9" t="s">
        <v>3591</v>
      </c>
      <c r="C3594" s="9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7">
        <f t="shared" si="336"/>
        <v>1.2725</v>
      </c>
      <c r="P3594" s="2">
        <f t="shared" si="337"/>
        <v>72.714285714285708</v>
      </c>
      <c r="Q3594" s="2" t="str">
        <f t="shared" si="338"/>
        <v>theater</v>
      </c>
      <c r="R3594" s="2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 s="2">
        <v>3593</v>
      </c>
      <c r="B3595" s="9" t="s">
        <v>3592</v>
      </c>
      <c r="C3595" s="9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7">
        <f t="shared" si="336"/>
        <v>1.1063333333333334</v>
      </c>
      <c r="P3595" s="2">
        <f t="shared" si="337"/>
        <v>77.186046511627907</v>
      </c>
      <c r="Q3595" s="2" t="str">
        <f t="shared" si="338"/>
        <v>theater</v>
      </c>
      <c r="R3595" s="2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 s="2">
        <v>3594</v>
      </c>
      <c r="B3596" s="9" t="s">
        <v>3593</v>
      </c>
      <c r="C3596" s="9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7">
        <f t="shared" si="336"/>
        <v>1.2593749999999999</v>
      </c>
      <c r="P3596" s="2">
        <f t="shared" si="337"/>
        <v>55.972222222222221</v>
      </c>
      <c r="Q3596" s="2" t="str">
        <f t="shared" si="338"/>
        <v>theater</v>
      </c>
      <c r="R3596" s="2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 s="2">
        <v>3595</v>
      </c>
      <c r="B3597" s="9" t="s">
        <v>3594</v>
      </c>
      <c r="C3597" s="9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7">
        <f t="shared" si="336"/>
        <v>1.1850000000000001</v>
      </c>
      <c r="P3597" s="2">
        <f t="shared" si="337"/>
        <v>49.693548387096776</v>
      </c>
      <c r="Q3597" s="2" t="str">
        <f t="shared" si="338"/>
        <v>theater</v>
      </c>
      <c r="R3597" s="2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 s="2">
        <v>3596</v>
      </c>
      <c r="B3598" s="9" t="s">
        <v>3595</v>
      </c>
      <c r="C3598" s="9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7">
        <f t="shared" si="336"/>
        <v>1.0772727272727274</v>
      </c>
      <c r="P3598" s="2">
        <f t="shared" si="337"/>
        <v>79</v>
      </c>
      <c r="Q3598" s="2" t="str">
        <f t="shared" si="338"/>
        <v>theater</v>
      </c>
      <c r="R3598" s="2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 s="2">
        <v>3597</v>
      </c>
      <c r="B3599" s="9" t="s">
        <v>3596</v>
      </c>
      <c r="C3599" s="9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7">
        <f t="shared" si="336"/>
        <v>1.026</v>
      </c>
      <c r="P3599" s="2">
        <f t="shared" si="337"/>
        <v>77.727272727272734</v>
      </c>
      <c r="Q3599" s="2" t="str">
        <f t="shared" si="338"/>
        <v>theater</v>
      </c>
      <c r="R3599" s="2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 s="2">
        <v>3598</v>
      </c>
      <c r="B3600" s="9" t="s">
        <v>3597</v>
      </c>
      <c r="C3600" s="9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7">
        <f t="shared" si="336"/>
        <v>1.101</v>
      </c>
      <c r="P3600" s="2">
        <f t="shared" si="337"/>
        <v>40.777777777777779</v>
      </c>
      <c r="Q3600" s="2" t="str">
        <f t="shared" si="338"/>
        <v>theater</v>
      </c>
      <c r="R3600" s="2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 s="2">
        <v>3599</v>
      </c>
      <c r="B3601" s="9" t="s">
        <v>3598</v>
      </c>
      <c r="C3601" s="9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7">
        <f t="shared" si="336"/>
        <v>2.02</v>
      </c>
      <c r="P3601" s="2">
        <f t="shared" si="337"/>
        <v>59.411764705882355</v>
      </c>
      <c r="Q3601" s="2" t="str">
        <f t="shared" si="338"/>
        <v>theater</v>
      </c>
      <c r="R3601" s="2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 s="2">
        <v>3600</v>
      </c>
      <c r="B3602" s="9" t="s">
        <v>3599</v>
      </c>
      <c r="C3602" s="9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7">
        <f t="shared" si="336"/>
        <v>1.3</v>
      </c>
      <c r="P3602" s="2">
        <f t="shared" si="337"/>
        <v>3.25</v>
      </c>
      <c r="Q3602" s="2" t="str">
        <f t="shared" si="338"/>
        <v>theater</v>
      </c>
      <c r="R3602" s="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 s="2">
        <v>3601</v>
      </c>
      <c r="B3603" s="9" t="s">
        <v>3600</v>
      </c>
      <c r="C3603" s="9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7">
        <f t="shared" si="336"/>
        <v>1.0435000000000001</v>
      </c>
      <c r="P3603" s="2">
        <f t="shared" si="337"/>
        <v>39.377358490566039</v>
      </c>
      <c r="Q3603" s="2" t="str">
        <f t="shared" si="338"/>
        <v>theater</v>
      </c>
      <c r="R3603" s="2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 s="2">
        <v>3602</v>
      </c>
      <c r="B3604" s="9" t="s">
        <v>3601</v>
      </c>
      <c r="C3604" s="9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7">
        <f t="shared" si="336"/>
        <v>1.0004999999999999</v>
      </c>
      <c r="P3604" s="2">
        <f t="shared" si="337"/>
        <v>81.673469387755105</v>
      </c>
      <c r="Q3604" s="2" t="str">
        <f t="shared" si="338"/>
        <v>theater</v>
      </c>
      <c r="R3604" s="2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 s="2">
        <v>3603</v>
      </c>
      <c r="B3605" s="9" t="s">
        <v>3602</v>
      </c>
      <c r="C3605" s="9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7">
        <f t="shared" si="336"/>
        <v>1.7066666666666668</v>
      </c>
      <c r="P3605" s="2">
        <f t="shared" si="337"/>
        <v>44.912280701754383</v>
      </c>
      <c r="Q3605" s="2" t="str">
        <f t="shared" si="338"/>
        <v>theater</v>
      </c>
      <c r="R3605" s="2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 s="2">
        <v>3604</v>
      </c>
      <c r="B3606" s="9" t="s">
        <v>3603</v>
      </c>
      <c r="C3606" s="9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7">
        <f t="shared" si="336"/>
        <v>1.1283333333333334</v>
      </c>
      <c r="P3606" s="2">
        <f t="shared" si="337"/>
        <v>49.05797101449275</v>
      </c>
      <c r="Q3606" s="2" t="str">
        <f t="shared" si="338"/>
        <v>theater</v>
      </c>
      <c r="R3606" s="2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 s="2">
        <v>3605</v>
      </c>
      <c r="B3607" s="9" t="s">
        <v>3604</v>
      </c>
      <c r="C3607" s="9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7">
        <f t="shared" si="336"/>
        <v>1.84</v>
      </c>
      <c r="P3607" s="2">
        <f t="shared" si="337"/>
        <v>30.666666666666668</v>
      </c>
      <c r="Q3607" s="2" t="str">
        <f t="shared" si="338"/>
        <v>theater</v>
      </c>
      <c r="R3607" s="2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 s="2">
        <v>3606</v>
      </c>
      <c r="B3608" s="9" t="s">
        <v>3605</v>
      </c>
      <c r="C3608" s="9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7">
        <f t="shared" si="336"/>
        <v>1.3026666666666666</v>
      </c>
      <c r="P3608" s="2">
        <f t="shared" si="337"/>
        <v>61.0625</v>
      </c>
      <c r="Q3608" s="2" t="str">
        <f t="shared" si="338"/>
        <v>theater</v>
      </c>
      <c r="R3608" s="2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 s="2">
        <v>3607</v>
      </c>
      <c r="B3609" s="9" t="s">
        <v>3606</v>
      </c>
      <c r="C3609" s="9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7">
        <f t="shared" si="336"/>
        <v>1.0545454545454545</v>
      </c>
      <c r="P3609" s="2">
        <f t="shared" si="337"/>
        <v>29</v>
      </c>
      <c r="Q3609" s="2" t="str">
        <f t="shared" si="338"/>
        <v>theater</v>
      </c>
      <c r="R3609" s="2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 s="2">
        <v>3608</v>
      </c>
      <c r="B3610" s="9" t="s">
        <v>3607</v>
      </c>
      <c r="C3610" s="9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7">
        <f t="shared" si="336"/>
        <v>1</v>
      </c>
      <c r="P3610" s="2">
        <f t="shared" si="337"/>
        <v>29.62962962962963</v>
      </c>
      <c r="Q3610" s="2" t="str">
        <f t="shared" si="338"/>
        <v>theater</v>
      </c>
      <c r="R3610" s="2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3.2" x14ac:dyDescent="0.3">
      <c r="A3611" s="2">
        <v>3609</v>
      </c>
      <c r="B3611" s="9" t="s">
        <v>3608</v>
      </c>
      <c r="C3611" s="9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7">
        <f t="shared" si="336"/>
        <v>1.5331632653061225</v>
      </c>
      <c r="P3611" s="2">
        <f t="shared" si="337"/>
        <v>143.0952380952381</v>
      </c>
      <c r="Q3611" s="2" t="str">
        <f t="shared" si="338"/>
        <v>theater</v>
      </c>
      <c r="R3611" s="2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3.2" x14ac:dyDescent="0.3">
      <c r="A3612" s="2">
        <v>3610</v>
      </c>
      <c r="B3612" s="9" t="s">
        <v>3609</v>
      </c>
      <c r="C3612" s="9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7">
        <f t="shared" si="336"/>
        <v>1.623</v>
      </c>
      <c r="P3612" s="2">
        <f t="shared" si="337"/>
        <v>52.354838709677416</v>
      </c>
      <c r="Q3612" s="2" t="str">
        <f t="shared" si="338"/>
        <v>theater</v>
      </c>
      <c r="R3612" s="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 s="2">
        <v>3611</v>
      </c>
      <c r="B3613" s="9" t="s">
        <v>3610</v>
      </c>
      <c r="C3613" s="9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7">
        <f t="shared" si="336"/>
        <v>1.36</v>
      </c>
      <c r="P3613" s="2">
        <f t="shared" si="337"/>
        <v>66.666666666666671</v>
      </c>
      <c r="Q3613" s="2" t="str">
        <f t="shared" si="338"/>
        <v>theater</v>
      </c>
      <c r="R3613" s="2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 s="2">
        <v>3612</v>
      </c>
      <c r="B3614" s="9" t="s">
        <v>3611</v>
      </c>
      <c r="C3614" s="9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7">
        <f t="shared" si="336"/>
        <v>1.444</v>
      </c>
      <c r="P3614" s="2">
        <f t="shared" si="337"/>
        <v>126.66666666666667</v>
      </c>
      <c r="Q3614" s="2" t="str">
        <f t="shared" si="338"/>
        <v>theater</v>
      </c>
      <c r="R3614" s="2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3.2" x14ac:dyDescent="0.3">
      <c r="A3615" s="2">
        <v>3613</v>
      </c>
      <c r="B3615" s="9" t="s">
        <v>3612</v>
      </c>
      <c r="C3615" s="9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7">
        <f t="shared" si="336"/>
        <v>1</v>
      </c>
      <c r="P3615" s="2">
        <f t="shared" si="337"/>
        <v>62.5</v>
      </c>
      <c r="Q3615" s="2" t="str">
        <f t="shared" si="338"/>
        <v>theater</v>
      </c>
      <c r="R3615" s="2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 s="2">
        <v>3614</v>
      </c>
      <c r="B3616" s="9" t="s">
        <v>3439</v>
      </c>
      <c r="C3616" s="9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7">
        <f t="shared" si="336"/>
        <v>1.008</v>
      </c>
      <c r="P3616" s="2">
        <f t="shared" si="337"/>
        <v>35.492957746478872</v>
      </c>
      <c r="Q3616" s="2" t="str">
        <f t="shared" si="338"/>
        <v>theater</v>
      </c>
      <c r="R3616" s="2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 s="2">
        <v>3615</v>
      </c>
      <c r="B3617" s="9" t="s">
        <v>3613</v>
      </c>
      <c r="C3617" s="9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7">
        <f t="shared" si="336"/>
        <v>1.0680000000000001</v>
      </c>
      <c r="P3617" s="2">
        <f t="shared" si="337"/>
        <v>37.083333333333336</v>
      </c>
      <c r="Q3617" s="2" t="str">
        <f t="shared" si="338"/>
        <v>theater</v>
      </c>
      <c r="R3617" s="2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 s="2">
        <v>3616</v>
      </c>
      <c r="B3618" s="9" t="s">
        <v>3614</v>
      </c>
      <c r="C3618" s="9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7">
        <f t="shared" si="336"/>
        <v>1.248</v>
      </c>
      <c r="P3618" s="2">
        <f t="shared" si="337"/>
        <v>69.333333333333329</v>
      </c>
      <c r="Q3618" s="2" t="str">
        <f t="shared" si="338"/>
        <v>theater</v>
      </c>
      <c r="R3618" s="2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 s="2">
        <v>3617</v>
      </c>
      <c r="B3619" s="9" t="s">
        <v>3615</v>
      </c>
      <c r="C3619" s="9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7">
        <f t="shared" si="336"/>
        <v>1.1891891891891893</v>
      </c>
      <c r="P3619" s="2">
        <f t="shared" si="337"/>
        <v>17.254901960784313</v>
      </c>
      <c r="Q3619" s="2" t="str">
        <f t="shared" si="338"/>
        <v>theater</v>
      </c>
      <c r="R3619" s="2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 s="2">
        <v>3618</v>
      </c>
      <c r="B3620" s="9" t="s">
        <v>3616</v>
      </c>
      <c r="C3620" s="9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7">
        <f t="shared" si="336"/>
        <v>1.01</v>
      </c>
      <c r="P3620" s="2">
        <f t="shared" si="337"/>
        <v>36.071428571428569</v>
      </c>
      <c r="Q3620" s="2" t="str">
        <f t="shared" si="338"/>
        <v>theater</v>
      </c>
      <c r="R3620" s="2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 s="2">
        <v>3619</v>
      </c>
      <c r="B3621" s="9" t="s">
        <v>3617</v>
      </c>
      <c r="C3621" s="9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7">
        <f t="shared" si="336"/>
        <v>1.1299999999999999</v>
      </c>
      <c r="P3621" s="2">
        <f t="shared" si="337"/>
        <v>66.470588235294116</v>
      </c>
      <c r="Q3621" s="2" t="str">
        <f t="shared" si="338"/>
        <v>theater</v>
      </c>
      <c r="R3621" s="2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3.2" x14ac:dyDescent="0.3">
      <c r="A3622" s="2">
        <v>3620</v>
      </c>
      <c r="B3622" s="9" t="s">
        <v>3618</v>
      </c>
      <c r="C3622" s="9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7">
        <f t="shared" si="336"/>
        <v>1.0519047619047619</v>
      </c>
      <c r="P3622" s="2">
        <f t="shared" si="337"/>
        <v>56.065989847715734</v>
      </c>
      <c r="Q3622" s="2" t="str">
        <f t="shared" si="338"/>
        <v>theater</v>
      </c>
      <c r="R3622" s="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 s="2">
        <v>3621</v>
      </c>
      <c r="B3623" s="9" t="s">
        <v>3619</v>
      </c>
      <c r="C3623" s="9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7">
        <f t="shared" si="336"/>
        <v>1.0973333333333333</v>
      </c>
      <c r="P3623" s="2">
        <f t="shared" si="337"/>
        <v>47.028571428571432</v>
      </c>
      <c r="Q3623" s="2" t="str">
        <f t="shared" si="338"/>
        <v>theater</v>
      </c>
      <c r="R3623" s="2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 s="2">
        <v>3622</v>
      </c>
      <c r="B3624" s="9" t="s">
        <v>3620</v>
      </c>
      <c r="C3624" s="9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7">
        <f t="shared" si="336"/>
        <v>1.00099</v>
      </c>
      <c r="P3624" s="2">
        <f t="shared" si="337"/>
        <v>47.666190476190479</v>
      </c>
      <c r="Q3624" s="2" t="str">
        <f t="shared" si="338"/>
        <v>theater</v>
      </c>
      <c r="R3624" s="2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 s="2">
        <v>3623</v>
      </c>
      <c r="B3625" s="9" t="s">
        <v>3621</v>
      </c>
      <c r="C3625" s="9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7">
        <f t="shared" si="336"/>
        <v>1.2</v>
      </c>
      <c r="P3625" s="2">
        <f t="shared" si="337"/>
        <v>88.235294117647058</v>
      </c>
      <c r="Q3625" s="2" t="str">
        <f t="shared" si="338"/>
        <v>theater</v>
      </c>
      <c r="R3625" s="2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 s="2">
        <v>3624</v>
      </c>
      <c r="B3626" s="9" t="s">
        <v>3622</v>
      </c>
      <c r="C3626" s="9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7">
        <f t="shared" si="336"/>
        <v>1.0493333333333332</v>
      </c>
      <c r="P3626" s="2">
        <f t="shared" si="337"/>
        <v>80.717948717948715</v>
      </c>
      <c r="Q3626" s="2" t="str">
        <f t="shared" si="338"/>
        <v>theater</v>
      </c>
      <c r="R3626" s="2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57.6" x14ac:dyDescent="0.3">
      <c r="A3627" s="2">
        <v>3625</v>
      </c>
      <c r="B3627" s="9" t="s">
        <v>3623</v>
      </c>
      <c r="C3627" s="9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7">
        <f t="shared" si="336"/>
        <v>1.0266666666666666</v>
      </c>
      <c r="P3627" s="2">
        <f t="shared" si="337"/>
        <v>39.487179487179489</v>
      </c>
      <c r="Q3627" s="2" t="str">
        <f t="shared" si="338"/>
        <v>theater</v>
      </c>
      <c r="R3627" s="2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 s="2">
        <v>3626</v>
      </c>
      <c r="B3628" s="9" t="s">
        <v>3624</v>
      </c>
      <c r="C3628" s="9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7">
        <f t="shared" si="336"/>
        <v>1.0182500000000001</v>
      </c>
      <c r="P3628" s="2">
        <f t="shared" si="337"/>
        <v>84.854166666666671</v>
      </c>
      <c r="Q3628" s="2" t="str">
        <f t="shared" si="338"/>
        <v>theater</v>
      </c>
      <c r="R3628" s="2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 s="2">
        <v>3627</v>
      </c>
      <c r="B3629" s="9" t="s">
        <v>3625</v>
      </c>
      <c r="C3629" s="9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7">
        <f t="shared" si="336"/>
        <v>1</v>
      </c>
      <c r="P3629" s="2">
        <f t="shared" si="337"/>
        <v>68.965517241379317</v>
      </c>
      <c r="Q3629" s="2" t="str">
        <f t="shared" si="338"/>
        <v>theater</v>
      </c>
      <c r="R3629" s="2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 s="2">
        <v>3628</v>
      </c>
      <c r="B3630" s="9" t="s">
        <v>3626</v>
      </c>
      <c r="C3630" s="9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7">
        <f t="shared" si="336"/>
        <v>0</v>
      </c>
      <c r="P3630" s="2" t="e">
        <f t="shared" si="337"/>
        <v>#DIV/0!</v>
      </c>
      <c r="Q3630" s="2" t="str">
        <f t="shared" si="338"/>
        <v>theater</v>
      </c>
      <c r="R3630" s="2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 s="2">
        <v>3629</v>
      </c>
      <c r="B3631" s="9" t="s">
        <v>3627</v>
      </c>
      <c r="C3631" s="9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7">
        <f t="shared" si="336"/>
        <v>1.9999999999999999E-6</v>
      </c>
      <c r="P3631" s="2">
        <f t="shared" si="337"/>
        <v>1</v>
      </c>
      <c r="Q3631" s="2" t="str">
        <f t="shared" si="338"/>
        <v>theater</v>
      </c>
      <c r="R3631" s="2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 s="2">
        <v>3630</v>
      </c>
      <c r="B3632" s="9" t="s">
        <v>3628</v>
      </c>
      <c r="C3632" s="9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7">
        <f t="shared" si="336"/>
        <v>3.3333333333333332E-4</v>
      </c>
      <c r="P3632" s="2">
        <f t="shared" si="337"/>
        <v>1</v>
      </c>
      <c r="Q3632" s="2" t="str">
        <f t="shared" si="338"/>
        <v>theater</v>
      </c>
      <c r="R3632" s="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 s="2">
        <v>3631</v>
      </c>
      <c r="B3633" s="9" t="s">
        <v>3629</v>
      </c>
      <c r="C3633" s="9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7">
        <f t="shared" si="336"/>
        <v>0.51023391812865493</v>
      </c>
      <c r="P3633" s="2">
        <f t="shared" si="337"/>
        <v>147.88135593220338</v>
      </c>
      <c r="Q3633" s="2" t="str">
        <f t="shared" si="338"/>
        <v>theater</v>
      </c>
      <c r="R3633" s="2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 s="2">
        <v>3632</v>
      </c>
      <c r="B3634" s="9" t="s">
        <v>3630</v>
      </c>
      <c r="C3634" s="9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7">
        <f t="shared" si="336"/>
        <v>0.2</v>
      </c>
      <c r="P3634" s="2">
        <f t="shared" si="337"/>
        <v>100</v>
      </c>
      <c r="Q3634" s="2" t="str">
        <f t="shared" si="338"/>
        <v>theater</v>
      </c>
      <c r="R3634" s="2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 s="2">
        <v>3633</v>
      </c>
      <c r="B3635" s="9" t="s">
        <v>3631</v>
      </c>
      <c r="C3635" s="9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7">
        <f t="shared" si="336"/>
        <v>0.35239999999999999</v>
      </c>
      <c r="P3635" s="2">
        <f t="shared" si="337"/>
        <v>56.838709677419352</v>
      </c>
      <c r="Q3635" s="2" t="str">
        <f t="shared" si="338"/>
        <v>theater</v>
      </c>
      <c r="R3635" s="2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 s="2">
        <v>3634</v>
      </c>
      <c r="B3636" s="9" t="s">
        <v>3632</v>
      </c>
      <c r="C3636" s="9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7">
        <f t="shared" si="336"/>
        <v>4.2466666666666666E-2</v>
      </c>
      <c r="P3636" s="2">
        <f t="shared" si="337"/>
        <v>176.94444444444446</v>
      </c>
      <c r="Q3636" s="2" t="str">
        <f t="shared" si="338"/>
        <v>theater</v>
      </c>
      <c r="R3636" s="2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 s="2">
        <v>3635</v>
      </c>
      <c r="B3637" s="9" t="s">
        <v>3633</v>
      </c>
      <c r="C3637" s="9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7">
        <f t="shared" si="336"/>
        <v>0.36457142857142855</v>
      </c>
      <c r="P3637" s="2">
        <f t="shared" si="337"/>
        <v>127.6</v>
      </c>
      <c r="Q3637" s="2" t="str">
        <f t="shared" si="338"/>
        <v>theater</v>
      </c>
      <c r="R3637" s="2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 s="2">
        <v>3636</v>
      </c>
      <c r="B3638" s="9" t="s">
        <v>3634</v>
      </c>
      <c r="C3638" s="9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7">
        <f t="shared" si="336"/>
        <v>0</v>
      </c>
      <c r="P3638" s="2" t="e">
        <f t="shared" si="337"/>
        <v>#DIV/0!</v>
      </c>
      <c r="Q3638" s="2" t="str">
        <f t="shared" si="338"/>
        <v>theater</v>
      </c>
      <c r="R3638" s="2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57.6" x14ac:dyDescent="0.3">
      <c r="A3639" s="2">
        <v>3637</v>
      </c>
      <c r="B3639" s="9" t="s">
        <v>3635</v>
      </c>
      <c r="C3639" s="9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7">
        <f t="shared" si="336"/>
        <v>0.30866666666666664</v>
      </c>
      <c r="P3639" s="2">
        <f t="shared" si="337"/>
        <v>66.142857142857139</v>
      </c>
      <c r="Q3639" s="2" t="str">
        <f t="shared" si="338"/>
        <v>theater</v>
      </c>
      <c r="R3639" s="2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 s="2">
        <v>3638</v>
      </c>
      <c r="B3640" s="9" t="s">
        <v>3636</v>
      </c>
      <c r="C3640" s="9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7">
        <f t="shared" si="336"/>
        <v>6.545454545454546E-2</v>
      </c>
      <c r="P3640" s="2">
        <f t="shared" si="337"/>
        <v>108</v>
      </c>
      <c r="Q3640" s="2" t="str">
        <f t="shared" si="338"/>
        <v>theater</v>
      </c>
      <c r="R3640" s="2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 s="2">
        <v>3639</v>
      </c>
      <c r="B3641" s="9" t="s">
        <v>3637</v>
      </c>
      <c r="C3641" s="9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7">
        <f t="shared" si="336"/>
        <v>4.0000000000000003E-5</v>
      </c>
      <c r="P3641" s="2">
        <f t="shared" si="337"/>
        <v>1</v>
      </c>
      <c r="Q3641" s="2" t="str">
        <f t="shared" si="338"/>
        <v>theater</v>
      </c>
      <c r="R3641" s="2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 s="2">
        <v>3640</v>
      </c>
      <c r="B3642" s="9" t="s">
        <v>3638</v>
      </c>
      <c r="C3642" s="9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7">
        <f t="shared" si="336"/>
        <v>5.5E-2</v>
      </c>
      <c r="P3642" s="2">
        <f t="shared" si="337"/>
        <v>18.333333333333332</v>
      </c>
      <c r="Q3642" s="2" t="str">
        <f t="shared" si="338"/>
        <v>theater</v>
      </c>
      <c r="R3642" s="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 s="2">
        <v>3641</v>
      </c>
      <c r="B3643" s="9" t="s">
        <v>3639</v>
      </c>
      <c r="C3643" s="9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7">
        <f t="shared" si="336"/>
        <v>0</v>
      </c>
      <c r="P3643" s="2" t="e">
        <f t="shared" si="337"/>
        <v>#DIV/0!</v>
      </c>
      <c r="Q3643" s="2" t="str">
        <f t="shared" si="338"/>
        <v>theater</v>
      </c>
      <c r="R3643" s="2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57.6" x14ac:dyDescent="0.3">
      <c r="A3644" s="2">
        <v>3642</v>
      </c>
      <c r="B3644" s="9" t="s">
        <v>3640</v>
      </c>
      <c r="C3644" s="9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7">
        <f t="shared" si="336"/>
        <v>2.1428571428571429E-2</v>
      </c>
      <c r="P3644" s="2">
        <f t="shared" si="337"/>
        <v>7.5</v>
      </c>
      <c r="Q3644" s="2" t="str">
        <f t="shared" si="338"/>
        <v>theater</v>
      </c>
      <c r="R3644" s="2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 s="2">
        <v>3643</v>
      </c>
      <c r="B3645" s="9" t="s">
        <v>3641</v>
      </c>
      <c r="C3645" s="9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7">
        <f t="shared" si="336"/>
        <v>0</v>
      </c>
      <c r="P3645" s="2" t="e">
        <f t="shared" si="337"/>
        <v>#DIV/0!</v>
      </c>
      <c r="Q3645" s="2" t="str">
        <f t="shared" si="338"/>
        <v>theater</v>
      </c>
      <c r="R3645" s="2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 s="2">
        <v>3644</v>
      </c>
      <c r="B3646" s="9" t="s">
        <v>3642</v>
      </c>
      <c r="C3646" s="9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7">
        <f t="shared" si="336"/>
        <v>0.16420000000000001</v>
      </c>
      <c r="P3646" s="2">
        <f t="shared" si="337"/>
        <v>68.416666666666671</v>
      </c>
      <c r="Q3646" s="2" t="str">
        <f t="shared" si="338"/>
        <v>theater</v>
      </c>
      <c r="R3646" s="2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 s="2">
        <v>3645</v>
      </c>
      <c r="B3647" s="9" t="s">
        <v>3643</v>
      </c>
      <c r="C3647" s="9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7">
        <f t="shared" si="336"/>
        <v>1E-3</v>
      </c>
      <c r="P3647" s="2">
        <f t="shared" si="337"/>
        <v>1</v>
      </c>
      <c r="Q3647" s="2" t="str">
        <f t="shared" si="338"/>
        <v>theater</v>
      </c>
      <c r="R3647" s="2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 s="2">
        <v>3646</v>
      </c>
      <c r="B3648" s="9" t="s">
        <v>3644</v>
      </c>
      <c r="C3648" s="9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7">
        <f t="shared" si="336"/>
        <v>4.8099999999999997E-2</v>
      </c>
      <c r="P3648" s="2">
        <f t="shared" si="337"/>
        <v>60.125</v>
      </c>
      <c r="Q3648" s="2" t="str">
        <f t="shared" si="338"/>
        <v>theater</v>
      </c>
      <c r="R3648" s="2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 s="2">
        <v>3647</v>
      </c>
      <c r="B3649" s="9" t="s">
        <v>3645</v>
      </c>
      <c r="C3649" s="9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7">
        <f t="shared" si="336"/>
        <v>0.06</v>
      </c>
      <c r="P3649" s="2">
        <f t="shared" si="337"/>
        <v>15</v>
      </c>
      <c r="Q3649" s="2" t="str">
        <f t="shared" si="338"/>
        <v>theater</v>
      </c>
      <c r="R3649" s="2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 s="2">
        <v>3648</v>
      </c>
      <c r="B3650" s="9" t="s">
        <v>3646</v>
      </c>
      <c r="C3650" s="9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7">
        <f t="shared" si="336"/>
        <v>1.003825</v>
      </c>
      <c r="P3650" s="2">
        <f t="shared" si="337"/>
        <v>550.04109589041093</v>
      </c>
      <c r="Q3650" s="2" t="str">
        <f t="shared" si="338"/>
        <v>theater</v>
      </c>
      <c r="R3650" s="2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 s="2">
        <v>3649</v>
      </c>
      <c r="B3651" s="9" t="s">
        <v>3647</v>
      </c>
      <c r="C3651" s="9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7">
        <f t="shared" ref="O3651:O3714" si="342">E3651/D3651</f>
        <v>1.04</v>
      </c>
      <c r="P3651" s="2">
        <f t="shared" ref="P3651:P3714" si="343">E3651/L3651</f>
        <v>97.5</v>
      </c>
      <c r="Q3651" s="2" t="str">
        <f t="shared" ref="Q3651:Q3714" si="344">LEFT(N:N,(FIND("/",N3651))-1)</f>
        <v>theater</v>
      </c>
      <c r="R3651" s="2" t="str">
        <f t="shared" ref="R3651:R3714" si="345">RIGHT(N:N,LEN(N:N)-(FIND("/",N3651)))</f>
        <v>plays</v>
      </c>
      <c r="S3651" s="10">
        <f t="shared" ref="S3651:S3714" si="346">(J3651/86400)+DATE(1970,1,1)</f>
        <v>41780.712893518517</v>
      </c>
      <c r="T3651" s="10">
        <f t="shared" ref="T3651:T3714" si="347">(I3651/86400)+DATE(1970,1,1)</f>
        <v>41806.712893518517</v>
      </c>
    </row>
    <row r="3652" spans="1:20" ht="43.2" x14ac:dyDescent="0.3">
      <c r="A3652" s="2">
        <v>3650</v>
      </c>
      <c r="B3652" s="9" t="s">
        <v>3648</v>
      </c>
      <c r="C3652" s="9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7">
        <f t="shared" si="342"/>
        <v>1</v>
      </c>
      <c r="P3652" s="2">
        <f t="shared" si="343"/>
        <v>29.411764705882351</v>
      </c>
      <c r="Q3652" s="2" t="str">
        <f t="shared" si="344"/>
        <v>theater</v>
      </c>
      <c r="R3652" s="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 s="2">
        <v>3651</v>
      </c>
      <c r="B3653" s="9" t="s">
        <v>3649</v>
      </c>
      <c r="C3653" s="9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7">
        <f t="shared" si="342"/>
        <v>1.04</v>
      </c>
      <c r="P3653" s="2">
        <f t="shared" si="343"/>
        <v>57.777777777777779</v>
      </c>
      <c r="Q3653" s="2" t="str">
        <f t="shared" si="344"/>
        <v>theater</v>
      </c>
      <c r="R3653" s="2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 s="2">
        <v>3652</v>
      </c>
      <c r="B3654" s="9" t="s">
        <v>2867</v>
      </c>
      <c r="C3654" s="9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7">
        <f t="shared" si="342"/>
        <v>2.5066666666666668</v>
      </c>
      <c r="P3654" s="2">
        <f t="shared" si="343"/>
        <v>44.235294117647058</v>
      </c>
      <c r="Q3654" s="2" t="str">
        <f t="shared" si="344"/>
        <v>theater</v>
      </c>
      <c r="R3654" s="2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 s="2">
        <v>3653</v>
      </c>
      <c r="B3655" s="9" t="s">
        <v>3650</v>
      </c>
      <c r="C3655" s="9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7">
        <f t="shared" si="342"/>
        <v>1.0049999999999999</v>
      </c>
      <c r="P3655" s="2">
        <f t="shared" si="343"/>
        <v>60.909090909090907</v>
      </c>
      <c r="Q3655" s="2" t="str">
        <f t="shared" si="344"/>
        <v>theater</v>
      </c>
      <c r="R3655" s="2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 s="2">
        <v>3654</v>
      </c>
      <c r="B3656" s="9" t="s">
        <v>3651</v>
      </c>
      <c r="C3656" s="9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7">
        <f t="shared" si="342"/>
        <v>1.744</v>
      </c>
      <c r="P3656" s="2">
        <f t="shared" si="343"/>
        <v>68.84210526315789</v>
      </c>
      <c r="Q3656" s="2" t="str">
        <f t="shared" si="344"/>
        <v>theater</v>
      </c>
      <c r="R3656" s="2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 s="2">
        <v>3655</v>
      </c>
      <c r="B3657" s="9" t="s">
        <v>3652</v>
      </c>
      <c r="C3657" s="9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7">
        <f t="shared" si="342"/>
        <v>1.1626000000000001</v>
      </c>
      <c r="P3657" s="2">
        <f t="shared" si="343"/>
        <v>73.582278481012665</v>
      </c>
      <c r="Q3657" s="2" t="str">
        <f t="shared" si="344"/>
        <v>theater</v>
      </c>
      <c r="R3657" s="2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 s="2">
        <v>3656</v>
      </c>
      <c r="B3658" s="9" t="s">
        <v>3653</v>
      </c>
      <c r="C3658" s="9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7">
        <f t="shared" si="342"/>
        <v>1.0582</v>
      </c>
      <c r="P3658" s="2">
        <f t="shared" si="343"/>
        <v>115.02173913043478</v>
      </c>
      <c r="Q3658" s="2" t="str">
        <f t="shared" si="344"/>
        <v>theater</v>
      </c>
      <c r="R3658" s="2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43.2" x14ac:dyDescent="0.3">
      <c r="A3659" s="2">
        <v>3657</v>
      </c>
      <c r="B3659" s="9" t="s">
        <v>3654</v>
      </c>
      <c r="C3659" s="9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7">
        <f t="shared" si="342"/>
        <v>1.1074999999999999</v>
      </c>
      <c r="P3659" s="2">
        <f t="shared" si="343"/>
        <v>110.75</v>
      </c>
      <c r="Q3659" s="2" t="str">
        <f t="shared" si="344"/>
        <v>theater</v>
      </c>
      <c r="R3659" s="2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28.8" x14ac:dyDescent="0.3">
      <c r="A3660" s="2">
        <v>3658</v>
      </c>
      <c r="B3660" s="9" t="s">
        <v>3655</v>
      </c>
      <c r="C3660" s="9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7">
        <f t="shared" si="342"/>
        <v>1.0066666666666666</v>
      </c>
      <c r="P3660" s="2">
        <f t="shared" si="343"/>
        <v>75.5</v>
      </c>
      <c r="Q3660" s="2" t="str">
        <f t="shared" si="344"/>
        <v>theater</v>
      </c>
      <c r="R3660" s="2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 s="2">
        <v>3659</v>
      </c>
      <c r="B3661" s="9" t="s">
        <v>3656</v>
      </c>
      <c r="C3661" s="9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7">
        <f t="shared" si="342"/>
        <v>1.0203333333333333</v>
      </c>
      <c r="P3661" s="2">
        <f t="shared" si="343"/>
        <v>235.46153846153845</v>
      </c>
      <c r="Q3661" s="2" t="str">
        <f t="shared" si="344"/>
        <v>theater</v>
      </c>
      <c r="R3661" s="2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 s="2">
        <v>3660</v>
      </c>
      <c r="B3662" s="9" t="s">
        <v>3657</v>
      </c>
      <c r="C3662" s="9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7">
        <f t="shared" si="342"/>
        <v>1</v>
      </c>
      <c r="P3662" s="2">
        <f t="shared" si="343"/>
        <v>11.363636363636363</v>
      </c>
      <c r="Q3662" s="2" t="str">
        <f t="shared" si="344"/>
        <v>theater</v>
      </c>
      <c r="R3662" s="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 s="2">
        <v>3661</v>
      </c>
      <c r="B3663" s="9" t="s">
        <v>3658</v>
      </c>
      <c r="C3663" s="9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7">
        <f t="shared" si="342"/>
        <v>1.1100000000000001</v>
      </c>
      <c r="P3663" s="2">
        <f t="shared" si="343"/>
        <v>92.5</v>
      </c>
      <c r="Q3663" s="2" t="str">
        <f t="shared" si="344"/>
        <v>theater</v>
      </c>
      <c r="R3663" s="2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 s="2">
        <v>3662</v>
      </c>
      <c r="B3664" s="9" t="s">
        <v>3659</v>
      </c>
      <c r="C3664" s="9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7">
        <f t="shared" si="342"/>
        <v>1.0142500000000001</v>
      </c>
      <c r="P3664" s="2">
        <f t="shared" si="343"/>
        <v>202.85</v>
      </c>
      <c r="Q3664" s="2" t="str">
        <f t="shared" si="344"/>
        <v>theater</v>
      </c>
      <c r="R3664" s="2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 s="2">
        <v>3663</v>
      </c>
      <c r="B3665" s="9" t="s">
        <v>3660</v>
      </c>
      <c r="C3665" s="9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7">
        <f t="shared" si="342"/>
        <v>1.04</v>
      </c>
      <c r="P3665" s="2">
        <f t="shared" si="343"/>
        <v>26</v>
      </c>
      <c r="Q3665" s="2" t="str">
        <f t="shared" si="344"/>
        <v>theater</v>
      </c>
      <c r="R3665" s="2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 s="2">
        <v>3664</v>
      </c>
      <c r="B3666" s="9" t="s">
        <v>3661</v>
      </c>
      <c r="C3666" s="9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7">
        <f t="shared" si="342"/>
        <v>1.09375</v>
      </c>
      <c r="P3666" s="2">
        <f t="shared" si="343"/>
        <v>46.05263157894737</v>
      </c>
      <c r="Q3666" s="2" t="str">
        <f t="shared" si="344"/>
        <v>theater</v>
      </c>
      <c r="R3666" s="2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 s="2">
        <v>3665</v>
      </c>
      <c r="B3667" s="9" t="s">
        <v>3662</v>
      </c>
      <c r="C3667" s="9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7">
        <f t="shared" si="342"/>
        <v>1.1516129032258065</v>
      </c>
      <c r="P3667" s="2">
        <f t="shared" si="343"/>
        <v>51</v>
      </c>
      <c r="Q3667" s="2" t="str">
        <f t="shared" si="344"/>
        <v>theater</v>
      </c>
      <c r="R3667" s="2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 s="2">
        <v>3666</v>
      </c>
      <c r="B3668" s="9" t="s">
        <v>3663</v>
      </c>
      <c r="C3668" s="9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7">
        <f t="shared" si="342"/>
        <v>1</v>
      </c>
      <c r="P3668" s="2">
        <f t="shared" si="343"/>
        <v>31.578947368421051</v>
      </c>
      <c r="Q3668" s="2" t="str">
        <f t="shared" si="344"/>
        <v>theater</v>
      </c>
      <c r="R3668" s="2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 s="2">
        <v>3667</v>
      </c>
      <c r="B3669" s="9" t="s">
        <v>3664</v>
      </c>
      <c r="C3669" s="9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7">
        <f t="shared" si="342"/>
        <v>1.0317033333333334</v>
      </c>
      <c r="P3669" s="2">
        <f t="shared" si="343"/>
        <v>53.363965517241382</v>
      </c>
      <c r="Q3669" s="2" t="str">
        <f t="shared" si="344"/>
        <v>theater</v>
      </c>
      <c r="R3669" s="2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3.2" x14ac:dyDescent="0.3">
      <c r="A3670" s="2">
        <v>3668</v>
      </c>
      <c r="B3670" s="9" t="s">
        <v>3665</v>
      </c>
      <c r="C3670" s="9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7">
        <f t="shared" si="342"/>
        <v>1.0349999999999999</v>
      </c>
      <c r="P3670" s="2">
        <f t="shared" si="343"/>
        <v>36.964285714285715</v>
      </c>
      <c r="Q3670" s="2" t="str">
        <f t="shared" si="344"/>
        <v>theater</v>
      </c>
      <c r="R3670" s="2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 s="2">
        <v>3669</v>
      </c>
      <c r="B3671" s="9" t="s">
        <v>3666</v>
      </c>
      <c r="C3671" s="9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7">
        <f t="shared" si="342"/>
        <v>1.3819999999999999</v>
      </c>
      <c r="P3671" s="2">
        <f t="shared" si="343"/>
        <v>81.294117647058826</v>
      </c>
      <c r="Q3671" s="2" t="str">
        <f t="shared" si="344"/>
        <v>theater</v>
      </c>
      <c r="R3671" s="2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 s="2">
        <v>3670</v>
      </c>
      <c r="B3672" s="9" t="s">
        <v>3667</v>
      </c>
      <c r="C3672" s="9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7">
        <f t="shared" si="342"/>
        <v>1.0954545454545455</v>
      </c>
      <c r="P3672" s="2">
        <f t="shared" si="343"/>
        <v>20.083333333333332</v>
      </c>
      <c r="Q3672" s="2" t="str">
        <f t="shared" si="344"/>
        <v>theater</v>
      </c>
      <c r="R3672" s="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 s="2">
        <v>3671</v>
      </c>
      <c r="B3673" s="9" t="s">
        <v>3668</v>
      </c>
      <c r="C3673" s="9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7">
        <f t="shared" si="342"/>
        <v>1.0085714285714287</v>
      </c>
      <c r="P3673" s="2">
        <f t="shared" si="343"/>
        <v>88.25</v>
      </c>
      <c r="Q3673" s="2" t="str">
        <f t="shared" si="344"/>
        <v>theater</v>
      </c>
      <c r="R3673" s="2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 s="2">
        <v>3672</v>
      </c>
      <c r="B3674" s="9" t="s">
        <v>3669</v>
      </c>
      <c r="C3674" s="9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7">
        <f t="shared" si="342"/>
        <v>1.0153333333333334</v>
      </c>
      <c r="P3674" s="2">
        <f t="shared" si="343"/>
        <v>53.438596491228068</v>
      </c>
      <c r="Q3674" s="2" t="str">
        <f t="shared" si="344"/>
        <v>theater</v>
      </c>
      <c r="R3674" s="2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 s="2">
        <v>3673</v>
      </c>
      <c r="B3675" s="9" t="s">
        <v>3670</v>
      </c>
      <c r="C3675" s="9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7">
        <f t="shared" si="342"/>
        <v>1.13625</v>
      </c>
      <c r="P3675" s="2">
        <f t="shared" si="343"/>
        <v>39.868421052631582</v>
      </c>
      <c r="Q3675" s="2" t="str">
        <f t="shared" si="344"/>
        <v>theater</v>
      </c>
      <c r="R3675" s="2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 s="2">
        <v>3674</v>
      </c>
      <c r="B3676" s="9" t="s">
        <v>3671</v>
      </c>
      <c r="C3676" s="9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7">
        <f t="shared" si="342"/>
        <v>1</v>
      </c>
      <c r="P3676" s="2">
        <f t="shared" si="343"/>
        <v>145.16129032258064</v>
      </c>
      <c r="Q3676" s="2" t="str">
        <f t="shared" si="344"/>
        <v>theater</v>
      </c>
      <c r="R3676" s="2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 s="2">
        <v>3675</v>
      </c>
      <c r="B3677" s="9" t="s">
        <v>3672</v>
      </c>
      <c r="C3677" s="9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7">
        <f t="shared" si="342"/>
        <v>1.4</v>
      </c>
      <c r="P3677" s="2">
        <f t="shared" si="343"/>
        <v>23.333333333333332</v>
      </c>
      <c r="Q3677" s="2" t="str">
        <f t="shared" si="344"/>
        <v>theater</v>
      </c>
      <c r="R3677" s="2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 s="2">
        <v>3676</v>
      </c>
      <c r="B3678" s="9" t="s">
        <v>3673</v>
      </c>
      <c r="C3678" s="9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7">
        <f t="shared" si="342"/>
        <v>1.2875000000000001</v>
      </c>
      <c r="P3678" s="2">
        <f t="shared" si="343"/>
        <v>64.375</v>
      </c>
      <c r="Q3678" s="2" t="str">
        <f t="shared" si="344"/>
        <v>theater</v>
      </c>
      <c r="R3678" s="2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 s="2">
        <v>3677</v>
      </c>
      <c r="B3679" s="9" t="s">
        <v>3674</v>
      </c>
      <c r="C3679" s="9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7">
        <f t="shared" si="342"/>
        <v>1.0290416666666666</v>
      </c>
      <c r="P3679" s="2">
        <f t="shared" si="343"/>
        <v>62.052763819095475</v>
      </c>
      <c r="Q3679" s="2" t="str">
        <f t="shared" si="344"/>
        <v>theater</v>
      </c>
      <c r="R3679" s="2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3.2" x14ac:dyDescent="0.3">
      <c r="A3680" s="2">
        <v>3678</v>
      </c>
      <c r="B3680" s="9" t="s">
        <v>3675</v>
      </c>
      <c r="C3680" s="9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7">
        <f t="shared" si="342"/>
        <v>1.0249999999999999</v>
      </c>
      <c r="P3680" s="2">
        <f t="shared" si="343"/>
        <v>66.129032258064512</v>
      </c>
      <c r="Q3680" s="2" t="str">
        <f t="shared" si="344"/>
        <v>theater</v>
      </c>
      <c r="R3680" s="2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 s="2">
        <v>3679</v>
      </c>
      <c r="B3681" s="9" t="s">
        <v>3676</v>
      </c>
      <c r="C3681" s="9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7">
        <f t="shared" si="342"/>
        <v>1.101</v>
      </c>
      <c r="P3681" s="2">
        <f t="shared" si="343"/>
        <v>73.400000000000006</v>
      </c>
      <c r="Q3681" s="2" t="str">
        <f t="shared" si="344"/>
        <v>theater</v>
      </c>
      <c r="R3681" s="2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 s="2">
        <v>3680</v>
      </c>
      <c r="B3682" s="9" t="s">
        <v>3677</v>
      </c>
      <c r="C3682" s="9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7">
        <f t="shared" si="342"/>
        <v>1.1276666666666666</v>
      </c>
      <c r="P3682" s="2">
        <f t="shared" si="343"/>
        <v>99.5</v>
      </c>
      <c r="Q3682" s="2" t="str">
        <f t="shared" si="344"/>
        <v>theater</v>
      </c>
      <c r="R3682" s="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57.6" x14ac:dyDescent="0.3">
      <c r="A3683" s="2">
        <v>3681</v>
      </c>
      <c r="B3683" s="9" t="s">
        <v>3678</v>
      </c>
      <c r="C3683" s="9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7">
        <f t="shared" si="342"/>
        <v>1.119</v>
      </c>
      <c r="P3683" s="2">
        <f t="shared" si="343"/>
        <v>62.166666666666664</v>
      </c>
      <c r="Q3683" s="2" t="str">
        <f t="shared" si="344"/>
        <v>theater</v>
      </c>
      <c r="R3683" s="2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 s="2">
        <v>3682</v>
      </c>
      <c r="B3684" s="9" t="s">
        <v>3679</v>
      </c>
      <c r="C3684" s="9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7">
        <f t="shared" si="342"/>
        <v>1.3919999999999999</v>
      </c>
      <c r="P3684" s="2">
        <f t="shared" si="343"/>
        <v>62.328358208955223</v>
      </c>
      <c r="Q3684" s="2" t="str">
        <f t="shared" si="344"/>
        <v>theater</v>
      </c>
      <c r="R3684" s="2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 s="2">
        <v>3683</v>
      </c>
      <c r="B3685" s="9" t="s">
        <v>3680</v>
      </c>
      <c r="C3685" s="9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7">
        <f t="shared" si="342"/>
        <v>1.1085714285714285</v>
      </c>
      <c r="P3685" s="2">
        <f t="shared" si="343"/>
        <v>58.787878787878789</v>
      </c>
      <c r="Q3685" s="2" t="str">
        <f t="shared" si="344"/>
        <v>theater</v>
      </c>
      <c r="R3685" s="2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 s="2">
        <v>3684</v>
      </c>
      <c r="B3686" s="9" t="s">
        <v>3681</v>
      </c>
      <c r="C3686" s="9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7">
        <f t="shared" si="342"/>
        <v>1.3906666666666667</v>
      </c>
      <c r="P3686" s="2">
        <f t="shared" si="343"/>
        <v>45.347826086956523</v>
      </c>
      <c r="Q3686" s="2" t="str">
        <f t="shared" si="344"/>
        <v>theater</v>
      </c>
      <c r="R3686" s="2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 s="2">
        <v>3685</v>
      </c>
      <c r="B3687" s="9" t="s">
        <v>3682</v>
      </c>
      <c r="C3687" s="9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7">
        <f t="shared" si="342"/>
        <v>1.0569999999999999</v>
      </c>
      <c r="P3687" s="2">
        <f t="shared" si="343"/>
        <v>41.944444444444443</v>
      </c>
      <c r="Q3687" s="2" t="str">
        <f t="shared" si="344"/>
        <v>theater</v>
      </c>
      <c r="R3687" s="2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 s="2">
        <v>3686</v>
      </c>
      <c r="B3688" s="9" t="s">
        <v>3683</v>
      </c>
      <c r="C3688" s="9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7">
        <f t="shared" si="342"/>
        <v>1.0142857142857142</v>
      </c>
      <c r="P3688" s="2">
        <f t="shared" si="343"/>
        <v>59.166666666666664</v>
      </c>
      <c r="Q3688" s="2" t="str">
        <f t="shared" si="344"/>
        <v>theater</v>
      </c>
      <c r="R3688" s="2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 s="2">
        <v>3687</v>
      </c>
      <c r="B3689" s="9" t="s">
        <v>3684</v>
      </c>
      <c r="C3689" s="9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7">
        <f t="shared" si="342"/>
        <v>1.0024500000000001</v>
      </c>
      <c r="P3689" s="2">
        <f t="shared" si="343"/>
        <v>200.49</v>
      </c>
      <c r="Q3689" s="2" t="str">
        <f t="shared" si="344"/>
        <v>theater</v>
      </c>
      <c r="R3689" s="2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 s="2">
        <v>3688</v>
      </c>
      <c r="B3690" s="9" t="s">
        <v>3685</v>
      </c>
      <c r="C3690" s="9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7">
        <f t="shared" si="342"/>
        <v>1.0916666666666666</v>
      </c>
      <c r="P3690" s="2">
        <f t="shared" si="343"/>
        <v>83.974358974358978</v>
      </c>
      <c r="Q3690" s="2" t="str">
        <f t="shared" si="344"/>
        <v>theater</v>
      </c>
      <c r="R3690" s="2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 s="2">
        <v>3689</v>
      </c>
      <c r="B3691" s="9" t="s">
        <v>3686</v>
      </c>
      <c r="C3691" s="9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7">
        <f t="shared" si="342"/>
        <v>1.1833333333333333</v>
      </c>
      <c r="P3691" s="2">
        <f t="shared" si="343"/>
        <v>57.258064516129032</v>
      </c>
      <c r="Q3691" s="2" t="str">
        <f t="shared" si="344"/>
        <v>theater</v>
      </c>
      <c r="R3691" s="2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 s="2">
        <v>3690</v>
      </c>
      <c r="B3692" s="9" t="s">
        <v>3687</v>
      </c>
      <c r="C3692" s="9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7">
        <f t="shared" si="342"/>
        <v>1.2</v>
      </c>
      <c r="P3692" s="2">
        <f t="shared" si="343"/>
        <v>58.064516129032256</v>
      </c>
      <c r="Q3692" s="2" t="str">
        <f t="shared" si="344"/>
        <v>theater</v>
      </c>
      <c r="R3692" s="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28.8" x14ac:dyDescent="0.3">
      <c r="A3693" s="2">
        <v>3691</v>
      </c>
      <c r="B3693" s="9" t="s">
        <v>3688</v>
      </c>
      <c r="C3693" s="9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7">
        <f t="shared" si="342"/>
        <v>1.2796000000000001</v>
      </c>
      <c r="P3693" s="2">
        <f t="shared" si="343"/>
        <v>186.80291970802921</v>
      </c>
      <c r="Q3693" s="2" t="str">
        <f t="shared" si="344"/>
        <v>theater</v>
      </c>
      <c r="R3693" s="2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 s="2">
        <v>3692</v>
      </c>
      <c r="B3694" s="9" t="s">
        <v>3689</v>
      </c>
      <c r="C3694" s="9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7">
        <f t="shared" si="342"/>
        <v>1.26</v>
      </c>
      <c r="P3694" s="2">
        <f t="shared" si="343"/>
        <v>74.117647058823536</v>
      </c>
      <c r="Q3694" s="2" t="str">
        <f t="shared" si="344"/>
        <v>theater</v>
      </c>
      <c r="R3694" s="2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 s="2">
        <v>3693</v>
      </c>
      <c r="B3695" s="9" t="s">
        <v>3690</v>
      </c>
      <c r="C3695" s="9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7">
        <f t="shared" si="342"/>
        <v>1.2912912912912913</v>
      </c>
      <c r="P3695" s="2">
        <f t="shared" si="343"/>
        <v>30.714285714285715</v>
      </c>
      <c r="Q3695" s="2" t="str">
        <f t="shared" si="344"/>
        <v>theater</v>
      </c>
      <c r="R3695" s="2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 s="2">
        <v>3694</v>
      </c>
      <c r="B3696" s="9" t="s">
        <v>3691</v>
      </c>
      <c r="C3696" s="9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7">
        <f t="shared" si="342"/>
        <v>1.0742857142857143</v>
      </c>
      <c r="P3696" s="2">
        <f t="shared" si="343"/>
        <v>62.666666666666664</v>
      </c>
      <c r="Q3696" s="2" t="str">
        <f t="shared" si="344"/>
        <v>theater</v>
      </c>
      <c r="R3696" s="2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 s="2">
        <v>3695</v>
      </c>
      <c r="B3697" s="9" t="s">
        <v>3692</v>
      </c>
      <c r="C3697" s="9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7">
        <f t="shared" si="342"/>
        <v>1.00125</v>
      </c>
      <c r="P3697" s="2">
        <f t="shared" si="343"/>
        <v>121.36363636363636</v>
      </c>
      <c r="Q3697" s="2" t="str">
        <f t="shared" si="344"/>
        <v>theater</v>
      </c>
      <c r="R3697" s="2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 s="2">
        <v>3696</v>
      </c>
      <c r="B3698" s="9" t="s">
        <v>3693</v>
      </c>
      <c r="C3698" s="9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7">
        <f t="shared" si="342"/>
        <v>1.55</v>
      </c>
      <c r="P3698" s="2">
        <f t="shared" si="343"/>
        <v>39.743589743589745</v>
      </c>
      <c r="Q3698" s="2" t="str">
        <f t="shared" si="344"/>
        <v>theater</v>
      </c>
      <c r="R3698" s="2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 s="2">
        <v>3697</v>
      </c>
      <c r="B3699" s="9" t="s">
        <v>3694</v>
      </c>
      <c r="C3699" s="9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7">
        <f t="shared" si="342"/>
        <v>1.08</v>
      </c>
      <c r="P3699" s="2">
        <f t="shared" si="343"/>
        <v>72</v>
      </c>
      <c r="Q3699" s="2" t="str">
        <f t="shared" si="344"/>
        <v>theater</v>
      </c>
      <c r="R3699" s="2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 s="2">
        <v>3698</v>
      </c>
      <c r="B3700" s="9" t="s">
        <v>3695</v>
      </c>
      <c r="C3700" s="9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7">
        <f t="shared" si="342"/>
        <v>1.1052</v>
      </c>
      <c r="P3700" s="2">
        <f t="shared" si="343"/>
        <v>40.632352941176471</v>
      </c>
      <c r="Q3700" s="2" t="str">
        <f t="shared" si="344"/>
        <v>theater</v>
      </c>
      <c r="R3700" s="2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 s="2">
        <v>3699</v>
      </c>
      <c r="B3701" s="9" t="s">
        <v>3696</v>
      </c>
      <c r="C3701" s="9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7">
        <f t="shared" si="342"/>
        <v>1.008</v>
      </c>
      <c r="P3701" s="2">
        <f t="shared" si="343"/>
        <v>63</v>
      </c>
      <c r="Q3701" s="2" t="str">
        <f t="shared" si="344"/>
        <v>theater</v>
      </c>
      <c r="R3701" s="2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 s="2">
        <v>3700</v>
      </c>
      <c r="B3702" s="9" t="s">
        <v>3697</v>
      </c>
      <c r="C3702" s="9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7">
        <f t="shared" si="342"/>
        <v>1.212</v>
      </c>
      <c r="P3702" s="2">
        <f t="shared" si="343"/>
        <v>33.666666666666664</v>
      </c>
      <c r="Q3702" s="2" t="str">
        <f t="shared" si="344"/>
        <v>theater</v>
      </c>
      <c r="R3702" s="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 s="2">
        <v>3701</v>
      </c>
      <c r="B3703" s="9" t="s">
        <v>3698</v>
      </c>
      <c r="C3703" s="9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7">
        <f t="shared" si="342"/>
        <v>1.0033333333333334</v>
      </c>
      <c r="P3703" s="2">
        <f t="shared" si="343"/>
        <v>38.589743589743591</v>
      </c>
      <c r="Q3703" s="2" t="str">
        <f t="shared" si="344"/>
        <v>theater</v>
      </c>
      <c r="R3703" s="2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 s="2">
        <v>3702</v>
      </c>
      <c r="B3704" s="9" t="s">
        <v>3699</v>
      </c>
      <c r="C3704" s="9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7">
        <f t="shared" si="342"/>
        <v>1.0916666666666666</v>
      </c>
      <c r="P3704" s="2">
        <f t="shared" si="343"/>
        <v>155.95238095238096</v>
      </c>
      <c r="Q3704" s="2" t="str">
        <f t="shared" si="344"/>
        <v>theater</v>
      </c>
      <c r="R3704" s="2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 s="2">
        <v>3703</v>
      </c>
      <c r="B3705" s="9" t="s">
        <v>3700</v>
      </c>
      <c r="C3705" s="9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7">
        <f t="shared" si="342"/>
        <v>1.2342857142857142</v>
      </c>
      <c r="P3705" s="2">
        <f t="shared" si="343"/>
        <v>43.2</v>
      </c>
      <c r="Q3705" s="2" t="str">
        <f t="shared" si="344"/>
        <v>theater</v>
      </c>
      <c r="R3705" s="2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 s="2">
        <v>3704</v>
      </c>
      <c r="B3706" s="9" t="s">
        <v>3701</v>
      </c>
      <c r="C3706" s="9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7">
        <f t="shared" si="342"/>
        <v>1.3633666666666666</v>
      </c>
      <c r="P3706" s="2">
        <f t="shared" si="343"/>
        <v>15.148518518518518</v>
      </c>
      <c r="Q3706" s="2" t="str">
        <f t="shared" si="344"/>
        <v>theater</v>
      </c>
      <c r="R3706" s="2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 s="2">
        <v>3705</v>
      </c>
      <c r="B3707" s="9" t="s">
        <v>3702</v>
      </c>
      <c r="C3707" s="9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7">
        <f t="shared" si="342"/>
        <v>1.0346657233816767</v>
      </c>
      <c r="P3707" s="2">
        <f t="shared" si="343"/>
        <v>83.571428571428569</v>
      </c>
      <c r="Q3707" s="2" t="str">
        <f t="shared" si="344"/>
        <v>theater</v>
      </c>
      <c r="R3707" s="2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 s="2">
        <v>3706</v>
      </c>
      <c r="B3708" s="9" t="s">
        <v>3703</v>
      </c>
      <c r="C3708" s="9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7">
        <f t="shared" si="342"/>
        <v>1.2133333333333334</v>
      </c>
      <c r="P3708" s="2">
        <f t="shared" si="343"/>
        <v>140</v>
      </c>
      <c r="Q3708" s="2" t="str">
        <f t="shared" si="344"/>
        <v>theater</v>
      </c>
      <c r="R3708" s="2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 s="2">
        <v>3707</v>
      </c>
      <c r="B3709" s="9" t="s">
        <v>3704</v>
      </c>
      <c r="C3709" s="9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7">
        <f t="shared" si="342"/>
        <v>1.86</v>
      </c>
      <c r="P3709" s="2">
        <f t="shared" si="343"/>
        <v>80.869565217391298</v>
      </c>
      <c r="Q3709" s="2" t="str">
        <f t="shared" si="344"/>
        <v>theater</v>
      </c>
      <c r="R3709" s="2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 s="2">
        <v>3708</v>
      </c>
      <c r="B3710" s="9" t="s">
        <v>3705</v>
      </c>
      <c r="C3710" s="9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7">
        <f t="shared" si="342"/>
        <v>3</v>
      </c>
      <c r="P3710" s="2">
        <f t="shared" si="343"/>
        <v>53.846153846153847</v>
      </c>
      <c r="Q3710" s="2" t="str">
        <f t="shared" si="344"/>
        <v>theater</v>
      </c>
      <c r="R3710" s="2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3.2" x14ac:dyDescent="0.3">
      <c r="A3711" s="2">
        <v>3709</v>
      </c>
      <c r="B3711" s="9" t="s">
        <v>3706</v>
      </c>
      <c r="C3711" s="9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7">
        <f t="shared" si="342"/>
        <v>1.0825</v>
      </c>
      <c r="P3711" s="2">
        <f t="shared" si="343"/>
        <v>30.928571428571427</v>
      </c>
      <c r="Q3711" s="2" t="str">
        <f t="shared" si="344"/>
        <v>theater</v>
      </c>
      <c r="R3711" s="2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 s="2">
        <v>3710</v>
      </c>
      <c r="B3712" s="9" t="s">
        <v>3707</v>
      </c>
      <c r="C3712" s="9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7">
        <f t="shared" si="342"/>
        <v>1.4115384615384616</v>
      </c>
      <c r="P3712" s="2">
        <f t="shared" si="343"/>
        <v>67.962962962962962</v>
      </c>
      <c r="Q3712" s="2" t="str">
        <f t="shared" si="344"/>
        <v>theater</v>
      </c>
      <c r="R3712" s="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 s="2">
        <v>3711</v>
      </c>
      <c r="B3713" s="9" t="s">
        <v>3708</v>
      </c>
      <c r="C3713" s="9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7">
        <f t="shared" si="342"/>
        <v>1.1399999999999999</v>
      </c>
      <c r="P3713" s="2">
        <f t="shared" si="343"/>
        <v>27.142857142857142</v>
      </c>
      <c r="Q3713" s="2" t="str">
        <f t="shared" si="344"/>
        <v>theater</v>
      </c>
      <c r="R3713" s="2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 s="2">
        <v>3712</v>
      </c>
      <c r="B3714" s="9" t="s">
        <v>3709</v>
      </c>
      <c r="C3714" s="9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7">
        <f t="shared" si="342"/>
        <v>1.5373333333333334</v>
      </c>
      <c r="P3714" s="2">
        <f t="shared" si="343"/>
        <v>110.86538461538461</v>
      </c>
      <c r="Q3714" s="2" t="str">
        <f t="shared" si="344"/>
        <v>theater</v>
      </c>
      <c r="R3714" s="2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3.2" x14ac:dyDescent="0.3">
      <c r="A3715" s="2">
        <v>3713</v>
      </c>
      <c r="B3715" s="9" t="s">
        <v>3710</v>
      </c>
      <c r="C3715" s="9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7">
        <f t="shared" ref="O3715:O3778" si="348">E3715/D3715</f>
        <v>1.0149999999999999</v>
      </c>
      <c r="P3715" s="2">
        <f t="shared" ref="P3715:P3778" si="349">E3715/L3715</f>
        <v>106.84210526315789</v>
      </c>
      <c r="Q3715" s="2" t="str">
        <f t="shared" ref="Q3715:Q3778" si="350">LEFT(N:N,(FIND("/",N3715))-1)</f>
        <v>theater</v>
      </c>
      <c r="R3715" s="2" t="str">
        <f t="shared" ref="R3715:R3778" si="351">RIGHT(N:N,LEN(N:N)-(FIND("/",N3715)))</f>
        <v>plays</v>
      </c>
      <c r="S3715" s="10">
        <f t="shared" ref="S3715:S3778" si="352">(J3715/86400)+DATE(1970,1,1)</f>
        <v>42505.738032407404</v>
      </c>
      <c r="T3715" s="10">
        <f t="shared" ref="T3715:T3778" si="353">(I3715/86400)+DATE(1970,1,1)</f>
        <v>42525.738032407404</v>
      </c>
    </row>
    <row r="3716" spans="1:20" ht="43.2" x14ac:dyDescent="0.3">
      <c r="A3716" s="2">
        <v>3714</v>
      </c>
      <c r="B3716" s="9" t="s">
        <v>3711</v>
      </c>
      <c r="C3716" s="9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7">
        <f t="shared" si="348"/>
        <v>1.0235000000000001</v>
      </c>
      <c r="P3716" s="2">
        <f t="shared" si="349"/>
        <v>105.51546391752578</v>
      </c>
      <c r="Q3716" s="2" t="str">
        <f t="shared" si="350"/>
        <v>theater</v>
      </c>
      <c r="R3716" s="2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3.2" x14ac:dyDescent="0.3">
      <c r="A3717" s="2">
        <v>3715</v>
      </c>
      <c r="B3717" s="9" t="s">
        <v>3712</v>
      </c>
      <c r="C3717" s="9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7">
        <f t="shared" si="348"/>
        <v>1.0257142857142858</v>
      </c>
      <c r="P3717" s="2">
        <f t="shared" si="349"/>
        <v>132.96296296296296</v>
      </c>
      <c r="Q3717" s="2" t="str">
        <f t="shared" si="350"/>
        <v>theater</v>
      </c>
      <c r="R3717" s="2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 s="2">
        <v>3716</v>
      </c>
      <c r="B3718" s="9" t="s">
        <v>3713</v>
      </c>
      <c r="C3718" s="9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7">
        <f t="shared" si="348"/>
        <v>1.5575000000000001</v>
      </c>
      <c r="P3718" s="2">
        <f t="shared" si="349"/>
        <v>51.916666666666664</v>
      </c>
      <c r="Q3718" s="2" t="str">
        <f t="shared" si="350"/>
        <v>theater</v>
      </c>
      <c r="R3718" s="2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 s="2">
        <v>3717</v>
      </c>
      <c r="B3719" s="9" t="s">
        <v>3714</v>
      </c>
      <c r="C3719" s="9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7">
        <f t="shared" si="348"/>
        <v>1.0075000000000001</v>
      </c>
      <c r="P3719" s="2">
        <f t="shared" si="349"/>
        <v>310</v>
      </c>
      <c r="Q3719" s="2" t="str">
        <f t="shared" si="350"/>
        <v>theater</v>
      </c>
      <c r="R3719" s="2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 s="2">
        <v>3718</v>
      </c>
      <c r="B3720" s="9" t="s">
        <v>3715</v>
      </c>
      <c r="C3720" s="9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7">
        <f t="shared" si="348"/>
        <v>2.3940000000000001</v>
      </c>
      <c r="P3720" s="2">
        <f t="shared" si="349"/>
        <v>26.021739130434781</v>
      </c>
      <c r="Q3720" s="2" t="str">
        <f t="shared" si="350"/>
        <v>theater</v>
      </c>
      <c r="R3720" s="2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 s="2">
        <v>3719</v>
      </c>
      <c r="B3721" s="9" t="s">
        <v>3716</v>
      </c>
      <c r="C3721" s="9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7">
        <f t="shared" si="348"/>
        <v>2.1</v>
      </c>
      <c r="P3721" s="2">
        <f t="shared" si="349"/>
        <v>105</v>
      </c>
      <c r="Q3721" s="2" t="str">
        <f t="shared" si="350"/>
        <v>theater</v>
      </c>
      <c r="R3721" s="2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 s="2">
        <v>3720</v>
      </c>
      <c r="B3722" s="9" t="s">
        <v>3717</v>
      </c>
      <c r="C3722" s="9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7">
        <f t="shared" si="348"/>
        <v>1.0451515151515152</v>
      </c>
      <c r="P3722" s="2">
        <f t="shared" si="349"/>
        <v>86.224999999999994</v>
      </c>
      <c r="Q3722" s="2" t="str">
        <f t="shared" si="350"/>
        <v>theater</v>
      </c>
      <c r="R3722" s="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 s="2">
        <v>3721</v>
      </c>
      <c r="B3723" s="9" t="s">
        <v>3718</v>
      </c>
      <c r="C3723" s="9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7">
        <f t="shared" si="348"/>
        <v>1.008</v>
      </c>
      <c r="P3723" s="2">
        <f t="shared" si="349"/>
        <v>114.54545454545455</v>
      </c>
      <c r="Q3723" s="2" t="str">
        <f t="shared" si="350"/>
        <v>theater</v>
      </c>
      <c r="R3723" s="2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 s="2">
        <v>3722</v>
      </c>
      <c r="B3724" s="9" t="s">
        <v>3719</v>
      </c>
      <c r="C3724" s="9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7">
        <f t="shared" si="348"/>
        <v>1.1120000000000001</v>
      </c>
      <c r="P3724" s="2">
        <f t="shared" si="349"/>
        <v>47.657142857142858</v>
      </c>
      <c r="Q3724" s="2" t="str">
        <f t="shared" si="350"/>
        <v>theater</v>
      </c>
      <c r="R3724" s="2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 s="2">
        <v>3723</v>
      </c>
      <c r="B3725" s="9" t="s">
        <v>3720</v>
      </c>
      <c r="C3725" s="9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7">
        <f t="shared" si="348"/>
        <v>1.0204444444444445</v>
      </c>
      <c r="P3725" s="2">
        <f t="shared" si="349"/>
        <v>72.888888888888886</v>
      </c>
      <c r="Q3725" s="2" t="str">
        <f t="shared" si="350"/>
        <v>theater</v>
      </c>
      <c r="R3725" s="2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3.2" x14ac:dyDescent="0.3">
      <c r="A3726" s="2">
        <v>3724</v>
      </c>
      <c r="B3726" s="9" t="s">
        <v>3721</v>
      </c>
      <c r="C3726" s="9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7">
        <f t="shared" si="348"/>
        <v>1.0254767441860466</v>
      </c>
      <c r="P3726" s="2">
        <f t="shared" si="349"/>
        <v>49.545505617977533</v>
      </c>
      <c r="Q3726" s="2" t="str">
        <f t="shared" si="350"/>
        <v>theater</v>
      </c>
      <c r="R3726" s="2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3.2" x14ac:dyDescent="0.3">
      <c r="A3727" s="2">
        <v>3725</v>
      </c>
      <c r="B3727" s="9" t="s">
        <v>3722</v>
      </c>
      <c r="C3727" s="9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7">
        <f t="shared" si="348"/>
        <v>1.27</v>
      </c>
      <c r="P3727" s="2">
        <f t="shared" si="349"/>
        <v>25.4</v>
      </c>
      <c r="Q3727" s="2" t="str">
        <f t="shared" si="350"/>
        <v>theater</v>
      </c>
      <c r="R3727" s="2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 s="2">
        <v>3726</v>
      </c>
      <c r="B3728" s="9" t="s">
        <v>3723</v>
      </c>
      <c r="C3728" s="9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7">
        <f t="shared" si="348"/>
        <v>3.3870588235294119</v>
      </c>
      <c r="P3728" s="2">
        <f t="shared" si="349"/>
        <v>62.586956521739133</v>
      </c>
      <c r="Q3728" s="2" t="str">
        <f t="shared" si="350"/>
        <v>theater</v>
      </c>
      <c r="R3728" s="2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3.2" x14ac:dyDescent="0.3">
      <c r="A3729" s="2">
        <v>3727</v>
      </c>
      <c r="B3729" s="9" t="s">
        <v>3724</v>
      </c>
      <c r="C3729" s="9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7">
        <f t="shared" si="348"/>
        <v>1.0075000000000001</v>
      </c>
      <c r="P3729" s="2">
        <f t="shared" si="349"/>
        <v>61.060606060606062</v>
      </c>
      <c r="Q3729" s="2" t="str">
        <f t="shared" si="350"/>
        <v>theater</v>
      </c>
      <c r="R3729" s="2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 s="2">
        <v>3728</v>
      </c>
      <c r="B3730" s="9" t="s">
        <v>3725</v>
      </c>
      <c r="C3730" s="9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7">
        <f t="shared" si="348"/>
        <v>9.3100000000000002E-2</v>
      </c>
      <c r="P3730" s="2">
        <f t="shared" si="349"/>
        <v>60.064516129032256</v>
      </c>
      <c r="Q3730" s="2" t="str">
        <f t="shared" si="350"/>
        <v>theater</v>
      </c>
      <c r="R3730" s="2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 s="2">
        <v>3729</v>
      </c>
      <c r="B3731" s="9" t="s">
        <v>3726</v>
      </c>
      <c r="C3731" s="9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7">
        <f t="shared" si="348"/>
        <v>7.2400000000000006E-2</v>
      </c>
      <c r="P3731" s="2">
        <f t="shared" si="349"/>
        <v>72.400000000000006</v>
      </c>
      <c r="Q3731" s="2" t="str">
        <f t="shared" si="350"/>
        <v>theater</v>
      </c>
      <c r="R3731" s="2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 s="2">
        <v>3730</v>
      </c>
      <c r="B3732" s="9" t="s">
        <v>3727</v>
      </c>
      <c r="C3732" s="9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7">
        <f t="shared" si="348"/>
        <v>0.1</v>
      </c>
      <c r="P3732" s="2">
        <f t="shared" si="349"/>
        <v>100</v>
      </c>
      <c r="Q3732" s="2" t="str">
        <f t="shared" si="350"/>
        <v>theater</v>
      </c>
      <c r="R3732" s="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 s="2">
        <v>3731</v>
      </c>
      <c r="B3733" s="9" t="s">
        <v>3728</v>
      </c>
      <c r="C3733" s="9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7">
        <f t="shared" si="348"/>
        <v>0.11272727272727273</v>
      </c>
      <c r="P3733" s="2">
        <f t="shared" si="349"/>
        <v>51.666666666666664</v>
      </c>
      <c r="Q3733" s="2" t="str">
        <f t="shared" si="350"/>
        <v>theater</v>
      </c>
      <c r="R3733" s="2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 s="2">
        <v>3732</v>
      </c>
      <c r="B3734" s="9" t="s">
        <v>3729</v>
      </c>
      <c r="C3734" s="9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7">
        <f t="shared" si="348"/>
        <v>0.15411764705882353</v>
      </c>
      <c r="P3734" s="2">
        <f t="shared" si="349"/>
        <v>32.75</v>
      </c>
      <c r="Q3734" s="2" t="str">
        <f t="shared" si="350"/>
        <v>theater</v>
      </c>
      <c r="R3734" s="2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 s="2">
        <v>3733</v>
      </c>
      <c r="B3735" s="9" t="s">
        <v>3730</v>
      </c>
      <c r="C3735" s="9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7">
        <f t="shared" si="348"/>
        <v>0</v>
      </c>
      <c r="P3735" s="2" t="e">
        <f t="shared" si="349"/>
        <v>#DIV/0!</v>
      </c>
      <c r="Q3735" s="2" t="str">
        <f t="shared" si="350"/>
        <v>theater</v>
      </c>
      <c r="R3735" s="2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 s="2">
        <v>3734</v>
      </c>
      <c r="B3736" s="9" t="s">
        <v>3731</v>
      </c>
      <c r="C3736" s="9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7">
        <f t="shared" si="348"/>
        <v>0.28466666666666668</v>
      </c>
      <c r="P3736" s="2">
        <f t="shared" si="349"/>
        <v>61</v>
      </c>
      <c r="Q3736" s="2" t="str">
        <f t="shared" si="350"/>
        <v>theater</v>
      </c>
      <c r="R3736" s="2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 s="2">
        <v>3735</v>
      </c>
      <c r="B3737" s="9" t="s">
        <v>3732</v>
      </c>
      <c r="C3737" s="9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7">
        <f t="shared" si="348"/>
        <v>0.13333333333333333</v>
      </c>
      <c r="P3737" s="2">
        <f t="shared" si="349"/>
        <v>10</v>
      </c>
      <c r="Q3737" s="2" t="str">
        <f t="shared" si="350"/>
        <v>theater</v>
      </c>
      <c r="R3737" s="2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 s="2">
        <v>3736</v>
      </c>
      <c r="B3738" s="9" t="s">
        <v>3733</v>
      </c>
      <c r="C3738" s="9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7">
        <f t="shared" si="348"/>
        <v>6.6666666666666671E-3</v>
      </c>
      <c r="P3738" s="2">
        <f t="shared" si="349"/>
        <v>10</v>
      </c>
      <c r="Q3738" s="2" t="str">
        <f t="shared" si="350"/>
        <v>theater</v>
      </c>
      <c r="R3738" s="2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 s="2">
        <v>3737</v>
      </c>
      <c r="B3739" s="9" t="s">
        <v>3734</v>
      </c>
      <c r="C3739" s="9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7">
        <f t="shared" si="348"/>
        <v>0.21428571428571427</v>
      </c>
      <c r="P3739" s="2">
        <f t="shared" si="349"/>
        <v>37.5</v>
      </c>
      <c r="Q3739" s="2" t="str">
        <f t="shared" si="350"/>
        <v>theater</v>
      </c>
      <c r="R3739" s="2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 s="2">
        <v>3738</v>
      </c>
      <c r="B3740" s="9" t="s">
        <v>3735</v>
      </c>
      <c r="C3740" s="9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7">
        <f t="shared" si="348"/>
        <v>0.18</v>
      </c>
      <c r="P3740" s="2">
        <f t="shared" si="349"/>
        <v>45</v>
      </c>
      <c r="Q3740" s="2" t="str">
        <f t="shared" si="350"/>
        <v>theater</v>
      </c>
      <c r="R3740" s="2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 s="2">
        <v>3739</v>
      </c>
      <c r="B3741" s="9" t="s">
        <v>3736</v>
      </c>
      <c r="C3741" s="9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7">
        <f t="shared" si="348"/>
        <v>0.20125000000000001</v>
      </c>
      <c r="P3741" s="2">
        <f t="shared" si="349"/>
        <v>100.625</v>
      </c>
      <c r="Q3741" s="2" t="str">
        <f t="shared" si="350"/>
        <v>theater</v>
      </c>
      <c r="R3741" s="2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 s="2">
        <v>3740</v>
      </c>
      <c r="B3742" s="9" t="s">
        <v>3737</v>
      </c>
      <c r="C3742" s="9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7">
        <f t="shared" si="348"/>
        <v>0.17899999999999999</v>
      </c>
      <c r="P3742" s="2">
        <f t="shared" si="349"/>
        <v>25.571428571428573</v>
      </c>
      <c r="Q3742" s="2" t="str">
        <f t="shared" si="350"/>
        <v>theater</v>
      </c>
      <c r="R3742" s="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 s="2">
        <v>3741</v>
      </c>
      <c r="B3743" s="9" t="s">
        <v>3738</v>
      </c>
      <c r="C3743" s="9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7">
        <f t="shared" si="348"/>
        <v>0</v>
      </c>
      <c r="P3743" s="2" t="e">
        <f t="shared" si="349"/>
        <v>#DIV/0!</v>
      </c>
      <c r="Q3743" s="2" t="str">
        <f t="shared" si="350"/>
        <v>theater</v>
      </c>
      <c r="R3743" s="2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 s="2">
        <v>3742</v>
      </c>
      <c r="B3744" s="9" t="s">
        <v>3739</v>
      </c>
      <c r="C3744" s="9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7">
        <f t="shared" si="348"/>
        <v>0.02</v>
      </c>
      <c r="P3744" s="2">
        <f t="shared" si="349"/>
        <v>25</v>
      </c>
      <c r="Q3744" s="2" t="str">
        <f t="shared" si="350"/>
        <v>theater</v>
      </c>
      <c r="R3744" s="2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 s="2">
        <v>3743</v>
      </c>
      <c r="B3745" s="9" t="s">
        <v>3740</v>
      </c>
      <c r="C3745" s="9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7">
        <f t="shared" si="348"/>
        <v>0</v>
      </c>
      <c r="P3745" s="2" t="e">
        <f t="shared" si="349"/>
        <v>#DIV/0!</v>
      </c>
      <c r="Q3745" s="2" t="str">
        <f t="shared" si="350"/>
        <v>theater</v>
      </c>
      <c r="R3745" s="2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 s="2">
        <v>3744</v>
      </c>
      <c r="B3746" s="9" t="s">
        <v>3741</v>
      </c>
      <c r="C3746" s="9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7">
        <f t="shared" si="348"/>
        <v>0</v>
      </c>
      <c r="P3746" s="2" t="e">
        <f t="shared" si="349"/>
        <v>#DIV/0!</v>
      </c>
      <c r="Q3746" s="2" t="str">
        <f t="shared" si="350"/>
        <v>theater</v>
      </c>
      <c r="R3746" s="2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 s="2">
        <v>3745</v>
      </c>
      <c r="B3747" s="9" t="s">
        <v>3742</v>
      </c>
      <c r="C3747" s="9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7">
        <f t="shared" si="348"/>
        <v>0.1</v>
      </c>
      <c r="P3747" s="2">
        <f t="shared" si="349"/>
        <v>10</v>
      </c>
      <c r="Q3747" s="2" t="str">
        <f t="shared" si="350"/>
        <v>theater</v>
      </c>
      <c r="R3747" s="2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x14ac:dyDescent="0.3">
      <c r="A3748" s="2">
        <v>3746</v>
      </c>
      <c r="B3748" s="9" t="s">
        <v>3743</v>
      </c>
      <c r="C3748" s="9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7">
        <f t="shared" si="348"/>
        <v>2.3764705882352941E-2</v>
      </c>
      <c r="P3748" s="2">
        <f t="shared" si="349"/>
        <v>202</v>
      </c>
      <c r="Q3748" s="2" t="str">
        <f t="shared" si="350"/>
        <v>theater</v>
      </c>
      <c r="R3748" s="2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 s="2">
        <v>3747</v>
      </c>
      <c r="B3749" s="9" t="s">
        <v>3744</v>
      </c>
      <c r="C3749" s="9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7">
        <f t="shared" si="348"/>
        <v>0.01</v>
      </c>
      <c r="P3749" s="2">
        <f t="shared" si="349"/>
        <v>25</v>
      </c>
      <c r="Q3749" s="2" t="str">
        <f t="shared" si="350"/>
        <v>theater</v>
      </c>
      <c r="R3749" s="2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 s="2">
        <v>3748</v>
      </c>
      <c r="B3750" s="9" t="s">
        <v>3745</v>
      </c>
      <c r="C3750" s="9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7">
        <f t="shared" si="348"/>
        <v>1.0351999999999999</v>
      </c>
      <c r="P3750" s="2">
        <f t="shared" si="349"/>
        <v>99.538461538461533</v>
      </c>
      <c r="Q3750" s="2" t="str">
        <f t="shared" si="350"/>
        <v>theater</v>
      </c>
      <c r="R3750" s="2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 s="2">
        <v>3749</v>
      </c>
      <c r="B3751" s="9" t="s">
        <v>3746</v>
      </c>
      <c r="C3751" s="9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7">
        <f t="shared" si="348"/>
        <v>1.05</v>
      </c>
      <c r="P3751" s="2">
        <f t="shared" si="349"/>
        <v>75</v>
      </c>
      <c r="Q3751" s="2" t="str">
        <f t="shared" si="350"/>
        <v>theater</v>
      </c>
      <c r="R3751" s="2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 s="2">
        <v>3750</v>
      </c>
      <c r="B3752" s="9" t="s">
        <v>3747</v>
      </c>
      <c r="C3752" s="9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7">
        <f t="shared" si="348"/>
        <v>1.0044999999999999</v>
      </c>
      <c r="P3752" s="2">
        <f t="shared" si="349"/>
        <v>215.25</v>
      </c>
      <c r="Q3752" s="2" t="str">
        <f t="shared" si="350"/>
        <v>theater</v>
      </c>
      <c r="R3752" s="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 s="2">
        <v>3751</v>
      </c>
      <c r="B3753" s="9" t="s">
        <v>3748</v>
      </c>
      <c r="C3753" s="9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7">
        <f t="shared" si="348"/>
        <v>1.3260000000000001</v>
      </c>
      <c r="P3753" s="2">
        <f t="shared" si="349"/>
        <v>120.54545454545455</v>
      </c>
      <c r="Q3753" s="2" t="str">
        <f t="shared" si="350"/>
        <v>theater</v>
      </c>
      <c r="R3753" s="2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7.6" x14ac:dyDescent="0.3">
      <c r="A3754" s="2">
        <v>3752</v>
      </c>
      <c r="B3754" s="9" t="s">
        <v>3749</v>
      </c>
      <c r="C3754" s="9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7">
        <f t="shared" si="348"/>
        <v>1.1299999999999999</v>
      </c>
      <c r="P3754" s="2">
        <f t="shared" si="349"/>
        <v>37.666666666666664</v>
      </c>
      <c r="Q3754" s="2" t="str">
        <f t="shared" si="350"/>
        <v>theater</v>
      </c>
      <c r="R3754" s="2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 s="2">
        <v>3753</v>
      </c>
      <c r="B3755" s="9" t="s">
        <v>3750</v>
      </c>
      <c r="C3755" s="9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7">
        <f t="shared" si="348"/>
        <v>1.0334000000000001</v>
      </c>
      <c r="P3755" s="2">
        <f t="shared" si="349"/>
        <v>172.23333333333332</v>
      </c>
      <c r="Q3755" s="2" t="str">
        <f t="shared" si="350"/>
        <v>theater</v>
      </c>
      <c r="R3755" s="2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 s="2">
        <v>3754</v>
      </c>
      <c r="B3756" s="9" t="s">
        <v>3751</v>
      </c>
      <c r="C3756" s="9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7">
        <f t="shared" si="348"/>
        <v>1.2</v>
      </c>
      <c r="P3756" s="2">
        <f t="shared" si="349"/>
        <v>111.11111111111111</v>
      </c>
      <c r="Q3756" s="2" t="str">
        <f t="shared" si="350"/>
        <v>theater</v>
      </c>
      <c r="R3756" s="2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 s="2">
        <v>3755</v>
      </c>
      <c r="B3757" s="9" t="s">
        <v>3752</v>
      </c>
      <c r="C3757" s="9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7">
        <f t="shared" si="348"/>
        <v>1.2963636363636364</v>
      </c>
      <c r="P3757" s="2">
        <f t="shared" si="349"/>
        <v>25.464285714285715</v>
      </c>
      <c r="Q3757" s="2" t="str">
        <f t="shared" si="350"/>
        <v>theater</v>
      </c>
      <c r="R3757" s="2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 s="2">
        <v>3756</v>
      </c>
      <c r="B3758" s="9" t="s">
        <v>3753</v>
      </c>
      <c r="C3758" s="9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7">
        <f t="shared" si="348"/>
        <v>1.0111111111111111</v>
      </c>
      <c r="P3758" s="2">
        <f t="shared" si="349"/>
        <v>267.64705882352939</v>
      </c>
      <c r="Q3758" s="2" t="str">
        <f t="shared" si="350"/>
        <v>theater</v>
      </c>
      <c r="R3758" s="2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 s="2">
        <v>3757</v>
      </c>
      <c r="B3759" s="9" t="s">
        <v>3754</v>
      </c>
      <c r="C3759" s="9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7">
        <f t="shared" si="348"/>
        <v>1.0851428571428572</v>
      </c>
      <c r="P3759" s="2">
        <f t="shared" si="349"/>
        <v>75.959999999999994</v>
      </c>
      <c r="Q3759" s="2" t="str">
        <f t="shared" si="350"/>
        <v>theater</v>
      </c>
      <c r="R3759" s="2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 s="2">
        <v>3758</v>
      </c>
      <c r="B3760" s="9" t="s">
        <v>3755</v>
      </c>
      <c r="C3760" s="9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7">
        <f t="shared" si="348"/>
        <v>1.0233333333333334</v>
      </c>
      <c r="P3760" s="2">
        <f t="shared" si="349"/>
        <v>59.03846153846154</v>
      </c>
      <c r="Q3760" s="2" t="str">
        <f t="shared" si="350"/>
        <v>theater</v>
      </c>
      <c r="R3760" s="2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28.8" x14ac:dyDescent="0.3">
      <c r="A3761" s="2">
        <v>3759</v>
      </c>
      <c r="B3761" s="9" t="s">
        <v>3756</v>
      </c>
      <c r="C3761" s="9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7">
        <f t="shared" si="348"/>
        <v>1.1024425000000002</v>
      </c>
      <c r="P3761" s="2">
        <f t="shared" si="349"/>
        <v>50.111022727272733</v>
      </c>
      <c r="Q3761" s="2" t="str">
        <f t="shared" si="350"/>
        <v>theater</v>
      </c>
      <c r="R3761" s="2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 s="2">
        <v>3760</v>
      </c>
      <c r="B3762" s="9" t="s">
        <v>3757</v>
      </c>
      <c r="C3762" s="9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7">
        <f t="shared" si="348"/>
        <v>1.010154</v>
      </c>
      <c r="P3762" s="2">
        <f t="shared" si="349"/>
        <v>55.502967032967035</v>
      </c>
      <c r="Q3762" s="2" t="str">
        <f t="shared" si="350"/>
        <v>theater</v>
      </c>
      <c r="R3762" s="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 s="2">
        <v>3761</v>
      </c>
      <c r="B3763" s="9" t="s">
        <v>3758</v>
      </c>
      <c r="C3763" s="9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7">
        <f t="shared" si="348"/>
        <v>1</v>
      </c>
      <c r="P3763" s="2">
        <f t="shared" si="349"/>
        <v>166.66666666666666</v>
      </c>
      <c r="Q3763" s="2" t="str">
        <f t="shared" si="350"/>
        <v>theater</v>
      </c>
      <c r="R3763" s="2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 s="2">
        <v>3762</v>
      </c>
      <c r="B3764" s="9" t="s">
        <v>3759</v>
      </c>
      <c r="C3764" s="9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7">
        <f t="shared" si="348"/>
        <v>1.0624</v>
      </c>
      <c r="P3764" s="2">
        <f t="shared" si="349"/>
        <v>47.428571428571431</v>
      </c>
      <c r="Q3764" s="2" t="str">
        <f t="shared" si="350"/>
        <v>theater</v>
      </c>
      <c r="R3764" s="2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 s="2">
        <v>3763</v>
      </c>
      <c r="B3765" s="9" t="s">
        <v>3760</v>
      </c>
      <c r="C3765" s="9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7">
        <f t="shared" si="348"/>
        <v>1</v>
      </c>
      <c r="P3765" s="2">
        <f t="shared" si="349"/>
        <v>64.935064935064929</v>
      </c>
      <c r="Q3765" s="2" t="str">
        <f t="shared" si="350"/>
        <v>theater</v>
      </c>
      <c r="R3765" s="2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 s="2">
        <v>3764</v>
      </c>
      <c r="B3766" s="9" t="s">
        <v>3761</v>
      </c>
      <c r="C3766" s="9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7">
        <f t="shared" si="348"/>
        <v>1</v>
      </c>
      <c r="P3766" s="2">
        <f t="shared" si="349"/>
        <v>55.555555555555557</v>
      </c>
      <c r="Q3766" s="2" t="str">
        <f t="shared" si="350"/>
        <v>theater</v>
      </c>
      <c r="R3766" s="2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.2" x14ac:dyDescent="0.3">
      <c r="A3767" s="2">
        <v>3765</v>
      </c>
      <c r="B3767" s="9" t="s">
        <v>3762</v>
      </c>
      <c r="C3767" s="9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7">
        <f t="shared" si="348"/>
        <v>1.1345714285714286</v>
      </c>
      <c r="P3767" s="2">
        <f t="shared" si="349"/>
        <v>74.224299065420567</v>
      </c>
      <c r="Q3767" s="2" t="str">
        <f t="shared" si="350"/>
        <v>theater</v>
      </c>
      <c r="R3767" s="2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 s="2">
        <v>3766</v>
      </c>
      <c r="B3768" s="9" t="s">
        <v>3763</v>
      </c>
      <c r="C3768" s="9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7">
        <f t="shared" si="348"/>
        <v>1.0265010000000001</v>
      </c>
      <c r="P3768" s="2">
        <f t="shared" si="349"/>
        <v>106.9271875</v>
      </c>
      <c r="Q3768" s="2" t="str">
        <f t="shared" si="350"/>
        <v>theater</v>
      </c>
      <c r="R3768" s="2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 s="2">
        <v>3767</v>
      </c>
      <c r="B3769" s="9" t="s">
        <v>3764</v>
      </c>
      <c r="C3769" s="9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7">
        <f t="shared" si="348"/>
        <v>1.1675</v>
      </c>
      <c r="P3769" s="2">
        <f t="shared" si="349"/>
        <v>41.696428571428569</v>
      </c>
      <c r="Q3769" s="2" t="str">
        <f t="shared" si="350"/>
        <v>theater</v>
      </c>
      <c r="R3769" s="2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 s="2">
        <v>3768</v>
      </c>
      <c r="B3770" s="9" t="s">
        <v>3765</v>
      </c>
      <c r="C3770" s="9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7">
        <f t="shared" si="348"/>
        <v>1.0765274999999999</v>
      </c>
      <c r="P3770" s="2">
        <f t="shared" si="349"/>
        <v>74.243275862068955</v>
      </c>
      <c r="Q3770" s="2" t="str">
        <f t="shared" si="350"/>
        <v>theater</v>
      </c>
      <c r="R3770" s="2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 s="2">
        <v>3769</v>
      </c>
      <c r="B3771" s="9" t="s">
        <v>3766</v>
      </c>
      <c r="C3771" s="9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7">
        <f t="shared" si="348"/>
        <v>1</v>
      </c>
      <c r="P3771" s="2">
        <f t="shared" si="349"/>
        <v>73.333333333333329</v>
      </c>
      <c r="Q3771" s="2" t="str">
        <f t="shared" si="350"/>
        <v>theater</v>
      </c>
      <c r="R3771" s="2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 s="2">
        <v>3770</v>
      </c>
      <c r="B3772" s="9" t="s">
        <v>3767</v>
      </c>
      <c r="C3772" s="9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7">
        <f t="shared" si="348"/>
        <v>1</v>
      </c>
      <c r="P3772" s="2">
        <f t="shared" si="349"/>
        <v>100</v>
      </c>
      <c r="Q3772" s="2" t="str">
        <f t="shared" si="350"/>
        <v>theater</v>
      </c>
      <c r="R3772" s="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 s="2">
        <v>3771</v>
      </c>
      <c r="B3773" s="9" t="s">
        <v>3768</v>
      </c>
      <c r="C3773" s="9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7">
        <f t="shared" si="348"/>
        <v>1.46</v>
      </c>
      <c r="P3773" s="2">
        <f t="shared" si="349"/>
        <v>38.421052631578945</v>
      </c>
      <c r="Q3773" s="2" t="str">
        <f t="shared" si="350"/>
        <v>theater</v>
      </c>
      <c r="R3773" s="2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 s="2">
        <v>3772</v>
      </c>
      <c r="B3774" s="9" t="s">
        <v>3769</v>
      </c>
      <c r="C3774" s="9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7">
        <f t="shared" si="348"/>
        <v>1.1020000000000001</v>
      </c>
      <c r="P3774" s="2">
        <f t="shared" si="349"/>
        <v>166.96969696969697</v>
      </c>
      <c r="Q3774" s="2" t="str">
        <f t="shared" si="350"/>
        <v>theater</v>
      </c>
      <c r="R3774" s="2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 s="2">
        <v>3773</v>
      </c>
      <c r="B3775" s="9" t="s">
        <v>3770</v>
      </c>
      <c r="C3775" s="9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7">
        <f t="shared" si="348"/>
        <v>1.0820000000000001</v>
      </c>
      <c r="P3775" s="2">
        <f t="shared" si="349"/>
        <v>94.912280701754383</v>
      </c>
      <c r="Q3775" s="2" t="str">
        <f t="shared" si="350"/>
        <v>theater</v>
      </c>
      <c r="R3775" s="2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57.6" x14ac:dyDescent="0.3">
      <c r="A3776" s="2">
        <v>3774</v>
      </c>
      <c r="B3776" s="9" t="s">
        <v>3771</v>
      </c>
      <c r="C3776" s="9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7">
        <f t="shared" si="348"/>
        <v>1</v>
      </c>
      <c r="P3776" s="2">
        <f t="shared" si="349"/>
        <v>100</v>
      </c>
      <c r="Q3776" s="2" t="str">
        <f t="shared" si="350"/>
        <v>theater</v>
      </c>
      <c r="R3776" s="2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 s="2">
        <v>3775</v>
      </c>
      <c r="B3777" s="9" t="s">
        <v>3772</v>
      </c>
      <c r="C3777" s="9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7">
        <f t="shared" si="348"/>
        <v>1.0024999999999999</v>
      </c>
      <c r="P3777" s="2">
        <f t="shared" si="349"/>
        <v>143.21428571428572</v>
      </c>
      <c r="Q3777" s="2" t="str">
        <f t="shared" si="350"/>
        <v>theater</v>
      </c>
      <c r="R3777" s="2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 s="2">
        <v>3776</v>
      </c>
      <c r="B3778" s="9" t="s">
        <v>3773</v>
      </c>
      <c r="C3778" s="9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7">
        <f t="shared" si="348"/>
        <v>1.0671250000000001</v>
      </c>
      <c r="P3778" s="2">
        <f t="shared" si="349"/>
        <v>90.819148936170208</v>
      </c>
      <c r="Q3778" s="2" t="str">
        <f t="shared" si="350"/>
        <v>theater</v>
      </c>
      <c r="R3778" s="2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 s="2">
        <v>3777</v>
      </c>
      <c r="B3779" s="9" t="s">
        <v>3774</v>
      </c>
      <c r="C3779" s="9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7">
        <f t="shared" ref="O3779:O3842" si="354">E3779/D3779</f>
        <v>1.4319999999999999</v>
      </c>
      <c r="P3779" s="2">
        <f t="shared" ref="P3779:P3842" si="355">E3779/L3779</f>
        <v>48.542372881355931</v>
      </c>
      <c r="Q3779" s="2" t="str">
        <f t="shared" ref="Q3779:Q3842" si="356">LEFT(N:N,(FIND("/",N3779))-1)</f>
        <v>theater</v>
      </c>
      <c r="R3779" s="2" t="str">
        <f t="shared" ref="R3779:R3842" si="357">RIGHT(N:N,LEN(N:N)-(FIND("/",N3779)))</f>
        <v>musical</v>
      </c>
      <c r="S3779" s="10">
        <f t="shared" ref="S3779:S3842" si="358">(J3779/86400)+DATE(1970,1,1)</f>
        <v>41887.111354166671</v>
      </c>
      <c r="T3779" s="10">
        <f t="shared" ref="T3779:T3842" si="359">(I3779/86400)+DATE(1970,1,1)</f>
        <v>41909.166666666664</v>
      </c>
    </row>
    <row r="3780" spans="1:20" ht="28.8" x14ac:dyDescent="0.3">
      <c r="A3780" s="2">
        <v>3778</v>
      </c>
      <c r="B3780" s="9" t="s">
        <v>3775</v>
      </c>
      <c r="C3780" s="9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7">
        <f t="shared" si="354"/>
        <v>1.0504166666666668</v>
      </c>
      <c r="P3780" s="2">
        <f t="shared" si="355"/>
        <v>70.027777777777771</v>
      </c>
      <c r="Q3780" s="2" t="str">
        <f t="shared" si="356"/>
        <v>theater</v>
      </c>
      <c r="R3780" s="2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 s="2">
        <v>3779</v>
      </c>
      <c r="B3781" s="9" t="s">
        <v>3776</v>
      </c>
      <c r="C3781" s="9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7">
        <f t="shared" si="354"/>
        <v>1.0398000000000001</v>
      </c>
      <c r="P3781" s="2">
        <f t="shared" si="355"/>
        <v>135.62608695652173</v>
      </c>
      <c r="Q3781" s="2" t="str">
        <f t="shared" si="356"/>
        <v>theater</v>
      </c>
      <c r="R3781" s="2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.2" x14ac:dyDescent="0.3">
      <c r="A3782" s="2">
        <v>3780</v>
      </c>
      <c r="B3782" s="9" t="s">
        <v>3777</v>
      </c>
      <c r="C3782" s="9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7">
        <f t="shared" si="354"/>
        <v>1.2</v>
      </c>
      <c r="P3782" s="2">
        <f t="shared" si="355"/>
        <v>100</v>
      </c>
      <c r="Q3782" s="2" t="str">
        <f t="shared" si="356"/>
        <v>theater</v>
      </c>
      <c r="R3782" s="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57.6" x14ac:dyDescent="0.3">
      <c r="A3783" s="2">
        <v>3781</v>
      </c>
      <c r="B3783" s="9" t="s">
        <v>3778</v>
      </c>
      <c r="C3783" s="9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7">
        <f t="shared" si="354"/>
        <v>1.0966666666666667</v>
      </c>
      <c r="P3783" s="2">
        <f t="shared" si="355"/>
        <v>94.90384615384616</v>
      </c>
      <c r="Q3783" s="2" t="str">
        <f t="shared" si="356"/>
        <v>theater</v>
      </c>
      <c r="R3783" s="2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 s="2">
        <v>3782</v>
      </c>
      <c r="B3784" s="9" t="s">
        <v>3779</v>
      </c>
      <c r="C3784" s="9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7">
        <f t="shared" si="354"/>
        <v>1.0175000000000001</v>
      </c>
      <c r="P3784" s="2">
        <f t="shared" si="355"/>
        <v>75.370370370370367</v>
      </c>
      <c r="Q3784" s="2" t="str">
        <f t="shared" si="356"/>
        <v>theater</v>
      </c>
      <c r="R3784" s="2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3.2" x14ac:dyDescent="0.3">
      <c r="A3785" s="2">
        <v>3783</v>
      </c>
      <c r="B3785" s="9" t="s">
        <v>3780</v>
      </c>
      <c r="C3785" s="9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7">
        <f t="shared" si="354"/>
        <v>1.2891666666666666</v>
      </c>
      <c r="P3785" s="2">
        <f t="shared" si="355"/>
        <v>64.458333333333329</v>
      </c>
      <c r="Q3785" s="2" t="str">
        <f t="shared" si="356"/>
        <v>theater</v>
      </c>
      <c r="R3785" s="2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 s="2">
        <v>3784</v>
      </c>
      <c r="B3786" s="9" t="s">
        <v>3781</v>
      </c>
      <c r="C3786" s="9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7">
        <f t="shared" si="354"/>
        <v>1.1499999999999999</v>
      </c>
      <c r="P3786" s="2">
        <f t="shared" si="355"/>
        <v>115</v>
      </c>
      <c r="Q3786" s="2" t="str">
        <f t="shared" si="356"/>
        <v>theater</v>
      </c>
      <c r="R3786" s="2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 s="2">
        <v>3785</v>
      </c>
      <c r="B3787" s="9" t="s">
        <v>3782</v>
      </c>
      <c r="C3787" s="9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7">
        <f t="shared" si="354"/>
        <v>1.5075000000000001</v>
      </c>
      <c r="P3787" s="2">
        <f t="shared" si="355"/>
        <v>100.5</v>
      </c>
      <c r="Q3787" s="2" t="str">
        <f t="shared" si="356"/>
        <v>theater</v>
      </c>
      <c r="R3787" s="2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 s="2">
        <v>3786</v>
      </c>
      <c r="B3788" s="9" t="s">
        <v>3783</v>
      </c>
      <c r="C3788" s="9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7">
        <f t="shared" si="354"/>
        <v>1.1096666666666666</v>
      </c>
      <c r="P3788" s="2">
        <f t="shared" si="355"/>
        <v>93.774647887323937</v>
      </c>
      <c r="Q3788" s="2" t="str">
        <f t="shared" si="356"/>
        <v>theater</v>
      </c>
      <c r="R3788" s="2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 s="2">
        <v>3787</v>
      </c>
      <c r="B3789" s="9" t="s">
        <v>3784</v>
      </c>
      <c r="C3789" s="9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7">
        <f t="shared" si="354"/>
        <v>1.0028571428571429</v>
      </c>
      <c r="P3789" s="2">
        <f t="shared" si="355"/>
        <v>35.1</v>
      </c>
      <c r="Q3789" s="2" t="str">
        <f t="shared" si="356"/>
        <v>theater</v>
      </c>
      <c r="R3789" s="2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 s="2">
        <v>3788</v>
      </c>
      <c r="B3790" s="9" t="s">
        <v>3785</v>
      </c>
      <c r="C3790" s="9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7">
        <f t="shared" si="354"/>
        <v>6.6666666666666671E-3</v>
      </c>
      <c r="P3790" s="2">
        <f t="shared" si="355"/>
        <v>500</v>
      </c>
      <c r="Q3790" s="2" t="str">
        <f t="shared" si="356"/>
        <v>theater</v>
      </c>
      <c r="R3790" s="2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 s="2">
        <v>3789</v>
      </c>
      <c r="B3791" s="9" t="s">
        <v>3786</v>
      </c>
      <c r="C3791" s="9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7">
        <f t="shared" si="354"/>
        <v>3.267605633802817E-2</v>
      </c>
      <c r="P3791" s="2">
        <f t="shared" si="355"/>
        <v>29</v>
      </c>
      <c r="Q3791" s="2" t="str">
        <f t="shared" si="356"/>
        <v>theater</v>
      </c>
      <c r="R3791" s="2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 s="2">
        <v>3790</v>
      </c>
      <c r="B3792" s="9" t="s">
        <v>3787</v>
      </c>
      <c r="C3792" s="9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7">
        <f t="shared" si="354"/>
        <v>0</v>
      </c>
      <c r="P3792" s="2" t="e">
        <f t="shared" si="355"/>
        <v>#DIV/0!</v>
      </c>
      <c r="Q3792" s="2" t="str">
        <f t="shared" si="356"/>
        <v>theater</v>
      </c>
      <c r="R3792" s="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 s="2">
        <v>3791</v>
      </c>
      <c r="B3793" s="9" t="s">
        <v>3788</v>
      </c>
      <c r="C3793" s="9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7">
        <f t="shared" si="354"/>
        <v>0</v>
      </c>
      <c r="P3793" s="2" t="e">
        <f t="shared" si="355"/>
        <v>#DIV/0!</v>
      </c>
      <c r="Q3793" s="2" t="str">
        <f t="shared" si="356"/>
        <v>theater</v>
      </c>
      <c r="R3793" s="2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 s="2">
        <v>3792</v>
      </c>
      <c r="B3794" s="9" t="s">
        <v>3789</v>
      </c>
      <c r="C3794" s="9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7">
        <f t="shared" si="354"/>
        <v>2.8E-3</v>
      </c>
      <c r="P3794" s="2">
        <f t="shared" si="355"/>
        <v>17.5</v>
      </c>
      <c r="Q3794" s="2" t="str">
        <f t="shared" si="356"/>
        <v>theater</v>
      </c>
      <c r="R3794" s="2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 s="2">
        <v>3793</v>
      </c>
      <c r="B3795" s="9" t="s">
        <v>3790</v>
      </c>
      <c r="C3795" s="9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7">
        <f t="shared" si="354"/>
        <v>0.59657142857142853</v>
      </c>
      <c r="P3795" s="2">
        <f t="shared" si="355"/>
        <v>174</v>
      </c>
      <c r="Q3795" s="2" t="str">
        <f t="shared" si="356"/>
        <v>theater</v>
      </c>
      <c r="R3795" s="2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 s="2">
        <v>3794</v>
      </c>
      <c r="B3796" s="9" t="s">
        <v>3791</v>
      </c>
      <c r="C3796" s="9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7">
        <f t="shared" si="354"/>
        <v>0.01</v>
      </c>
      <c r="P3796" s="2">
        <f t="shared" si="355"/>
        <v>50</v>
      </c>
      <c r="Q3796" s="2" t="str">
        <f t="shared" si="356"/>
        <v>theater</v>
      </c>
      <c r="R3796" s="2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 s="2">
        <v>3795</v>
      </c>
      <c r="B3797" s="9" t="s">
        <v>3792</v>
      </c>
      <c r="C3797" s="9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7">
        <f t="shared" si="354"/>
        <v>1.6666666666666666E-2</v>
      </c>
      <c r="P3797" s="2">
        <f t="shared" si="355"/>
        <v>5</v>
      </c>
      <c r="Q3797" s="2" t="str">
        <f t="shared" si="356"/>
        <v>theater</v>
      </c>
      <c r="R3797" s="2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 s="2">
        <v>3796</v>
      </c>
      <c r="B3798" s="9" t="s">
        <v>3793</v>
      </c>
      <c r="C3798" s="9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7">
        <f t="shared" si="354"/>
        <v>4.4444444444444447E-5</v>
      </c>
      <c r="P3798" s="2">
        <f t="shared" si="355"/>
        <v>1</v>
      </c>
      <c r="Q3798" s="2" t="str">
        <f t="shared" si="356"/>
        <v>theater</v>
      </c>
      <c r="R3798" s="2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 s="2">
        <v>3797</v>
      </c>
      <c r="B3799" s="9" t="s">
        <v>3794</v>
      </c>
      <c r="C3799" s="9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7">
        <f t="shared" si="354"/>
        <v>0.89666666666666661</v>
      </c>
      <c r="P3799" s="2">
        <f t="shared" si="355"/>
        <v>145.40540540540542</v>
      </c>
      <c r="Q3799" s="2" t="str">
        <f t="shared" si="356"/>
        <v>theater</v>
      </c>
      <c r="R3799" s="2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 s="2">
        <v>3798</v>
      </c>
      <c r="B3800" s="9" t="s">
        <v>3795</v>
      </c>
      <c r="C3800" s="9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7">
        <f t="shared" si="354"/>
        <v>1.4642857142857143E-2</v>
      </c>
      <c r="P3800" s="2">
        <f t="shared" si="355"/>
        <v>205</v>
      </c>
      <c r="Q3800" s="2" t="str">
        <f t="shared" si="356"/>
        <v>theater</v>
      </c>
      <c r="R3800" s="2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3.2" x14ac:dyDescent="0.3">
      <c r="A3801" s="2">
        <v>3799</v>
      </c>
      <c r="B3801" s="9" t="s">
        <v>3796</v>
      </c>
      <c r="C3801" s="9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7">
        <f t="shared" si="354"/>
        <v>4.02E-2</v>
      </c>
      <c r="P3801" s="2">
        <f t="shared" si="355"/>
        <v>100.5</v>
      </c>
      <c r="Q3801" s="2" t="str">
        <f t="shared" si="356"/>
        <v>theater</v>
      </c>
      <c r="R3801" s="2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 s="2">
        <v>3800</v>
      </c>
      <c r="B3802" s="9" t="s">
        <v>3797</v>
      </c>
      <c r="C3802" s="9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7">
        <f t="shared" si="354"/>
        <v>4.0045454545454544E-2</v>
      </c>
      <c r="P3802" s="2">
        <f t="shared" si="355"/>
        <v>55.0625</v>
      </c>
      <c r="Q3802" s="2" t="str">
        <f t="shared" si="356"/>
        <v>theater</v>
      </c>
      <c r="R3802" s="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 s="2">
        <v>3801</v>
      </c>
      <c r="B3803" s="9" t="s">
        <v>3798</v>
      </c>
      <c r="C3803" s="9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7">
        <f t="shared" si="354"/>
        <v>8.5199999999999998E-2</v>
      </c>
      <c r="P3803" s="2">
        <f t="shared" si="355"/>
        <v>47.333333333333336</v>
      </c>
      <c r="Q3803" s="2" t="str">
        <f t="shared" si="356"/>
        <v>theater</v>
      </c>
      <c r="R3803" s="2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 s="2">
        <v>3802</v>
      </c>
      <c r="B3804" s="9" t="s">
        <v>3799</v>
      </c>
      <c r="C3804" s="9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7">
        <f t="shared" si="354"/>
        <v>0</v>
      </c>
      <c r="P3804" s="2" t="e">
        <f t="shared" si="355"/>
        <v>#DIV/0!</v>
      </c>
      <c r="Q3804" s="2" t="str">
        <f t="shared" si="356"/>
        <v>theater</v>
      </c>
      <c r="R3804" s="2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 s="2">
        <v>3803</v>
      </c>
      <c r="B3805" s="9" t="s">
        <v>3800</v>
      </c>
      <c r="C3805" s="9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7">
        <f t="shared" si="354"/>
        <v>0.19650000000000001</v>
      </c>
      <c r="P3805" s="2">
        <f t="shared" si="355"/>
        <v>58.95</v>
      </c>
      <c r="Q3805" s="2" t="str">
        <f t="shared" si="356"/>
        <v>theater</v>
      </c>
      <c r="R3805" s="2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 s="2">
        <v>3804</v>
      </c>
      <c r="B3806" s="9" t="s">
        <v>3801</v>
      </c>
      <c r="C3806" s="9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7">
        <f t="shared" si="354"/>
        <v>0</v>
      </c>
      <c r="P3806" s="2" t="e">
        <f t="shared" si="355"/>
        <v>#DIV/0!</v>
      </c>
      <c r="Q3806" s="2" t="str">
        <f t="shared" si="356"/>
        <v>theater</v>
      </c>
      <c r="R3806" s="2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 s="2">
        <v>3805</v>
      </c>
      <c r="B3807" s="9" t="s">
        <v>3802</v>
      </c>
      <c r="C3807" s="9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7">
        <f t="shared" si="354"/>
        <v>2.0000000000000002E-5</v>
      </c>
      <c r="P3807" s="2">
        <f t="shared" si="355"/>
        <v>1.5</v>
      </c>
      <c r="Q3807" s="2" t="str">
        <f t="shared" si="356"/>
        <v>theater</v>
      </c>
      <c r="R3807" s="2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 s="2">
        <v>3806</v>
      </c>
      <c r="B3808" s="9" t="s">
        <v>3803</v>
      </c>
      <c r="C3808" s="9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7">
        <f t="shared" si="354"/>
        <v>6.6666666666666664E-4</v>
      </c>
      <c r="P3808" s="2">
        <f t="shared" si="355"/>
        <v>5</v>
      </c>
      <c r="Q3808" s="2" t="str">
        <f t="shared" si="356"/>
        <v>theater</v>
      </c>
      <c r="R3808" s="2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 s="2">
        <v>3807</v>
      </c>
      <c r="B3809" s="9" t="s">
        <v>3804</v>
      </c>
      <c r="C3809" s="9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7">
        <f t="shared" si="354"/>
        <v>0.30333333333333334</v>
      </c>
      <c r="P3809" s="2">
        <f t="shared" si="355"/>
        <v>50.555555555555557</v>
      </c>
      <c r="Q3809" s="2" t="str">
        <f t="shared" si="356"/>
        <v>theater</v>
      </c>
      <c r="R3809" s="2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 s="2">
        <v>3808</v>
      </c>
      <c r="B3810" s="9" t="s">
        <v>3805</v>
      </c>
      <c r="C3810" s="9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7">
        <f t="shared" si="354"/>
        <v>1</v>
      </c>
      <c r="P3810" s="2">
        <f t="shared" si="355"/>
        <v>41.666666666666664</v>
      </c>
      <c r="Q3810" s="2" t="str">
        <f t="shared" si="356"/>
        <v>theater</v>
      </c>
      <c r="R3810" s="2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 s="2">
        <v>3809</v>
      </c>
      <c r="B3811" s="9" t="s">
        <v>3806</v>
      </c>
      <c r="C3811" s="9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7">
        <f t="shared" si="354"/>
        <v>1.0125</v>
      </c>
      <c r="P3811" s="2">
        <f t="shared" si="355"/>
        <v>53.289473684210527</v>
      </c>
      <c r="Q3811" s="2" t="str">
        <f t="shared" si="356"/>
        <v>theater</v>
      </c>
      <c r="R3811" s="2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 s="2">
        <v>3810</v>
      </c>
      <c r="B3812" s="9" t="s">
        <v>3807</v>
      </c>
      <c r="C3812" s="9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7">
        <f t="shared" si="354"/>
        <v>1.2173333333333334</v>
      </c>
      <c r="P3812" s="2">
        <f t="shared" si="355"/>
        <v>70.230769230769226</v>
      </c>
      <c r="Q3812" s="2" t="str">
        <f t="shared" si="356"/>
        <v>theater</v>
      </c>
      <c r="R3812" s="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 s="2">
        <v>3811</v>
      </c>
      <c r="B3813" s="9" t="s">
        <v>3808</v>
      </c>
      <c r="C3813" s="9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7">
        <f t="shared" si="354"/>
        <v>3.3</v>
      </c>
      <c r="P3813" s="2">
        <f t="shared" si="355"/>
        <v>43.421052631578945</v>
      </c>
      <c r="Q3813" s="2" t="str">
        <f t="shared" si="356"/>
        <v>theater</v>
      </c>
      <c r="R3813" s="2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 s="2">
        <v>3812</v>
      </c>
      <c r="B3814" s="9" t="s">
        <v>3809</v>
      </c>
      <c r="C3814" s="9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7">
        <f t="shared" si="354"/>
        <v>1.0954999999999999</v>
      </c>
      <c r="P3814" s="2">
        <f t="shared" si="355"/>
        <v>199.18181818181819</v>
      </c>
      <c r="Q3814" s="2" t="str">
        <f t="shared" si="356"/>
        <v>theater</v>
      </c>
      <c r="R3814" s="2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 s="2">
        <v>3813</v>
      </c>
      <c r="B3815" s="9" t="s">
        <v>3810</v>
      </c>
      <c r="C3815" s="9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7">
        <f t="shared" si="354"/>
        <v>1.0095190476190474</v>
      </c>
      <c r="P3815" s="2">
        <f t="shared" si="355"/>
        <v>78.518148148148143</v>
      </c>
      <c r="Q3815" s="2" t="str">
        <f t="shared" si="356"/>
        <v>theater</v>
      </c>
      <c r="R3815" s="2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 s="2">
        <v>3814</v>
      </c>
      <c r="B3816" s="9" t="s">
        <v>3811</v>
      </c>
      <c r="C3816" s="9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7">
        <f t="shared" si="354"/>
        <v>1.4013333333333333</v>
      </c>
      <c r="P3816" s="2">
        <f t="shared" si="355"/>
        <v>61.823529411764703</v>
      </c>
      <c r="Q3816" s="2" t="str">
        <f t="shared" si="356"/>
        <v>theater</v>
      </c>
      <c r="R3816" s="2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 s="2">
        <v>3815</v>
      </c>
      <c r="B3817" s="9" t="s">
        <v>3812</v>
      </c>
      <c r="C3817" s="9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7">
        <f t="shared" si="354"/>
        <v>1.0000100000000001</v>
      </c>
      <c r="P3817" s="2">
        <f t="shared" si="355"/>
        <v>50.000500000000002</v>
      </c>
      <c r="Q3817" s="2" t="str">
        <f t="shared" si="356"/>
        <v>theater</v>
      </c>
      <c r="R3817" s="2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 s="2">
        <v>3816</v>
      </c>
      <c r="B3818" s="9" t="s">
        <v>3813</v>
      </c>
      <c r="C3818" s="9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7">
        <f t="shared" si="354"/>
        <v>1.19238</v>
      </c>
      <c r="P3818" s="2">
        <f t="shared" si="355"/>
        <v>48.339729729729726</v>
      </c>
      <c r="Q3818" s="2" t="str">
        <f t="shared" si="356"/>
        <v>theater</v>
      </c>
      <c r="R3818" s="2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 s="2">
        <v>3817</v>
      </c>
      <c r="B3819" s="9" t="s">
        <v>3814</v>
      </c>
      <c r="C3819" s="9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7">
        <f t="shared" si="354"/>
        <v>1.0725</v>
      </c>
      <c r="P3819" s="2">
        <f t="shared" si="355"/>
        <v>107.25</v>
      </c>
      <c r="Q3819" s="2" t="str">
        <f t="shared" si="356"/>
        <v>theater</v>
      </c>
      <c r="R3819" s="2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 s="2">
        <v>3818</v>
      </c>
      <c r="B3820" s="9" t="s">
        <v>3815</v>
      </c>
      <c r="C3820" s="9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7">
        <f t="shared" si="354"/>
        <v>2.2799999999999998</v>
      </c>
      <c r="P3820" s="2">
        <f t="shared" si="355"/>
        <v>57</v>
      </c>
      <c r="Q3820" s="2" t="str">
        <f t="shared" si="356"/>
        <v>theater</v>
      </c>
      <c r="R3820" s="2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 s="2">
        <v>3819</v>
      </c>
      <c r="B3821" s="9" t="s">
        <v>3816</v>
      </c>
      <c r="C3821" s="9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7">
        <f t="shared" si="354"/>
        <v>1.0640000000000001</v>
      </c>
      <c r="P3821" s="2">
        <f t="shared" si="355"/>
        <v>40.92307692307692</v>
      </c>
      <c r="Q3821" s="2" t="str">
        <f t="shared" si="356"/>
        <v>theater</v>
      </c>
      <c r="R3821" s="2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 s="2">
        <v>3820</v>
      </c>
      <c r="B3822" s="9" t="s">
        <v>3817</v>
      </c>
      <c r="C3822" s="9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7">
        <f t="shared" si="354"/>
        <v>1.4333333333333333</v>
      </c>
      <c r="P3822" s="2">
        <f t="shared" si="355"/>
        <v>21.5</v>
      </c>
      <c r="Q3822" s="2" t="str">
        <f t="shared" si="356"/>
        <v>theater</v>
      </c>
      <c r="R3822" s="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 s="2">
        <v>3821</v>
      </c>
      <c r="B3823" s="9" t="s">
        <v>3818</v>
      </c>
      <c r="C3823" s="9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7">
        <f t="shared" si="354"/>
        <v>1.0454285714285714</v>
      </c>
      <c r="P3823" s="2">
        <f t="shared" si="355"/>
        <v>79.543478260869563</v>
      </c>
      <c r="Q3823" s="2" t="str">
        <f t="shared" si="356"/>
        <v>theater</v>
      </c>
      <c r="R3823" s="2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 s="2">
        <v>3822</v>
      </c>
      <c r="B3824" s="9" t="s">
        <v>3819</v>
      </c>
      <c r="C3824" s="9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7">
        <f t="shared" si="354"/>
        <v>1.1002000000000001</v>
      </c>
      <c r="P3824" s="2">
        <f t="shared" si="355"/>
        <v>72.381578947368425</v>
      </c>
      <c r="Q3824" s="2" t="str">
        <f t="shared" si="356"/>
        <v>theater</v>
      </c>
      <c r="R3824" s="2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 s="2">
        <v>3823</v>
      </c>
      <c r="B3825" s="9" t="s">
        <v>3820</v>
      </c>
      <c r="C3825" s="9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7">
        <f t="shared" si="354"/>
        <v>1.06</v>
      </c>
      <c r="P3825" s="2">
        <f t="shared" si="355"/>
        <v>64.634146341463421</v>
      </c>
      <c r="Q3825" s="2" t="str">
        <f t="shared" si="356"/>
        <v>theater</v>
      </c>
      <c r="R3825" s="2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 s="2">
        <v>3824</v>
      </c>
      <c r="B3826" s="9" t="s">
        <v>3821</v>
      </c>
      <c r="C3826" s="9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7">
        <f t="shared" si="354"/>
        <v>1.08</v>
      </c>
      <c r="P3826" s="2">
        <f t="shared" si="355"/>
        <v>38.571428571428569</v>
      </c>
      <c r="Q3826" s="2" t="str">
        <f t="shared" si="356"/>
        <v>theater</v>
      </c>
      <c r="R3826" s="2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 s="2">
        <v>3825</v>
      </c>
      <c r="B3827" s="9" t="s">
        <v>3822</v>
      </c>
      <c r="C3827" s="9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7">
        <f t="shared" si="354"/>
        <v>1.0542</v>
      </c>
      <c r="P3827" s="2">
        <f t="shared" si="355"/>
        <v>107.57142857142857</v>
      </c>
      <c r="Q3827" s="2" t="str">
        <f t="shared" si="356"/>
        <v>theater</v>
      </c>
      <c r="R3827" s="2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 s="2">
        <v>3826</v>
      </c>
      <c r="B3828" s="9" t="s">
        <v>3823</v>
      </c>
      <c r="C3828" s="9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7">
        <f t="shared" si="354"/>
        <v>1.1916666666666667</v>
      </c>
      <c r="P3828" s="2">
        <f t="shared" si="355"/>
        <v>27.5</v>
      </c>
      <c r="Q3828" s="2" t="str">
        <f t="shared" si="356"/>
        <v>theater</v>
      </c>
      <c r="R3828" s="2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 s="2">
        <v>3827</v>
      </c>
      <c r="B3829" s="9" t="s">
        <v>3824</v>
      </c>
      <c r="C3829" s="9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7">
        <f t="shared" si="354"/>
        <v>1.5266666666666666</v>
      </c>
      <c r="P3829" s="2">
        <f t="shared" si="355"/>
        <v>70.461538461538467</v>
      </c>
      <c r="Q3829" s="2" t="str">
        <f t="shared" si="356"/>
        <v>theater</v>
      </c>
      <c r="R3829" s="2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 s="2">
        <v>3828</v>
      </c>
      <c r="B3830" s="9" t="s">
        <v>3825</v>
      </c>
      <c r="C3830" s="9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7">
        <f t="shared" si="354"/>
        <v>1</v>
      </c>
      <c r="P3830" s="2">
        <f t="shared" si="355"/>
        <v>178.57142857142858</v>
      </c>
      <c r="Q3830" s="2" t="str">
        <f t="shared" si="356"/>
        <v>theater</v>
      </c>
      <c r="R3830" s="2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.2" x14ac:dyDescent="0.3">
      <c r="A3831" s="2">
        <v>3829</v>
      </c>
      <c r="B3831" s="9" t="s">
        <v>3826</v>
      </c>
      <c r="C3831" s="9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7">
        <f t="shared" si="354"/>
        <v>1.002</v>
      </c>
      <c r="P3831" s="2">
        <f t="shared" si="355"/>
        <v>62.625</v>
      </c>
      <c r="Q3831" s="2" t="str">
        <f t="shared" si="356"/>
        <v>theater</v>
      </c>
      <c r="R3831" s="2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 s="2">
        <v>3830</v>
      </c>
      <c r="B3832" s="9" t="s">
        <v>3827</v>
      </c>
      <c r="C3832" s="9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7">
        <f t="shared" si="354"/>
        <v>2.25</v>
      </c>
      <c r="P3832" s="2">
        <f t="shared" si="355"/>
        <v>75</v>
      </c>
      <c r="Q3832" s="2" t="str">
        <f t="shared" si="356"/>
        <v>theater</v>
      </c>
      <c r="R3832" s="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 s="2">
        <v>3831</v>
      </c>
      <c r="B3833" s="9" t="s">
        <v>3828</v>
      </c>
      <c r="C3833" s="9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7">
        <f t="shared" si="354"/>
        <v>1.0602199999999999</v>
      </c>
      <c r="P3833" s="2">
        <f t="shared" si="355"/>
        <v>58.901111111111113</v>
      </c>
      <c r="Q3833" s="2" t="str">
        <f t="shared" si="356"/>
        <v>theater</v>
      </c>
      <c r="R3833" s="2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 s="2">
        <v>3832</v>
      </c>
      <c r="B3834" s="9" t="s">
        <v>3829</v>
      </c>
      <c r="C3834" s="9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7">
        <f t="shared" si="354"/>
        <v>1.0466666666666666</v>
      </c>
      <c r="P3834" s="2">
        <f t="shared" si="355"/>
        <v>139.55555555555554</v>
      </c>
      <c r="Q3834" s="2" t="str">
        <f t="shared" si="356"/>
        <v>theater</v>
      </c>
      <c r="R3834" s="2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 s="2">
        <v>3833</v>
      </c>
      <c r="B3835" s="9" t="s">
        <v>3830</v>
      </c>
      <c r="C3835" s="9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7">
        <f t="shared" si="354"/>
        <v>1.1666666666666667</v>
      </c>
      <c r="P3835" s="2">
        <f t="shared" si="355"/>
        <v>70</v>
      </c>
      <c r="Q3835" s="2" t="str">
        <f t="shared" si="356"/>
        <v>theater</v>
      </c>
      <c r="R3835" s="2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43.2" x14ac:dyDescent="0.3">
      <c r="A3836" s="2">
        <v>3834</v>
      </c>
      <c r="B3836" s="9" t="s">
        <v>3831</v>
      </c>
      <c r="C3836" s="9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7">
        <f t="shared" si="354"/>
        <v>1.0903333333333334</v>
      </c>
      <c r="P3836" s="2">
        <f t="shared" si="355"/>
        <v>57.385964912280699</v>
      </c>
      <c r="Q3836" s="2" t="str">
        <f t="shared" si="356"/>
        <v>theater</v>
      </c>
      <c r="R3836" s="2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 s="2">
        <v>3835</v>
      </c>
      <c r="B3837" s="9" t="s">
        <v>3832</v>
      </c>
      <c r="C3837" s="9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7">
        <f t="shared" si="354"/>
        <v>1.6</v>
      </c>
      <c r="P3837" s="2">
        <f t="shared" si="355"/>
        <v>40</v>
      </c>
      <c r="Q3837" s="2" t="str">
        <f t="shared" si="356"/>
        <v>theater</v>
      </c>
      <c r="R3837" s="2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 s="2">
        <v>3836</v>
      </c>
      <c r="B3838" s="9" t="s">
        <v>3833</v>
      </c>
      <c r="C3838" s="9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7">
        <f t="shared" si="354"/>
        <v>1.125</v>
      </c>
      <c r="P3838" s="2">
        <f t="shared" si="355"/>
        <v>64.285714285714292</v>
      </c>
      <c r="Q3838" s="2" t="str">
        <f t="shared" si="356"/>
        <v>theater</v>
      </c>
      <c r="R3838" s="2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 s="2">
        <v>3837</v>
      </c>
      <c r="B3839" s="9" t="s">
        <v>3834</v>
      </c>
      <c r="C3839" s="9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7">
        <f t="shared" si="354"/>
        <v>1.0209999999999999</v>
      </c>
      <c r="P3839" s="2">
        <f t="shared" si="355"/>
        <v>120.11764705882354</v>
      </c>
      <c r="Q3839" s="2" t="str">
        <f t="shared" si="356"/>
        <v>theater</v>
      </c>
      <c r="R3839" s="2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 s="2">
        <v>3838</v>
      </c>
      <c r="B3840" s="9" t="s">
        <v>3835</v>
      </c>
      <c r="C3840" s="9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7">
        <f t="shared" si="354"/>
        <v>1.00824</v>
      </c>
      <c r="P3840" s="2">
        <f t="shared" si="355"/>
        <v>1008.24</v>
      </c>
      <c r="Q3840" s="2" t="str">
        <f t="shared" si="356"/>
        <v>theater</v>
      </c>
      <c r="R3840" s="2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 s="2">
        <v>3839</v>
      </c>
      <c r="B3841" s="9" t="s">
        <v>3836</v>
      </c>
      <c r="C3841" s="9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7">
        <f t="shared" si="354"/>
        <v>1.0125</v>
      </c>
      <c r="P3841" s="2">
        <f t="shared" si="355"/>
        <v>63.28125</v>
      </c>
      <c r="Q3841" s="2" t="str">
        <f t="shared" si="356"/>
        <v>theater</v>
      </c>
      <c r="R3841" s="2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3.2" x14ac:dyDescent="0.3">
      <c r="A3842" s="2">
        <v>3840</v>
      </c>
      <c r="B3842" s="9" t="s">
        <v>3837</v>
      </c>
      <c r="C3842" s="9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7">
        <f t="shared" si="354"/>
        <v>65</v>
      </c>
      <c r="P3842" s="2">
        <f t="shared" si="355"/>
        <v>21.666666666666668</v>
      </c>
      <c r="Q3842" s="2" t="str">
        <f t="shared" si="356"/>
        <v>theater</v>
      </c>
      <c r="R3842" s="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 s="2">
        <v>3841</v>
      </c>
      <c r="B3843" s="9" t="s">
        <v>3838</v>
      </c>
      <c r="C3843" s="9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7">
        <f t="shared" ref="O3843:O3906" si="360">E3843/D3843</f>
        <v>8.72E-2</v>
      </c>
      <c r="P3843" s="2">
        <f t="shared" ref="P3843:P3906" si="361">E3843/L3843</f>
        <v>25.647058823529413</v>
      </c>
      <c r="Q3843" s="2" t="str">
        <f t="shared" ref="Q3843:Q3906" si="362">LEFT(N:N,(FIND("/",N3843))-1)</f>
        <v>theater</v>
      </c>
      <c r="R3843" s="2" t="str">
        <f t="shared" ref="R3843:R3906" si="363">RIGHT(N:N,LEN(N:N)-(FIND("/",N3843)))</f>
        <v>plays</v>
      </c>
      <c r="S3843" s="10">
        <f t="shared" ref="S3843:S3906" si="364">(J3843/86400)+DATE(1970,1,1)</f>
        <v>41780.785729166666</v>
      </c>
      <c r="T3843" s="10">
        <f t="shared" ref="T3843:T3906" si="365">(I3843/86400)+DATE(1970,1,1)</f>
        <v>41840.785729166666</v>
      </c>
    </row>
    <row r="3844" spans="1:20" ht="43.2" x14ac:dyDescent="0.3">
      <c r="A3844" s="2">
        <v>3842</v>
      </c>
      <c r="B3844" s="9" t="s">
        <v>3839</v>
      </c>
      <c r="C3844" s="9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7">
        <f t="shared" si="360"/>
        <v>0.21940000000000001</v>
      </c>
      <c r="P3844" s="2">
        <f t="shared" si="361"/>
        <v>47.695652173913047</v>
      </c>
      <c r="Q3844" s="2" t="str">
        <f t="shared" si="362"/>
        <v>theater</v>
      </c>
      <c r="R3844" s="2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 s="2">
        <v>3843</v>
      </c>
      <c r="B3845" s="9" t="s">
        <v>3840</v>
      </c>
      <c r="C3845" s="9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7">
        <f t="shared" si="360"/>
        <v>0.21299999999999999</v>
      </c>
      <c r="P3845" s="2">
        <f t="shared" si="361"/>
        <v>56.05263157894737</v>
      </c>
      <c r="Q3845" s="2" t="str">
        <f t="shared" si="362"/>
        <v>theater</v>
      </c>
      <c r="R3845" s="2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 s="2">
        <v>3844</v>
      </c>
      <c r="B3846" s="9" t="s">
        <v>3841</v>
      </c>
      <c r="C3846" s="9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7">
        <f t="shared" si="360"/>
        <v>0.41489795918367345</v>
      </c>
      <c r="P3846" s="2">
        <f t="shared" si="361"/>
        <v>81.319999999999993</v>
      </c>
      <c r="Q3846" s="2" t="str">
        <f t="shared" si="362"/>
        <v>theater</v>
      </c>
      <c r="R3846" s="2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 s="2">
        <v>3845</v>
      </c>
      <c r="B3847" s="9" t="s">
        <v>3842</v>
      </c>
      <c r="C3847" s="9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7">
        <f t="shared" si="360"/>
        <v>2.1049999999999999E-2</v>
      </c>
      <c r="P3847" s="2">
        <f t="shared" si="361"/>
        <v>70.166666666666671</v>
      </c>
      <c r="Q3847" s="2" t="str">
        <f t="shared" si="362"/>
        <v>theater</v>
      </c>
      <c r="R3847" s="2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3.2" x14ac:dyDescent="0.3">
      <c r="A3848" s="2">
        <v>3846</v>
      </c>
      <c r="B3848" s="9" t="s">
        <v>3843</v>
      </c>
      <c r="C3848" s="9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7">
        <f t="shared" si="360"/>
        <v>2.7E-2</v>
      </c>
      <c r="P3848" s="2">
        <f t="shared" si="361"/>
        <v>23.625</v>
      </c>
      <c r="Q3848" s="2" t="str">
        <f t="shared" si="362"/>
        <v>theater</v>
      </c>
      <c r="R3848" s="2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 s="2">
        <v>3847</v>
      </c>
      <c r="B3849" s="9" t="s">
        <v>3844</v>
      </c>
      <c r="C3849" s="9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7">
        <f t="shared" si="360"/>
        <v>0.16161904761904761</v>
      </c>
      <c r="P3849" s="2">
        <f t="shared" si="361"/>
        <v>188.55555555555554</v>
      </c>
      <c r="Q3849" s="2" t="str">
        <f t="shared" si="362"/>
        <v>theater</v>
      </c>
      <c r="R3849" s="2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 s="2">
        <v>3848</v>
      </c>
      <c r="B3850" s="9" t="s">
        <v>3845</v>
      </c>
      <c r="C3850" s="9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7">
        <f t="shared" si="360"/>
        <v>0.16376923076923078</v>
      </c>
      <c r="P3850" s="2">
        <f t="shared" si="361"/>
        <v>49.511627906976742</v>
      </c>
      <c r="Q3850" s="2" t="str">
        <f t="shared" si="362"/>
        <v>theater</v>
      </c>
      <c r="R3850" s="2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 s="2">
        <v>3849</v>
      </c>
      <c r="B3851" s="9" t="s">
        <v>3846</v>
      </c>
      <c r="C3851" s="9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7">
        <f t="shared" si="360"/>
        <v>7.0433333333333334E-2</v>
      </c>
      <c r="P3851" s="2">
        <f t="shared" si="361"/>
        <v>75.464285714285708</v>
      </c>
      <c r="Q3851" s="2" t="str">
        <f t="shared" si="362"/>
        <v>theater</v>
      </c>
      <c r="R3851" s="2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 s="2">
        <v>3850</v>
      </c>
      <c r="B3852" s="9" t="s">
        <v>3847</v>
      </c>
      <c r="C3852" s="9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7">
        <f t="shared" si="360"/>
        <v>3.7999999999999999E-2</v>
      </c>
      <c r="P3852" s="2">
        <f t="shared" si="361"/>
        <v>9.5</v>
      </c>
      <c r="Q3852" s="2" t="str">
        <f t="shared" si="362"/>
        <v>theater</v>
      </c>
      <c r="R3852" s="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 s="2">
        <v>3851</v>
      </c>
      <c r="B3853" s="9" t="s">
        <v>3848</v>
      </c>
      <c r="C3853" s="9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7">
        <f t="shared" si="360"/>
        <v>0.34079999999999999</v>
      </c>
      <c r="P3853" s="2">
        <f t="shared" si="361"/>
        <v>35.5</v>
      </c>
      <c r="Q3853" s="2" t="str">
        <f t="shared" si="362"/>
        <v>theater</v>
      </c>
      <c r="R3853" s="2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 s="2">
        <v>3852</v>
      </c>
      <c r="B3854" s="9" t="s">
        <v>3849</v>
      </c>
      <c r="C3854" s="9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7">
        <f t="shared" si="360"/>
        <v>2E-3</v>
      </c>
      <c r="P3854" s="2">
        <f t="shared" si="361"/>
        <v>10</v>
      </c>
      <c r="Q3854" s="2" t="str">
        <f t="shared" si="362"/>
        <v>theater</v>
      </c>
      <c r="R3854" s="2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 s="2">
        <v>3853</v>
      </c>
      <c r="B3855" s="9" t="s">
        <v>3850</v>
      </c>
      <c r="C3855" s="9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7">
        <f t="shared" si="360"/>
        <v>2.5999999999999998E-4</v>
      </c>
      <c r="P3855" s="2">
        <f t="shared" si="361"/>
        <v>13</v>
      </c>
      <c r="Q3855" s="2" t="str">
        <f t="shared" si="362"/>
        <v>theater</v>
      </c>
      <c r="R3855" s="2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 s="2">
        <v>3854</v>
      </c>
      <c r="B3856" s="9" t="s">
        <v>3851</v>
      </c>
      <c r="C3856" s="9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7">
        <f t="shared" si="360"/>
        <v>0.16254545454545455</v>
      </c>
      <c r="P3856" s="2">
        <f t="shared" si="361"/>
        <v>89.4</v>
      </c>
      <c r="Q3856" s="2" t="str">
        <f t="shared" si="362"/>
        <v>theater</v>
      </c>
      <c r="R3856" s="2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 s="2">
        <v>3855</v>
      </c>
      <c r="B3857" s="9" t="s">
        <v>3852</v>
      </c>
      <c r="C3857" s="9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7">
        <f t="shared" si="360"/>
        <v>2.5000000000000001E-2</v>
      </c>
      <c r="P3857" s="2">
        <f t="shared" si="361"/>
        <v>25</v>
      </c>
      <c r="Q3857" s="2" t="str">
        <f t="shared" si="362"/>
        <v>theater</v>
      </c>
      <c r="R3857" s="2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 s="2">
        <v>3856</v>
      </c>
      <c r="B3858" s="9" t="s">
        <v>3853</v>
      </c>
      <c r="C3858" s="9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7">
        <f t="shared" si="360"/>
        <v>2.0000000000000001E-4</v>
      </c>
      <c r="P3858" s="2">
        <f t="shared" si="361"/>
        <v>1</v>
      </c>
      <c r="Q3858" s="2" t="str">
        <f t="shared" si="362"/>
        <v>theater</v>
      </c>
      <c r="R3858" s="2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 s="2">
        <v>3857</v>
      </c>
      <c r="B3859" s="9" t="s">
        <v>3854</v>
      </c>
      <c r="C3859" s="9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7">
        <f t="shared" si="360"/>
        <v>5.1999999999999998E-2</v>
      </c>
      <c r="P3859" s="2">
        <f t="shared" si="361"/>
        <v>65</v>
      </c>
      <c r="Q3859" s="2" t="str">
        <f t="shared" si="362"/>
        <v>theater</v>
      </c>
      <c r="R3859" s="2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 s="2">
        <v>3858</v>
      </c>
      <c r="B3860" s="9" t="s">
        <v>3855</v>
      </c>
      <c r="C3860" s="9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7">
        <f t="shared" si="360"/>
        <v>0.02</v>
      </c>
      <c r="P3860" s="2">
        <f t="shared" si="361"/>
        <v>10</v>
      </c>
      <c r="Q3860" s="2" t="str">
        <f t="shared" si="362"/>
        <v>theater</v>
      </c>
      <c r="R3860" s="2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3.2" x14ac:dyDescent="0.3">
      <c r="A3861" s="2">
        <v>3859</v>
      </c>
      <c r="B3861" s="9" t="s">
        <v>3856</v>
      </c>
      <c r="C3861" s="9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7">
        <f t="shared" si="360"/>
        <v>4.0000000000000002E-4</v>
      </c>
      <c r="P3861" s="2">
        <f t="shared" si="361"/>
        <v>1</v>
      </c>
      <c r="Q3861" s="2" t="str">
        <f t="shared" si="362"/>
        <v>theater</v>
      </c>
      <c r="R3861" s="2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 s="2">
        <v>3860</v>
      </c>
      <c r="B3862" s="9" t="s">
        <v>3857</v>
      </c>
      <c r="C3862" s="9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7">
        <f t="shared" si="360"/>
        <v>0.17666666666666667</v>
      </c>
      <c r="P3862" s="2">
        <f t="shared" si="361"/>
        <v>81.538461538461533</v>
      </c>
      <c r="Q3862" s="2" t="str">
        <f t="shared" si="362"/>
        <v>theater</v>
      </c>
      <c r="R3862" s="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3">
      <c r="A3863" s="2">
        <v>3861</v>
      </c>
      <c r="B3863" s="9" t="s">
        <v>3858</v>
      </c>
      <c r="C3863" s="9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7">
        <f t="shared" si="360"/>
        <v>0.05</v>
      </c>
      <c r="P3863" s="2">
        <f t="shared" si="361"/>
        <v>100</v>
      </c>
      <c r="Q3863" s="2" t="str">
        <f t="shared" si="362"/>
        <v>theater</v>
      </c>
      <c r="R3863" s="2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 s="2">
        <v>3862</v>
      </c>
      <c r="B3864" s="9" t="s">
        <v>3859</v>
      </c>
      <c r="C3864" s="9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7">
        <f t="shared" si="360"/>
        <v>1.3333333333333334E-4</v>
      </c>
      <c r="P3864" s="2">
        <f t="shared" si="361"/>
        <v>1</v>
      </c>
      <c r="Q3864" s="2" t="str">
        <f t="shared" si="362"/>
        <v>theater</v>
      </c>
      <c r="R3864" s="2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 s="2">
        <v>3863</v>
      </c>
      <c r="B3865" s="9" t="s">
        <v>3860</v>
      </c>
      <c r="C3865" s="9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7">
        <f t="shared" si="360"/>
        <v>0</v>
      </c>
      <c r="P3865" s="2" t="e">
        <f t="shared" si="361"/>
        <v>#DIV/0!</v>
      </c>
      <c r="Q3865" s="2" t="str">
        <f t="shared" si="362"/>
        <v>theater</v>
      </c>
      <c r="R3865" s="2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 s="2">
        <v>3864</v>
      </c>
      <c r="B3866" s="9" t="s">
        <v>3861</v>
      </c>
      <c r="C3866" s="9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7">
        <f t="shared" si="360"/>
        <v>1.2E-2</v>
      </c>
      <c r="P3866" s="2">
        <f t="shared" si="361"/>
        <v>20</v>
      </c>
      <c r="Q3866" s="2" t="str">
        <f t="shared" si="362"/>
        <v>theater</v>
      </c>
      <c r="R3866" s="2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 s="2">
        <v>3865</v>
      </c>
      <c r="B3867" s="9" t="s">
        <v>3862</v>
      </c>
      <c r="C3867" s="9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7">
        <f t="shared" si="360"/>
        <v>0.26937422295897223</v>
      </c>
      <c r="P3867" s="2">
        <f t="shared" si="361"/>
        <v>46.428571428571431</v>
      </c>
      <c r="Q3867" s="2" t="str">
        <f t="shared" si="362"/>
        <v>theater</v>
      </c>
      <c r="R3867" s="2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 s="2">
        <v>3866</v>
      </c>
      <c r="B3868" s="9" t="s">
        <v>3863</v>
      </c>
      <c r="C3868" s="9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7">
        <f t="shared" si="360"/>
        <v>5.4999999999999997E-3</v>
      </c>
      <c r="P3868" s="2">
        <f t="shared" si="361"/>
        <v>5.5</v>
      </c>
      <c r="Q3868" s="2" t="str">
        <f t="shared" si="362"/>
        <v>theater</v>
      </c>
      <c r="R3868" s="2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 s="2">
        <v>3867</v>
      </c>
      <c r="B3869" s="9" t="s">
        <v>3864</v>
      </c>
      <c r="C3869" s="9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7">
        <f t="shared" si="360"/>
        <v>0.1255</v>
      </c>
      <c r="P3869" s="2">
        <f t="shared" si="361"/>
        <v>50.2</v>
      </c>
      <c r="Q3869" s="2" t="str">
        <f t="shared" si="362"/>
        <v>theater</v>
      </c>
      <c r="R3869" s="2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 s="2">
        <v>3868</v>
      </c>
      <c r="B3870" s="9" t="s">
        <v>3865</v>
      </c>
      <c r="C3870" s="9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7">
        <f t="shared" si="360"/>
        <v>2E-3</v>
      </c>
      <c r="P3870" s="2">
        <f t="shared" si="361"/>
        <v>10</v>
      </c>
      <c r="Q3870" s="2" t="str">
        <f t="shared" si="362"/>
        <v>theater</v>
      </c>
      <c r="R3870" s="2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28.8" x14ac:dyDescent="0.3">
      <c r="A3871" s="2">
        <v>3869</v>
      </c>
      <c r="B3871" s="9" t="s">
        <v>3866</v>
      </c>
      <c r="C3871" s="9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7">
        <f t="shared" si="360"/>
        <v>3.44748684310884E-2</v>
      </c>
      <c r="P3871" s="2">
        <f t="shared" si="361"/>
        <v>30.133333333333333</v>
      </c>
      <c r="Q3871" s="2" t="str">
        <f t="shared" si="362"/>
        <v>theater</v>
      </c>
      <c r="R3871" s="2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 s="2">
        <v>3870</v>
      </c>
      <c r="B3872" s="9" t="s">
        <v>3867</v>
      </c>
      <c r="C3872" s="9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7">
        <f t="shared" si="360"/>
        <v>0.15</v>
      </c>
      <c r="P3872" s="2">
        <f t="shared" si="361"/>
        <v>150</v>
      </c>
      <c r="Q3872" s="2" t="str">
        <f t="shared" si="362"/>
        <v>theater</v>
      </c>
      <c r="R3872" s="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28.8" x14ac:dyDescent="0.3">
      <c r="A3873" s="2">
        <v>3871</v>
      </c>
      <c r="B3873" s="9" t="s">
        <v>3868</v>
      </c>
      <c r="C3873" s="9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7">
        <f t="shared" si="360"/>
        <v>2.6666666666666668E-2</v>
      </c>
      <c r="P3873" s="2">
        <f t="shared" si="361"/>
        <v>13.333333333333334</v>
      </c>
      <c r="Q3873" s="2" t="str">
        <f t="shared" si="362"/>
        <v>theater</v>
      </c>
      <c r="R3873" s="2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 s="2">
        <v>3872</v>
      </c>
      <c r="B3874" s="9" t="s">
        <v>3869</v>
      </c>
      <c r="C3874" s="9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7">
        <f t="shared" si="360"/>
        <v>0</v>
      </c>
      <c r="P3874" s="2" t="e">
        <f t="shared" si="361"/>
        <v>#DIV/0!</v>
      </c>
      <c r="Q3874" s="2" t="str">
        <f t="shared" si="362"/>
        <v>theater</v>
      </c>
      <c r="R3874" s="2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 s="2">
        <v>3873</v>
      </c>
      <c r="B3875" s="9" t="s">
        <v>3870</v>
      </c>
      <c r="C3875" s="9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7">
        <f t="shared" si="360"/>
        <v>0</v>
      </c>
      <c r="P3875" s="2" t="e">
        <f t="shared" si="361"/>
        <v>#DIV/0!</v>
      </c>
      <c r="Q3875" s="2" t="str">
        <f t="shared" si="362"/>
        <v>theater</v>
      </c>
      <c r="R3875" s="2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 s="2">
        <v>3874</v>
      </c>
      <c r="B3876" s="9" t="s">
        <v>3871</v>
      </c>
      <c r="C3876" s="9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7">
        <f t="shared" si="360"/>
        <v>0</v>
      </c>
      <c r="P3876" s="2" t="e">
        <f t="shared" si="361"/>
        <v>#DIV/0!</v>
      </c>
      <c r="Q3876" s="2" t="str">
        <f t="shared" si="362"/>
        <v>theater</v>
      </c>
      <c r="R3876" s="2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 s="2">
        <v>3875</v>
      </c>
      <c r="B3877" s="9" t="s">
        <v>3872</v>
      </c>
      <c r="C3877" s="9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7">
        <f t="shared" si="360"/>
        <v>0</v>
      </c>
      <c r="P3877" s="2" t="e">
        <f t="shared" si="361"/>
        <v>#DIV/0!</v>
      </c>
      <c r="Q3877" s="2" t="str">
        <f t="shared" si="362"/>
        <v>theater</v>
      </c>
      <c r="R3877" s="2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 s="2">
        <v>3876</v>
      </c>
      <c r="B3878" s="9" t="s">
        <v>3873</v>
      </c>
      <c r="C3878" s="9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7">
        <f t="shared" si="360"/>
        <v>0.52794871794871789</v>
      </c>
      <c r="P3878" s="2">
        <f t="shared" si="361"/>
        <v>44.760869565217391</v>
      </c>
      <c r="Q3878" s="2" t="str">
        <f t="shared" si="362"/>
        <v>theater</v>
      </c>
      <c r="R3878" s="2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 s="2">
        <v>3877</v>
      </c>
      <c r="B3879" s="9" t="s">
        <v>3874</v>
      </c>
      <c r="C3879" s="9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7">
        <f t="shared" si="360"/>
        <v>4.9639999999999997E-2</v>
      </c>
      <c r="P3879" s="2">
        <f t="shared" si="361"/>
        <v>88.642857142857139</v>
      </c>
      <c r="Q3879" s="2" t="str">
        <f t="shared" si="362"/>
        <v>theater</v>
      </c>
      <c r="R3879" s="2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 s="2">
        <v>3878</v>
      </c>
      <c r="B3880" s="9" t="s">
        <v>3875</v>
      </c>
      <c r="C3880" s="9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7">
        <f t="shared" si="360"/>
        <v>5.5555555555555556E-4</v>
      </c>
      <c r="P3880" s="2">
        <f t="shared" si="361"/>
        <v>10</v>
      </c>
      <c r="Q3880" s="2" t="str">
        <f t="shared" si="362"/>
        <v>theater</v>
      </c>
      <c r="R3880" s="2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 s="2">
        <v>3879</v>
      </c>
      <c r="B3881" s="9" t="s">
        <v>3876</v>
      </c>
      <c r="C3881" s="9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7">
        <f t="shared" si="360"/>
        <v>0</v>
      </c>
      <c r="P3881" s="2" t="e">
        <f t="shared" si="361"/>
        <v>#DIV/0!</v>
      </c>
      <c r="Q3881" s="2" t="str">
        <f t="shared" si="362"/>
        <v>theater</v>
      </c>
      <c r="R3881" s="2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 s="2">
        <v>3880</v>
      </c>
      <c r="B3882" s="9" t="s">
        <v>3877</v>
      </c>
      <c r="C3882" s="9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7">
        <f t="shared" si="360"/>
        <v>0.13066666666666665</v>
      </c>
      <c r="P3882" s="2">
        <f t="shared" si="361"/>
        <v>57.647058823529413</v>
      </c>
      <c r="Q3882" s="2" t="str">
        <f t="shared" si="362"/>
        <v>theater</v>
      </c>
      <c r="R3882" s="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 s="2">
        <v>3881</v>
      </c>
      <c r="B3883" s="9" t="s">
        <v>3878</v>
      </c>
      <c r="C3883" s="9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7">
        <f t="shared" si="360"/>
        <v>0.05</v>
      </c>
      <c r="P3883" s="2">
        <f t="shared" si="361"/>
        <v>25</v>
      </c>
      <c r="Q3883" s="2" t="str">
        <f t="shared" si="362"/>
        <v>theater</v>
      </c>
      <c r="R3883" s="2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 s="2">
        <v>3882</v>
      </c>
      <c r="B3884" s="9" t="s">
        <v>3879</v>
      </c>
      <c r="C3884" s="9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7">
        <f t="shared" si="360"/>
        <v>0</v>
      </c>
      <c r="P3884" s="2" t="e">
        <f t="shared" si="361"/>
        <v>#DIV/0!</v>
      </c>
      <c r="Q3884" s="2" t="str">
        <f t="shared" si="362"/>
        <v>theater</v>
      </c>
      <c r="R3884" s="2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 s="2">
        <v>3883</v>
      </c>
      <c r="B3885" s="9" t="s">
        <v>3880</v>
      </c>
      <c r="C3885" s="9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7">
        <f t="shared" si="360"/>
        <v>0</v>
      </c>
      <c r="P3885" s="2" t="e">
        <f t="shared" si="361"/>
        <v>#DIV/0!</v>
      </c>
      <c r="Q3885" s="2" t="str">
        <f t="shared" si="362"/>
        <v>theater</v>
      </c>
      <c r="R3885" s="2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 s="2">
        <v>3884</v>
      </c>
      <c r="B3886" s="9" t="s">
        <v>3881</v>
      </c>
      <c r="C3886" s="9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7">
        <f t="shared" si="360"/>
        <v>0</v>
      </c>
      <c r="P3886" s="2" t="e">
        <f t="shared" si="361"/>
        <v>#DIV/0!</v>
      </c>
      <c r="Q3886" s="2" t="str">
        <f t="shared" si="362"/>
        <v>theater</v>
      </c>
      <c r="R3886" s="2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 s="2">
        <v>3885</v>
      </c>
      <c r="B3887" s="9" t="s">
        <v>3882</v>
      </c>
      <c r="C3887" s="9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7">
        <f t="shared" si="360"/>
        <v>0</v>
      </c>
      <c r="P3887" s="2" t="e">
        <f t="shared" si="361"/>
        <v>#DIV/0!</v>
      </c>
      <c r="Q3887" s="2" t="str">
        <f t="shared" si="362"/>
        <v>theater</v>
      </c>
      <c r="R3887" s="2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 s="2">
        <v>3886</v>
      </c>
      <c r="B3888" s="9" t="s">
        <v>3883</v>
      </c>
      <c r="C3888" s="9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7">
        <f t="shared" si="360"/>
        <v>0</v>
      </c>
      <c r="P3888" s="2" t="e">
        <f t="shared" si="361"/>
        <v>#DIV/0!</v>
      </c>
      <c r="Q3888" s="2" t="str">
        <f t="shared" si="362"/>
        <v>theater</v>
      </c>
      <c r="R3888" s="2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 s="2">
        <v>3887</v>
      </c>
      <c r="B3889" s="9" t="s">
        <v>3884</v>
      </c>
      <c r="C3889" s="9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7">
        <f t="shared" si="360"/>
        <v>1.7500000000000002E-2</v>
      </c>
      <c r="P3889" s="2">
        <f t="shared" si="361"/>
        <v>17.5</v>
      </c>
      <c r="Q3889" s="2" t="str">
        <f t="shared" si="362"/>
        <v>theater</v>
      </c>
      <c r="R3889" s="2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 s="2">
        <v>3888</v>
      </c>
      <c r="B3890" s="9" t="s">
        <v>3885</v>
      </c>
      <c r="C3890" s="9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7">
        <f t="shared" si="360"/>
        <v>0.27100000000000002</v>
      </c>
      <c r="P3890" s="2">
        <f t="shared" si="361"/>
        <v>38.714285714285715</v>
      </c>
      <c r="Q3890" s="2" t="str">
        <f t="shared" si="362"/>
        <v>theater</v>
      </c>
      <c r="R3890" s="2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 s="2">
        <v>3889</v>
      </c>
      <c r="B3891" s="9" t="s">
        <v>3886</v>
      </c>
      <c r="C3891" s="9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7">
        <f t="shared" si="360"/>
        <v>1.4749999999999999E-2</v>
      </c>
      <c r="P3891" s="2">
        <f t="shared" si="361"/>
        <v>13.111111111111111</v>
      </c>
      <c r="Q3891" s="2" t="str">
        <f t="shared" si="362"/>
        <v>theater</v>
      </c>
      <c r="R3891" s="2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 s="2">
        <v>3890</v>
      </c>
      <c r="B3892" s="9" t="s">
        <v>3887</v>
      </c>
      <c r="C3892" s="9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7">
        <f t="shared" si="360"/>
        <v>0.16826666666666668</v>
      </c>
      <c r="P3892" s="2">
        <f t="shared" si="361"/>
        <v>315.5</v>
      </c>
      <c r="Q3892" s="2" t="str">
        <f t="shared" si="362"/>
        <v>theater</v>
      </c>
      <c r="R3892" s="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 s="2">
        <v>3891</v>
      </c>
      <c r="B3893" s="9" t="s">
        <v>3888</v>
      </c>
      <c r="C3893" s="9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7">
        <f t="shared" si="360"/>
        <v>0.32500000000000001</v>
      </c>
      <c r="P3893" s="2">
        <f t="shared" si="361"/>
        <v>37.142857142857146</v>
      </c>
      <c r="Q3893" s="2" t="str">
        <f t="shared" si="362"/>
        <v>theater</v>
      </c>
      <c r="R3893" s="2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 s="2">
        <v>3892</v>
      </c>
      <c r="B3894" s="9" t="s">
        <v>3889</v>
      </c>
      <c r="C3894" s="9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7">
        <f t="shared" si="360"/>
        <v>0</v>
      </c>
      <c r="P3894" s="2" t="e">
        <f t="shared" si="361"/>
        <v>#DIV/0!</v>
      </c>
      <c r="Q3894" s="2" t="str">
        <f t="shared" si="362"/>
        <v>theater</v>
      </c>
      <c r="R3894" s="2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57.6" x14ac:dyDescent="0.3">
      <c r="A3895" s="2">
        <v>3893</v>
      </c>
      <c r="B3895" s="9" t="s">
        <v>3890</v>
      </c>
      <c r="C3895" s="9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7">
        <f t="shared" si="360"/>
        <v>0.2155</v>
      </c>
      <c r="P3895" s="2">
        <f t="shared" si="361"/>
        <v>128.27380952380952</v>
      </c>
      <c r="Q3895" s="2" t="str">
        <f t="shared" si="362"/>
        <v>theater</v>
      </c>
      <c r="R3895" s="2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 s="2">
        <v>3894</v>
      </c>
      <c r="B3896" s="9" t="s">
        <v>3891</v>
      </c>
      <c r="C3896" s="9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7">
        <f t="shared" si="360"/>
        <v>3.4666666666666665E-2</v>
      </c>
      <c r="P3896" s="2">
        <f t="shared" si="361"/>
        <v>47.272727272727273</v>
      </c>
      <c r="Q3896" s="2" t="str">
        <f t="shared" si="362"/>
        <v>theater</v>
      </c>
      <c r="R3896" s="2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 s="2">
        <v>3895</v>
      </c>
      <c r="B3897" s="9" t="s">
        <v>3892</v>
      </c>
      <c r="C3897" s="9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7">
        <f t="shared" si="360"/>
        <v>0.05</v>
      </c>
      <c r="P3897" s="2">
        <f t="shared" si="361"/>
        <v>50</v>
      </c>
      <c r="Q3897" s="2" t="str">
        <f t="shared" si="362"/>
        <v>theater</v>
      </c>
      <c r="R3897" s="2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 s="2">
        <v>3896</v>
      </c>
      <c r="B3898" s="9" t="s">
        <v>3893</v>
      </c>
      <c r="C3898" s="9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7">
        <f t="shared" si="360"/>
        <v>0.10625</v>
      </c>
      <c r="P3898" s="2">
        <f t="shared" si="361"/>
        <v>42.5</v>
      </c>
      <c r="Q3898" s="2" t="str">
        <f t="shared" si="362"/>
        <v>theater</v>
      </c>
      <c r="R3898" s="2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 s="2">
        <v>3897</v>
      </c>
      <c r="B3899" s="9" t="s">
        <v>3894</v>
      </c>
      <c r="C3899" s="9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7">
        <f t="shared" si="360"/>
        <v>0.17599999999999999</v>
      </c>
      <c r="P3899" s="2">
        <f t="shared" si="361"/>
        <v>44</v>
      </c>
      <c r="Q3899" s="2" t="str">
        <f t="shared" si="362"/>
        <v>theater</v>
      </c>
      <c r="R3899" s="2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 s="2">
        <v>3898</v>
      </c>
      <c r="B3900" s="9" t="s">
        <v>3895</v>
      </c>
      <c r="C3900" s="9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7">
        <f t="shared" si="360"/>
        <v>0.3256</v>
      </c>
      <c r="P3900" s="2">
        <f t="shared" si="361"/>
        <v>50.875</v>
      </c>
      <c r="Q3900" s="2" t="str">
        <f t="shared" si="362"/>
        <v>theater</v>
      </c>
      <c r="R3900" s="2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 s="2">
        <v>3899</v>
      </c>
      <c r="B3901" s="9" t="s">
        <v>3896</v>
      </c>
      <c r="C3901" s="9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7">
        <f t="shared" si="360"/>
        <v>1.2500000000000001E-2</v>
      </c>
      <c r="P3901" s="2">
        <f t="shared" si="361"/>
        <v>62.5</v>
      </c>
      <c r="Q3901" s="2" t="str">
        <f t="shared" si="362"/>
        <v>theater</v>
      </c>
      <c r="R3901" s="2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3.2" x14ac:dyDescent="0.3">
      <c r="A3902" s="2">
        <v>3900</v>
      </c>
      <c r="B3902" s="9" t="s">
        <v>3897</v>
      </c>
      <c r="C3902" s="9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7">
        <f t="shared" si="360"/>
        <v>5.3999999999999999E-2</v>
      </c>
      <c r="P3902" s="2">
        <f t="shared" si="361"/>
        <v>27</v>
      </c>
      <c r="Q3902" s="2" t="str">
        <f t="shared" si="362"/>
        <v>theater</v>
      </c>
      <c r="R3902" s="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 s="2">
        <v>3901</v>
      </c>
      <c r="B3903" s="9" t="s">
        <v>3898</v>
      </c>
      <c r="C3903" s="9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7">
        <f t="shared" si="360"/>
        <v>8.3333333333333332E-3</v>
      </c>
      <c r="P3903" s="2">
        <f t="shared" si="361"/>
        <v>25</v>
      </c>
      <c r="Q3903" s="2" t="str">
        <f t="shared" si="362"/>
        <v>theater</v>
      </c>
      <c r="R3903" s="2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3.2" x14ac:dyDescent="0.3">
      <c r="A3904" s="2">
        <v>3902</v>
      </c>
      <c r="B3904" s="9" t="s">
        <v>3899</v>
      </c>
      <c r="C3904" s="9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7">
        <f t="shared" si="360"/>
        <v>0.48833333333333334</v>
      </c>
      <c r="P3904" s="2">
        <f t="shared" si="361"/>
        <v>47.258064516129032</v>
      </c>
      <c r="Q3904" s="2" t="str">
        <f t="shared" si="362"/>
        <v>theater</v>
      </c>
      <c r="R3904" s="2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 s="2">
        <v>3903</v>
      </c>
      <c r="B3905" s="9" t="s">
        <v>3900</v>
      </c>
      <c r="C3905" s="9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7">
        <f t="shared" si="360"/>
        <v>0</v>
      </c>
      <c r="P3905" s="2" t="e">
        <f t="shared" si="361"/>
        <v>#DIV/0!</v>
      </c>
      <c r="Q3905" s="2" t="str">
        <f t="shared" si="362"/>
        <v>theater</v>
      </c>
      <c r="R3905" s="2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 s="2">
        <v>3904</v>
      </c>
      <c r="B3906" s="9" t="s">
        <v>3901</v>
      </c>
      <c r="C3906" s="9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7">
        <f t="shared" si="360"/>
        <v>2.9999999999999997E-4</v>
      </c>
      <c r="P3906" s="2">
        <f t="shared" si="361"/>
        <v>1.5</v>
      </c>
      <c r="Q3906" s="2" t="str">
        <f t="shared" si="362"/>
        <v>theater</v>
      </c>
      <c r="R3906" s="2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 s="2">
        <v>3905</v>
      </c>
      <c r="B3907" s="9" t="s">
        <v>3902</v>
      </c>
      <c r="C3907" s="9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7">
        <f t="shared" ref="O3907:O3970" si="366">E3907/D3907</f>
        <v>0.11533333333333333</v>
      </c>
      <c r="P3907" s="2">
        <f t="shared" ref="P3907:P3970" si="367">E3907/L3907</f>
        <v>24.714285714285715</v>
      </c>
      <c r="Q3907" s="2" t="str">
        <f t="shared" ref="Q3907:Q3970" si="368">LEFT(N:N,(FIND("/",N3907))-1)</f>
        <v>theater</v>
      </c>
      <c r="R3907" s="2" t="str">
        <f t="shared" ref="R3907:R3970" si="369">RIGHT(N:N,LEN(N:N)-(FIND("/",N3907)))</f>
        <v>plays</v>
      </c>
      <c r="S3907" s="10">
        <f t="shared" ref="S3907:S3970" si="370">(J3907/86400)+DATE(1970,1,1)</f>
        <v>42124.623877314814</v>
      </c>
      <c r="T3907" s="10">
        <f t="shared" ref="T3907:T3970" si="371">(I3907/86400)+DATE(1970,1,1)</f>
        <v>42166.958333333328</v>
      </c>
    </row>
    <row r="3908" spans="1:20" ht="43.2" x14ac:dyDescent="0.3">
      <c r="A3908" s="2">
        <v>3906</v>
      </c>
      <c r="B3908" s="9" t="s">
        <v>3903</v>
      </c>
      <c r="C3908" s="9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7">
        <f t="shared" si="366"/>
        <v>0.67333333333333334</v>
      </c>
      <c r="P3908" s="2">
        <f t="shared" si="367"/>
        <v>63.125</v>
      </c>
      <c r="Q3908" s="2" t="str">
        <f t="shared" si="368"/>
        <v>theater</v>
      </c>
      <c r="R3908" s="2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 s="2">
        <v>3907</v>
      </c>
      <c r="B3909" s="9" t="s">
        <v>3904</v>
      </c>
      <c r="C3909" s="9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7">
        <f t="shared" si="366"/>
        <v>0.153</v>
      </c>
      <c r="P3909" s="2">
        <f t="shared" si="367"/>
        <v>38.25</v>
      </c>
      <c r="Q3909" s="2" t="str">
        <f t="shared" si="368"/>
        <v>theater</v>
      </c>
      <c r="R3909" s="2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 s="2">
        <v>3908</v>
      </c>
      <c r="B3910" s="9" t="s">
        <v>3905</v>
      </c>
      <c r="C3910" s="9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7">
        <f t="shared" si="366"/>
        <v>8.666666666666667E-2</v>
      </c>
      <c r="P3910" s="2">
        <f t="shared" si="367"/>
        <v>16.25</v>
      </c>
      <c r="Q3910" s="2" t="str">
        <f t="shared" si="368"/>
        <v>theater</v>
      </c>
      <c r="R3910" s="2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 s="2">
        <v>3909</v>
      </c>
      <c r="B3911" s="9" t="s">
        <v>3906</v>
      </c>
      <c r="C3911" s="9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7">
        <f t="shared" si="366"/>
        <v>2.2499999999999998E-3</v>
      </c>
      <c r="P3911" s="2">
        <f t="shared" si="367"/>
        <v>33.75</v>
      </c>
      <c r="Q3911" s="2" t="str">
        <f t="shared" si="368"/>
        <v>theater</v>
      </c>
      <c r="R3911" s="2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 s="2">
        <v>3910</v>
      </c>
      <c r="B3912" s="9" t="s">
        <v>3907</v>
      </c>
      <c r="C3912" s="9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7">
        <f t="shared" si="366"/>
        <v>3.0833333333333334E-2</v>
      </c>
      <c r="P3912" s="2">
        <f t="shared" si="367"/>
        <v>61.666666666666664</v>
      </c>
      <c r="Q3912" s="2" t="str">
        <f t="shared" si="368"/>
        <v>theater</v>
      </c>
      <c r="R3912" s="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 s="2">
        <v>3911</v>
      </c>
      <c r="B3913" s="9" t="s">
        <v>3908</v>
      </c>
      <c r="C3913" s="9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7">
        <f t="shared" si="366"/>
        <v>0.37412499999999999</v>
      </c>
      <c r="P3913" s="2">
        <f t="shared" si="367"/>
        <v>83.138888888888886</v>
      </c>
      <c r="Q3913" s="2" t="str">
        <f t="shared" si="368"/>
        <v>theater</v>
      </c>
      <c r="R3913" s="2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 s="2">
        <v>3912</v>
      </c>
      <c r="B3914" s="9" t="s">
        <v>3909</v>
      </c>
      <c r="C3914" s="9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7">
        <f t="shared" si="366"/>
        <v>6.666666666666667E-5</v>
      </c>
      <c r="P3914" s="2">
        <f t="shared" si="367"/>
        <v>1</v>
      </c>
      <c r="Q3914" s="2" t="str">
        <f t="shared" si="368"/>
        <v>theater</v>
      </c>
      <c r="R3914" s="2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 s="2">
        <v>3913</v>
      </c>
      <c r="B3915" s="9" t="s">
        <v>3910</v>
      </c>
      <c r="C3915" s="9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7">
        <f t="shared" si="366"/>
        <v>0.1</v>
      </c>
      <c r="P3915" s="2">
        <f t="shared" si="367"/>
        <v>142.85714285714286</v>
      </c>
      <c r="Q3915" s="2" t="str">
        <f t="shared" si="368"/>
        <v>theater</v>
      </c>
      <c r="R3915" s="2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 s="2">
        <v>3914</v>
      </c>
      <c r="B3916" s="9" t="s">
        <v>3911</v>
      </c>
      <c r="C3916" s="9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7">
        <f t="shared" si="366"/>
        <v>0.36359999999999998</v>
      </c>
      <c r="P3916" s="2">
        <f t="shared" si="367"/>
        <v>33.666666666666664</v>
      </c>
      <c r="Q3916" s="2" t="str">
        <f t="shared" si="368"/>
        <v>theater</v>
      </c>
      <c r="R3916" s="2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3.2" x14ac:dyDescent="0.3">
      <c r="A3917" s="2">
        <v>3915</v>
      </c>
      <c r="B3917" s="9" t="s">
        <v>3912</v>
      </c>
      <c r="C3917" s="9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7">
        <f t="shared" si="366"/>
        <v>3.3333333333333335E-3</v>
      </c>
      <c r="P3917" s="2">
        <f t="shared" si="367"/>
        <v>5</v>
      </c>
      <c r="Q3917" s="2" t="str">
        <f t="shared" si="368"/>
        <v>theater</v>
      </c>
      <c r="R3917" s="2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 s="2">
        <v>3916</v>
      </c>
      <c r="B3918" s="9" t="s">
        <v>3913</v>
      </c>
      <c r="C3918" s="9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7">
        <f t="shared" si="366"/>
        <v>0</v>
      </c>
      <c r="P3918" s="2" t="e">
        <f t="shared" si="367"/>
        <v>#DIV/0!</v>
      </c>
      <c r="Q3918" s="2" t="str">
        <f t="shared" si="368"/>
        <v>theater</v>
      </c>
      <c r="R3918" s="2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 s="2">
        <v>3917</v>
      </c>
      <c r="B3919" s="9" t="s">
        <v>3914</v>
      </c>
      <c r="C3919" s="9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7">
        <f t="shared" si="366"/>
        <v>2.8571428571428571E-3</v>
      </c>
      <c r="P3919" s="2">
        <f t="shared" si="367"/>
        <v>10</v>
      </c>
      <c r="Q3919" s="2" t="str">
        <f t="shared" si="368"/>
        <v>theater</v>
      </c>
      <c r="R3919" s="2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 s="2">
        <v>3918</v>
      </c>
      <c r="B3920" s="9" t="s">
        <v>3915</v>
      </c>
      <c r="C3920" s="9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7">
        <f t="shared" si="366"/>
        <v>2E-3</v>
      </c>
      <c r="P3920" s="2">
        <f t="shared" si="367"/>
        <v>40</v>
      </c>
      <c r="Q3920" s="2" t="str">
        <f t="shared" si="368"/>
        <v>theater</v>
      </c>
      <c r="R3920" s="2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 s="2">
        <v>3919</v>
      </c>
      <c r="B3921" s="9" t="s">
        <v>3916</v>
      </c>
      <c r="C3921" s="9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7">
        <f t="shared" si="366"/>
        <v>1.7999999999999999E-2</v>
      </c>
      <c r="P3921" s="2">
        <f t="shared" si="367"/>
        <v>30</v>
      </c>
      <c r="Q3921" s="2" t="str">
        <f t="shared" si="368"/>
        <v>theater</v>
      </c>
      <c r="R3921" s="2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 s="2">
        <v>3920</v>
      </c>
      <c r="B3922" s="9" t="s">
        <v>3917</v>
      </c>
      <c r="C3922" s="9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7">
        <f t="shared" si="366"/>
        <v>5.3999999999999999E-2</v>
      </c>
      <c r="P3922" s="2">
        <f t="shared" si="367"/>
        <v>45</v>
      </c>
      <c r="Q3922" s="2" t="str">
        <f t="shared" si="368"/>
        <v>theater</v>
      </c>
      <c r="R3922" s="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.2" x14ac:dyDescent="0.3">
      <c r="A3923" s="2">
        <v>3921</v>
      </c>
      <c r="B3923" s="9" t="s">
        <v>3918</v>
      </c>
      <c r="C3923" s="9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7">
        <f t="shared" si="366"/>
        <v>0</v>
      </c>
      <c r="P3923" s="2" t="e">
        <f t="shared" si="367"/>
        <v>#DIV/0!</v>
      </c>
      <c r="Q3923" s="2" t="str">
        <f t="shared" si="368"/>
        <v>theater</v>
      </c>
      <c r="R3923" s="2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 s="2">
        <v>3922</v>
      </c>
      <c r="B3924" s="9" t="s">
        <v>3919</v>
      </c>
      <c r="C3924" s="9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7">
        <f t="shared" si="366"/>
        <v>8.1333333333333327E-2</v>
      </c>
      <c r="P3924" s="2">
        <f t="shared" si="367"/>
        <v>10.166666666666666</v>
      </c>
      <c r="Q3924" s="2" t="str">
        <f t="shared" si="368"/>
        <v>theater</v>
      </c>
      <c r="R3924" s="2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 s="2">
        <v>3923</v>
      </c>
      <c r="B3925" s="9" t="s">
        <v>3920</v>
      </c>
      <c r="C3925" s="9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7">
        <f t="shared" si="366"/>
        <v>0.12034782608695652</v>
      </c>
      <c r="P3925" s="2">
        <f t="shared" si="367"/>
        <v>81.411764705882348</v>
      </c>
      <c r="Q3925" s="2" t="str">
        <f t="shared" si="368"/>
        <v>theater</v>
      </c>
      <c r="R3925" s="2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 s="2">
        <v>3924</v>
      </c>
      <c r="B3926" s="9" t="s">
        <v>3921</v>
      </c>
      <c r="C3926" s="9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7">
        <f t="shared" si="366"/>
        <v>0.15266666666666667</v>
      </c>
      <c r="P3926" s="2">
        <f t="shared" si="367"/>
        <v>57.25</v>
      </c>
      <c r="Q3926" s="2" t="str">
        <f t="shared" si="368"/>
        <v>theater</v>
      </c>
      <c r="R3926" s="2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 s="2">
        <v>3925</v>
      </c>
      <c r="B3927" s="9" t="s">
        <v>3922</v>
      </c>
      <c r="C3927" s="9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7">
        <f t="shared" si="366"/>
        <v>0.1</v>
      </c>
      <c r="P3927" s="2">
        <f t="shared" si="367"/>
        <v>5</v>
      </c>
      <c r="Q3927" s="2" t="str">
        <f t="shared" si="368"/>
        <v>theater</v>
      </c>
      <c r="R3927" s="2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 s="2">
        <v>3926</v>
      </c>
      <c r="B3928" s="9" t="s">
        <v>3923</v>
      </c>
      <c r="C3928" s="9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7">
        <f t="shared" si="366"/>
        <v>3.0000000000000001E-3</v>
      </c>
      <c r="P3928" s="2">
        <f t="shared" si="367"/>
        <v>15</v>
      </c>
      <c r="Q3928" s="2" t="str">
        <f t="shared" si="368"/>
        <v>theater</v>
      </c>
      <c r="R3928" s="2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 s="2">
        <v>3927</v>
      </c>
      <c r="B3929" s="9" t="s">
        <v>3924</v>
      </c>
      <c r="C3929" s="9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7">
        <f t="shared" si="366"/>
        <v>0.01</v>
      </c>
      <c r="P3929" s="2">
        <f t="shared" si="367"/>
        <v>12.5</v>
      </c>
      <c r="Q3929" s="2" t="str">
        <f t="shared" si="368"/>
        <v>theater</v>
      </c>
      <c r="R3929" s="2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 s="2">
        <v>3928</v>
      </c>
      <c r="B3930" s="9" t="s">
        <v>3925</v>
      </c>
      <c r="C3930" s="9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7">
        <f t="shared" si="366"/>
        <v>0.13020000000000001</v>
      </c>
      <c r="P3930" s="2">
        <f t="shared" si="367"/>
        <v>93</v>
      </c>
      <c r="Q3930" s="2" t="str">
        <f t="shared" si="368"/>
        <v>theater</v>
      </c>
      <c r="R3930" s="2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 s="2">
        <v>3929</v>
      </c>
      <c r="B3931" s="9" t="s">
        <v>3926</v>
      </c>
      <c r="C3931" s="9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7">
        <f t="shared" si="366"/>
        <v>2.265E-2</v>
      </c>
      <c r="P3931" s="2">
        <f t="shared" si="367"/>
        <v>32.357142857142854</v>
      </c>
      <c r="Q3931" s="2" t="str">
        <f t="shared" si="368"/>
        <v>theater</v>
      </c>
      <c r="R3931" s="2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 s="2">
        <v>3930</v>
      </c>
      <c r="B3932" s="9" t="s">
        <v>3927</v>
      </c>
      <c r="C3932" s="9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7">
        <f t="shared" si="366"/>
        <v>0</v>
      </c>
      <c r="P3932" s="2" t="e">
        <f t="shared" si="367"/>
        <v>#DIV/0!</v>
      </c>
      <c r="Q3932" s="2" t="str">
        <f t="shared" si="368"/>
        <v>theater</v>
      </c>
      <c r="R3932" s="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 s="2">
        <v>3931</v>
      </c>
      <c r="B3933" s="9" t="s">
        <v>3928</v>
      </c>
      <c r="C3933" s="9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7">
        <f t="shared" si="366"/>
        <v>0</v>
      </c>
      <c r="P3933" s="2" t="e">
        <f t="shared" si="367"/>
        <v>#DIV/0!</v>
      </c>
      <c r="Q3933" s="2" t="str">
        <f t="shared" si="368"/>
        <v>theater</v>
      </c>
      <c r="R3933" s="2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 s="2">
        <v>3932</v>
      </c>
      <c r="B3934" s="9" t="s">
        <v>3929</v>
      </c>
      <c r="C3934" s="9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7">
        <f t="shared" si="366"/>
        <v>8.3333333333333331E-5</v>
      </c>
      <c r="P3934" s="2">
        <f t="shared" si="367"/>
        <v>1</v>
      </c>
      <c r="Q3934" s="2" t="str">
        <f t="shared" si="368"/>
        <v>theater</v>
      </c>
      <c r="R3934" s="2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 s="2">
        <v>3933</v>
      </c>
      <c r="B3935" s="9" t="s">
        <v>3930</v>
      </c>
      <c r="C3935" s="9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7">
        <f t="shared" si="366"/>
        <v>0.15742857142857142</v>
      </c>
      <c r="P3935" s="2">
        <f t="shared" si="367"/>
        <v>91.833333333333329</v>
      </c>
      <c r="Q3935" s="2" t="str">
        <f t="shared" si="368"/>
        <v>theater</v>
      </c>
      <c r="R3935" s="2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 s="2">
        <v>3934</v>
      </c>
      <c r="B3936" s="9" t="s">
        <v>3931</v>
      </c>
      <c r="C3936" s="9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7">
        <f t="shared" si="366"/>
        <v>0.11</v>
      </c>
      <c r="P3936" s="2">
        <f t="shared" si="367"/>
        <v>45.833333333333336</v>
      </c>
      <c r="Q3936" s="2" t="str">
        <f t="shared" si="368"/>
        <v>theater</v>
      </c>
      <c r="R3936" s="2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 s="2">
        <v>3935</v>
      </c>
      <c r="B3937" s="9" t="s">
        <v>3932</v>
      </c>
      <c r="C3937" s="9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7">
        <f t="shared" si="366"/>
        <v>0.43833333333333335</v>
      </c>
      <c r="P3937" s="2">
        <f t="shared" si="367"/>
        <v>57.173913043478258</v>
      </c>
      <c r="Q3937" s="2" t="str">
        <f t="shared" si="368"/>
        <v>theater</v>
      </c>
      <c r="R3937" s="2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3.2" x14ac:dyDescent="0.3">
      <c r="A3938" s="2">
        <v>3936</v>
      </c>
      <c r="B3938" s="9" t="s">
        <v>3933</v>
      </c>
      <c r="C3938" s="9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7">
        <f t="shared" si="366"/>
        <v>0</v>
      </c>
      <c r="P3938" s="2" t="e">
        <f t="shared" si="367"/>
        <v>#DIV/0!</v>
      </c>
      <c r="Q3938" s="2" t="str">
        <f t="shared" si="368"/>
        <v>theater</v>
      </c>
      <c r="R3938" s="2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 s="2">
        <v>3937</v>
      </c>
      <c r="B3939" s="9" t="s">
        <v>3934</v>
      </c>
      <c r="C3939" s="9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7">
        <f t="shared" si="366"/>
        <v>0.86135181975736563</v>
      </c>
      <c r="P3939" s="2">
        <f t="shared" si="367"/>
        <v>248.5</v>
      </c>
      <c r="Q3939" s="2" t="str">
        <f t="shared" si="368"/>
        <v>theater</v>
      </c>
      <c r="R3939" s="2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 s="2">
        <v>3938</v>
      </c>
      <c r="B3940" s="9" t="s">
        <v>3935</v>
      </c>
      <c r="C3940" s="9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7">
        <f t="shared" si="366"/>
        <v>0.12196620583717357</v>
      </c>
      <c r="P3940" s="2">
        <f t="shared" si="367"/>
        <v>79.400000000000006</v>
      </c>
      <c r="Q3940" s="2" t="str">
        <f t="shared" si="368"/>
        <v>theater</v>
      </c>
      <c r="R3940" s="2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3.2" x14ac:dyDescent="0.3">
      <c r="A3941" s="2">
        <v>3939</v>
      </c>
      <c r="B3941" s="9" t="s">
        <v>3936</v>
      </c>
      <c r="C3941" s="9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7">
        <f t="shared" si="366"/>
        <v>1E-3</v>
      </c>
      <c r="P3941" s="2">
        <f t="shared" si="367"/>
        <v>5</v>
      </c>
      <c r="Q3941" s="2" t="str">
        <f t="shared" si="368"/>
        <v>theater</v>
      </c>
      <c r="R3941" s="2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 s="2">
        <v>3940</v>
      </c>
      <c r="B3942" s="9" t="s">
        <v>3937</v>
      </c>
      <c r="C3942" s="9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7">
        <f t="shared" si="366"/>
        <v>2.2000000000000001E-3</v>
      </c>
      <c r="P3942" s="2">
        <f t="shared" si="367"/>
        <v>5.5</v>
      </c>
      <c r="Q3942" s="2" t="str">
        <f t="shared" si="368"/>
        <v>theater</v>
      </c>
      <c r="R3942" s="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 s="2">
        <v>3941</v>
      </c>
      <c r="B3943" s="9" t="s">
        <v>3938</v>
      </c>
      <c r="C3943" s="9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7">
        <f t="shared" si="366"/>
        <v>9.0909090909090905E-3</v>
      </c>
      <c r="P3943" s="2">
        <f t="shared" si="367"/>
        <v>25</v>
      </c>
      <c r="Q3943" s="2" t="str">
        <f t="shared" si="368"/>
        <v>theater</v>
      </c>
      <c r="R3943" s="2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 s="2">
        <v>3942</v>
      </c>
      <c r="B3944" s="9" t="s">
        <v>3939</v>
      </c>
      <c r="C3944" s="9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7">
        <f t="shared" si="366"/>
        <v>0</v>
      </c>
      <c r="P3944" s="2" t="e">
        <f t="shared" si="367"/>
        <v>#DIV/0!</v>
      </c>
      <c r="Q3944" s="2" t="str">
        <f t="shared" si="368"/>
        <v>theater</v>
      </c>
      <c r="R3944" s="2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 s="2">
        <v>3943</v>
      </c>
      <c r="B3945" s="9" t="s">
        <v>3940</v>
      </c>
      <c r="C3945" s="9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7">
        <f t="shared" si="366"/>
        <v>0.35639999999999999</v>
      </c>
      <c r="P3945" s="2">
        <f t="shared" si="367"/>
        <v>137.07692307692307</v>
      </c>
      <c r="Q3945" s="2" t="str">
        <f t="shared" si="368"/>
        <v>theater</v>
      </c>
      <c r="R3945" s="2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 s="2">
        <v>3944</v>
      </c>
      <c r="B3946" s="9" t="s">
        <v>3941</v>
      </c>
      <c r="C3946" s="9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7">
        <f t="shared" si="366"/>
        <v>0</v>
      </c>
      <c r="P3946" s="2" t="e">
        <f t="shared" si="367"/>
        <v>#DIV/0!</v>
      </c>
      <c r="Q3946" s="2" t="str">
        <f t="shared" si="368"/>
        <v>theater</v>
      </c>
      <c r="R3946" s="2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 s="2">
        <v>3945</v>
      </c>
      <c r="B3947" s="9" t="s">
        <v>3942</v>
      </c>
      <c r="C3947" s="9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7">
        <f t="shared" si="366"/>
        <v>2.5000000000000001E-3</v>
      </c>
      <c r="P3947" s="2">
        <f t="shared" si="367"/>
        <v>5</v>
      </c>
      <c r="Q3947" s="2" t="str">
        <f t="shared" si="368"/>
        <v>theater</v>
      </c>
      <c r="R3947" s="2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 s="2">
        <v>3946</v>
      </c>
      <c r="B3948" s="9" t="s">
        <v>3943</v>
      </c>
      <c r="C3948" s="9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7">
        <f t="shared" si="366"/>
        <v>3.2500000000000001E-2</v>
      </c>
      <c r="P3948" s="2">
        <f t="shared" si="367"/>
        <v>39</v>
      </c>
      <c r="Q3948" s="2" t="str">
        <f t="shared" si="368"/>
        <v>theater</v>
      </c>
      <c r="R3948" s="2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 s="2">
        <v>3947</v>
      </c>
      <c r="B3949" s="9" t="s">
        <v>3944</v>
      </c>
      <c r="C3949" s="9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7">
        <f t="shared" si="366"/>
        <v>3.3666666666666664E-2</v>
      </c>
      <c r="P3949" s="2">
        <f t="shared" si="367"/>
        <v>50.5</v>
      </c>
      <c r="Q3949" s="2" t="str">
        <f t="shared" si="368"/>
        <v>theater</v>
      </c>
      <c r="R3949" s="2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 s="2">
        <v>3948</v>
      </c>
      <c r="B3950" s="9" t="s">
        <v>3945</v>
      </c>
      <c r="C3950" s="9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7">
        <f t="shared" si="366"/>
        <v>0</v>
      </c>
      <c r="P3950" s="2" t="e">
        <f t="shared" si="367"/>
        <v>#DIV/0!</v>
      </c>
      <c r="Q3950" s="2" t="str">
        <f t="shared" si="368"/>
        <v>theater</v>
      </c>
      <c r="R3950" s="2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43.2" x14ac:dyDescent="0.3">
      <c r="A3951" s="2">
        <v>3949</v>
      </c>
      <c r="B3951" s="9" t="s">
        <v>3946</v>
      </c>
      <c r="C3951" s="9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7">
        <f t="shared" si="366"/>
        <v>0.15770000000000001</v>
      </c>
      <c r="P3951" s="2">
        <f t="shared" si="367"/>
        <v>49.28125</v>
      </c>
      <c r="Q3951" s="2" t="str">
        <f t="shared" si="368"/>
        <v>theater</v>
      </c>
      <c r="R3951" s="2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 s="2">
        <v>3950</v>
      </c>
      <c r="B3952" s="9" t="s">
        <v>3947</v>
      </c>
      <c r="C3952" s="9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7">
        <f t="shared" si="366"/>
        <v>6.2500000000000003E-3</v>
      </c>
      <c r="P3952" s="2">
        <f t="shared" si="367"/>
        <v>25</v>
      </c>
      <c r="Q3952" s="2" t="str">
        <f t="shared" si="368"/>
        <v>theater</v>
      </c>
      <c r="R3952" s="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 s="2">
        <v>3951</v>
      </c>
      <c r="B3953" s="9" t="s">
        <v>3948</v>
      </c>
      <c r="C3953" s="9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7">
        <f t="shared" si="366"/>
        <v>5.0000000000000004E-6</v>
      </c>
      <c r="P3953" s="2">
        <f t="shared" si="367"/>
        <v>1</v>
      </c>
      <c r="Q3953" s="2" t="str">
        <f t="shared" si="368"/>
        <v>theater</v>
      </c>
      <c r="R3953" s="2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 s="2">
        <v>3952</v>
      </c>
      <c r="B3954" s="9" t="s">
        <v>3949</v>
      </c>
      <c r="C3954" s="9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7">
        <f t="shared" si="366"/>
        <v>9.6153846153846159E-4</v>
      </c>
      <c r="P3954" s="2">
        <f t="shared" si="367"/>
        <v>25</v>
      </c>
      <c r="Q3954" s="2" t="str">
        <f t="shared" si="368"/>
        <v>theater</v>
      </c>
      <c r="R3954" s="2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 s="2">
        <v>3953</v>
      </c>
      <c r="B3955" s="9" t="s">
        <v>3950</v>
      </c>
      <c r="C3955" s="9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7">
        <f t="shared" si="366"/>
        <v>0</v>
      </c>
      <c r="P3955" s="2" t="e">
        <f t="shared" si="367"/>
        <v>#DIV/0!</v>
      </c>
      <c r="Q3955" s="2" t="str">
        <f t="shared" si="368"/>
        <v>theater</v>
      </c>
      <c r="R3955" s="2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 s="2">
        <v>3954</v>
      </c>
      <c r="B3956" s="9" t="s">
        <v>3951</v>
      </c>
      <c r="C3956" s="9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7">
        <f t="shared" si="366"/>
        <v>0</v>
      </c>
      <c r="P3956" s="2" t="e">
        <f t="shared" si="367"/>
        <v>#DIV/0!</v>
      </c>
      <c r="Q3956" s="2" t="str">
        <f t="shared" si="368"/>
        <v>theater</v>
      </c>
      <c r="R3956" s="2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 s="2">
        <v>3955</v>
      </c>
      <c r="B3957" s="9" t="s">
        <v>3952</v>
      </c>
      <c r="C3957" s="9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7">
        <f t="shared" si="366"/>
        <v>0.24285714285714285</v>
      </c>
      <c r="P3957" s="2">
        <f t="shared" si="367"/>
        <v>53.125</v>
      </c>
      <c r="Q3957" s="2" t="str">
        <f t="shared" si="368"/>
        <v>theater</v>
      </c>
      <c r="R3957" s="2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 s="2">
        <v>3956</v>
      </c>
      <c r="B3958" s="9" t="s">
        <v>3953</v>
      </c>
      <c r="C3958" s="9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7">
        <f t="shared" si="366"/>
        <v>0</v>
      </c>
      <c r="P3958" s="2" t="e">
        <f t="shared" si="367"/>
        <v>#DIV/0!</v>
      </c>
      <c r="Q3958" s="2" t="str">
        <f t="shared" si="368"/>
        <v>theater</v>
      </c>
      <c r="R3958" s="2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 s="2">
        <v>3957</v>
      </c>
      <c r="B3959" s="9" t="s">
        <v>3954</v>
      </c>
      <c r="C3959" s="9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7">
        <f t="shared" si="366"/>
        <v>2.5000000000000001E-4</v>
      </c>
      <c r="P3959" s="2">
        <f t="shared" si="367"/>
        <v>7</v>
      </c>
      <c r="Q3959" s="2" t="str">
        <f t="shared" si="368"/>
        <v>theater</v>
      </c>
      <c r="R3959" s="2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43.2" x14ac:dyDescent="0.3">
      <c r="A3960" s="2">
        <v>3958</v>
      </c>
      <c r="B3960" s="9" t="s">
        <v>3955</v>
      </c>
      <c r="C3960" s="9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7">
        <f t="shared" si="366"/>
        <v>0.32050000000000001</v>
      </c>
      <c r="P3960" s="2">
        <f t="shared" si="367"/>
        <v>40.0625</v>
      </c>
      <c r="Q3960" s="2" t="str">
        <f t="shared" si="368"/>
        <v>theater</v>
      </c>
      <c r="R3960" s="2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3.2" x14ac:dyDescent="0.3">
      <c r="A3961" s="2">
        <v>3959</v>
      </c>
      <c r="B3961" s="9" t="s">
        <v>3956</v>
      </c>
      <c r="C3961" s="9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7">
        <f t="shared" si="366"/>
        <v>0.24333333333333335</v>
      </c>
      <c r="P3961" s="2">
        <f t="shared" si="367"/>
        <v>24.333333333333332</v>
      </c>
      <c r="Q3961" s="2" t="str">
        <f t="shared" si="368"/>
        <v>theater</v>
      </c>
      <c r="R3961" s="2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 s="2">
        <v>3960</v>
      </c>
      <c r="B3962" s="9" t="s">
        <v>3957</v>
      </c>
      <c r="C3962" s="9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7">
        <f t="shared" si="366"/>
        <v>1.4999999999999999E-2</v>
      </c>
      <c r="P3962" s="2">
        <f t="shared" si="367"/>
        <v>11.25</v>
      </c>
      <c r="Q3962" s="2" t="str">
        <f t="shared" si="368"/>
        <v>theater</v>
      </c>
      <c r="R3962" s="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 s="2">
        <v>3961</v>
      </c>
      <c r="B3963" s="9" t="s">
        <v>3958</v>
      </c>
      <c r="C3963" s="9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7">
        <f t="shared" si="366"/>
        <v>4.1999999999999997E-3</v>
      </c>
      <c r="P3963" s="2">
        <f t="shared" si="367"/>
        <v>10.5</v>
      </c>
      <c r="Q3963" s="2" t="str">
        <f t="shared" si="368"/>
        <v>theater</v>
      </c>
      <c r="R3963" s="2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 s="2">
        <v>3962</v>
      </c>
      <c r="B3964" s="9" t="s">
        <v>3959</v>
      </c>
      <c r="C3964" s="9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7">
        <f t="shared" si="366"/>
        <v>3.214285714285714E-2</v>
      </c>
      <c r="P3964" s="2">
        <f t="shared" si="367"/>
        <v>15</v>
      </c>
      <c r="Q3964" s="2" t="str">
        <f t="shared" si="368"/>
        <v>theater</v>
      </c>
      <c r="R3964" s="2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 s="2">
        <v>3963</v>
      </c>
      <c r="B3965" s="9" t="s">
        <v>3960</v>
      </c>
      <c r="C3965" s="9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7">
        <f t="shared" si="366"/>
        <v>0</v>
      </c>
      <c r="P3965" s="2" t="e">
        <f t="shared" si="367"/>
        <v>#DIV/0!</v>
      </c>
      <c r="Q3965" s="2" t="str">
        <f t="shared" si="368"/>
        <v>theater</v>
      </c>
      <c r="R3965" s="2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 s="2">
        <v>3964</v>
      </c>
      <c r="B3966" s="9" t="s">
        <v>3961</v>
      </c>
      <c r="C3966" s="9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7">
        <f t="shared" si="366"/>
        <v>6.3E-2</v>
      </c>
      <c r="P3966" s="2">
        <f t="shared" si="367"/>
        <v>42</v>
      </c>
      <c r="Q3966" s="2" t="str">
        <f t="shared" si="368"/>
        <v>theater</v>
      </c>
      <c r="R3966" s="2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 s="2">
        <v>3965</v>
      </c>
      <c r="B3967" s="9" t="s">
        <v>3962</v>
      </c>
      <c r="C3967" s="9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7">
        <f t="shared" si="366"/>
        <v>0.14249999999999999</v>
      </c>
      <c r="P3967" s="2">
        <f t="shared" si="367"/>
        <v>71.25</v>
      </c>
      <c r="Q3967" s="2" t="str">
        <f t="shared" si="368"/>
        <v>theater</v>
      </c>
      <c r="R3967" s="2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 s="2">
        <v>3966</v>
      </c>
      <c r="B3968" s="9" t="s">
        <v>3963</v>
      </c>
      <c r="C3968" s="9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7">
        <f t="shared" si="366"/>
        <v>6.0000000000000001E-3</v>
      </c>
      <c r="P3968" s="2">
        <f t="shared" si="367"/>
        <v>22.5</v>
      </c>
      <c r="Q3968" s="2" t="str">
        <f t="shared" si="368"/>
        <v>theater</v>
      </c>
      <c r="R3968" s="2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 s="2">
        <v>3967</v>
      </c>
      <c r="B3969" s="9" t="s">
        <v>3964</v>
      </c>
      <c r="C3969" s="9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7">
        <f t="shared" si="366"/>
        <v>0.2411764705882353</v>
      </c>
      <c r="P3969" s="2">
        <f t="shared" si="367"/>
        <v>41</v>
      </c>
      <c r="Q3969" s="2" t="str">
        <f t="shared" si="368"/>
        <v>theater</v>
      </c>
      <c r="R3969" s="2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 s="2">
        <v>3968</v>
      </c>
      <c r="B3970" s="9" t="s">
        <v>3965</v>
      </c>
      <c r="C3970" s="9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7">
        <f t="shared" si="366"/>
        <v>0.10539999999999999</v>
      </c>
      <c r="P3970" s="2">
        <f t="shared" si="367"/>
        <v>47.909090909090907</v>
      </c>
      <c r="Q3970" s="2" t="str">
        <f t="shared" si="368"/>
        <v>theater</v>
      </c>
      <c r="R3970" s="2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 s="2">
        <v>3969</v>
      </c>
      <c r="B3971" s="9" t="s">
        <v>3966</v>
      </c>
      <c r="C3971" s="9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7">
        <f t="shared" ref="O3971:O4034" si="372">E3971/D3971</f>
        <v>7.4690265486725665E-2</v>
      </c>
      <c r="P3971" s="2">
        <f t="shared" ref="P3971:P4034" si="373">E3971/L3971</f>
        <v>35.166666666666664</v>
      </c>
      <c r="Q3971" s="2" t="str">
        <f t="shared" ref="Q3971:Q4034" si="374">LEFT(N:N,(FIND("/",N3971))-1)</f>
        <v>theater</v>
      </c>
      <c r="R3971" s="2" t="str">
        <f t="shared" ref="R3971:R4034" si="375">RIGHT(N:N,LEN(N:N)-(FIND("/",N3971)))</f>
        <v>plays</v>
      </c>
      <c r="S3971" s="10">
        <f t="shared" ref="S3971:S4034" si="376">(J3971/86400)+DATE(1970,1,1)</f>
        <v>42601.854699074072</v>
      </c>
      <c r="T3971" s="10">
        <f t="shared" ref="T3971:T4034" si="377">(I3971/86400)+DATE(1970,1,1)</f>
        <v>42611.163194444445</v>
      </c>
    </row>
    <row r="3972" spans="1:20" ht="57.6" x14ac:dyDescent="0.3">
      <c r="A3972" s="2">
        <v>3970</v>
      </c>
      <c r="B3972" s="9" t="s">
        <v>3967</v>
      </c>
      <c r="C3972" s="9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7">
        <f t="shared" si="372"/>
        <v>7.3333333333333334E-4</v>
      </c>
      <c r="P3972" s="2">
        <f t="shared" si="373"/>
        <v>5.5</v>
      </c>
      <c r="Q3972" s="2" t="str">
        <f t="shared" si="374"/>
        <v>theater</v>
      </c>
      <c r="R3972" s="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3.2" x14ac:dyDescent="0.3">
      <c r="A3973" s="2">
        <v>3971</v>
      </c>
      <c r="B3973" s="9" t="s">
        <v>3968</v>
      </c>
      <c r="C3973" s="9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7">
        <f t="shared" si="372"/>
        <v>9.7142857142857135E-3</v>
      </c>
      <c r="P3973" s="2">
        <f t="shared" si="373"/>
        <v>22.666666666666668</v>
      </c>
      <c r="Q3973" s="2" t="str">
        <f t="shared" si="374"/>
        <v>theater</v>
      </c>
      <c r="R3973" s="2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 s="2">
        <v>3972</v>
      </c>
      <c r="B3974" s="9" t="s">
        <v>3969</v>
      </c>
      <c r="C3974" s="9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7">
        <f t="shared" si="372"/>
        <v>0.21099999999999999</v>
      </c>
      <c r="P3974" s="2">
        <f t="shared" si="373"/>
        <v>26.375</v>
      </c>
      <c r="Q3974" s="2" t="str">
        <f t="shared" si="374"/>
        <v>theater</v>
      </c>
      <c r="R3974" s="2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 s="2">
        <v>3973</v>
      </c>
      <c r="B3975" s="9" t="s">
        <v>3970</v>
      </c>
      <c r="C3975" s="9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7">
        <f t="shared" si="372"/>
        <v>0.78100000000000003</v>
      </c>
      <c r="P3975" s="2">
        <f t="shared" si="373"/>
        <v>105.54054054054055</v>
      </c>
      <c r="Q3975" s="2" t="str">
        <f t="shared" si="374"/>
        <v>theater</v>
      </c>
      <c r="R3975" s="2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 s="2">
        <v>3974</v>
      </c>
      <c r="B3976" s="9" t="s">
        <v>3971</v>
      </c>
      <c r="C3976" s="9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7">
        <f t="shared" si="372"/>
        <v>0.32</v>
      </c>
      <c r="P3976" s="2">
        <f t="shared" si="373"/>
        <v>29.09090909090909</v>
      </c>
      <c r="Q3976" s="2" t="str">
        <f t="shared" si="374"/>
        <v>theater</v>
      </c>
      <c r="R3976" s="2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 s="2">
        <v>3975</v>
      </c>
      <c r="B3977" s="9" t="s">
        <v>3972</v>
      </c>
      <c r="C3977" s="9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7">
        <f t="shared" si="372"/>
        <v>0</v>
      </c>
      <c r="P3977" s="2" t="e">
        <f t="shared" si="373"/>
        <v>#DIV/0!</v>
      </c>
      <c r="Q3977" s="2" t="str">
        <f t="shared" si="374"/>
        <v>theater</v>
      </c>
      <c r="R3977" s="2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 s="2">
        <v>3976</v>
      </c>
      <c r="B3978" s="9" t="s">
        <v>3973</v>
      </c>
      <c r="C3978" s="9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7">
        <f t="shared" si="372"/>
        <v>0.47692307692307695</v>
      </c>
      <c r="P3978" s="2">
        <f t="shared" si="373"/>
        <v>62</v>
      </c>
      <c r="Q3978" s="2" t="str">
        <f t="shared" si="374"/>
        <v>theater</v>
      </c>
      <c r="R3978" s="2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 s="2">
        <v>3977</v>
      </c>
      <c r="B3979" s="9" t="s">
        <v>3974</v>
      </c>
      <c r="C3979" s="9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7">
        <f t="shared" si="372"/>
        <v>1.4500000000000001E-2</v>
      </c>
      <c r="P3979" s="2">
        <f t="shared" si="373"/>
        <v>217.5</v>
      </c>
      <c r="Q3979" s="2" t="str">
        <f t="shared" si="374"/>
        <v>theater</v>
      </c>
      <c r="R3979" s="2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 s="2">
        <v>3978</v>
      </c>
      <c r="B3980" s="9" t="s">
        <v>3975</v>
      </c>
      <c r="C3980" s="9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7">
        <f t="shared" si="372"/>
        <v>0.107</v>
      </c>
      <c r="P3980" s="2">
        <f t="shared" si="373"/>
        <v>26.75</v>
      </c>
      <c r="Q3980" s="2" t="str">
        <f t="shared" si="374"/>
        <v>theater</v>
      </c>
      <c r="R3980" s="2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 s="2">
        <v>3979</v>
      </c>
      <c r="B3981" s="9" t="s">
        <v>3976</v>
      </c>
      <c r="C3981" s="9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7">
        <f t="shared" si="372"/>
        <v>1.8333333333333333E-2</v>
      </c>
      <c r="P3981" s="2">
        <f t="shared" si="373"/>
        <v>18.333333333333332</v>
      </c>
      <c r="Q3981" s="2" t="str">
        <f t="shared" si="374"/>
        <v>theater</v>
      </c>
      <c r="R3981" s="2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 s="2">
        <v>3980</v>
      </c>
      <c r="B3982" s="9" t="s">
        <v>3977</v>
      </c>
      <c r="C3982" s="9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7">
        <f t="shared" si="372"/>
        <v>0.18</v>
      </c>
      <c r="P3982" s="2">
        <f t="shared" si="373"/>
        <v>64.285714285714292</v>
      </c>
      <c r="Q3982" s="2" t="str">
        <f t="shared" si="374"/>
        <v>theater</v>
      </c>
      <c r="R3982" s="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 s="2">
        <v>3981</v>
      </c>
      <c r="B3983" s="9" t="s">
        <v>3358</v>
      </c>
      <c r="C3983" s="9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7">
        <f t="shared" si="372"/>
        <v>4.0833333333333333E-2</v>
      </c>
      <c r="P3983" s="2">
        <f t="shared" si="373"/>
        <v>175</v>
      </c>
      <c r="Q3983" s="2" t="str">
        <f t="shared" si="374"/>
        <v>theater</v>
      </c>
      <c r="R3983" s="2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 s="2">
        <v>3982</v>
      </c>
      <c r="B3984" s="9" t="s">
        <v>3978</v>
      </c>
      <c r="C3984" s="9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7">
        <f t="shared" si="372"/>
        <v>0.2</v>
      </c>
      <c r="P3984" s="2">
        <f t="shared" si="373"/>
        <v>34</v>
      </c>
      <c r="Q3984" s="2" t="str">
        <f t="shared" si="374"/>
        <v>theater</v>
      </c>
      <c r="R3984" s="2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 s="2">
        <v>3983</v>
      </c>
      <c r="B3985" s="9" t="s">
        <v>3979</v>
      </c>
      <c r="C3985" s="9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7">
        <f t="shared" si="372"/>
        <v>0.34802513464991025</v>
      </c>
      <c r="P3985" s="2">
        <f t="shared" si="373"/>
        <v>84.282608695652172</v>
      </c>
      <c r="Q3985" s="2" t="str">
        <f t="shared" si="374"/>
        <v>theater</v>
      </c>
      <c r="R3985" s="2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 s="2">
        <v>3984</v>
      </c>
      <c r="B3986" s="9" t="s">
        <v>3980</v>
      </c>
      <c r="C3986" s="9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7">
        <f t="shared" si="372"/>
        <v>6.3333333333333339E-2</v>
      </c>
      <c r="P3986" s="2">
        <f t="shared" si="373"/>
        <v>9.5</v>
      </c>
      <c r="Q3986" s="2" t="str">
        <f t="shared" si="374"/>
        <v>theater</v>
      </c>
      <c r="R3986" s="2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57.6" x14ac:dyDescent="0.3">
      <c r="A3987" s="2">
        <v>3985</v>
      </c>
      <c r="B3987" s="9" t="s">
        <v>3981</v>
      </c>
      <c r="C3987" s="9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7">
        <f t="shared" si="372"/>
        <v>0.32050000000000001</v>
      </c>
      <c r="P3987" s="2">
        <f t="shared" si="373"/>
        <v>33.736842105263158</v>
      </c>
      <c r="Q3987" s="2" t="str">
        <f t="shared" si="374"/>
        <v>theater</v>
      </c>
      <c r="R3987" s="2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 s="2">
        <v>3986</v>
      </c>
      <c r="B3988" s="9" t="s">
        <v>3982</v>
      </c>
      <c r="C3988" s="9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7">
        <f t="shared" si="372"/>
        <v>9.7600000000000006E-2</v>
      </c>
      <c r="P3988" s="2">
        <f t="shared" si="373"/>
        <v>37.53846153846154</v>
      </c>
      <c r="Q3988" s="2" t="str">
        <f t="shared" si="374"/>
        <v>theater</v>
      </c>
      <c r="R3988" s="2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 s="2">
        <v>3987</v>
      </c>
      <c r="B3989" s="9" t="s">
        <v>3983</v>
      </c>
      <c r="C3989" s="9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7">
        <f t="shared" si="372"/>
        <v>0.3775</v>
      </c>
      <c r="P3989" s="2">
        <f t="shared" si="373"/>
        <v>11.615384615384615</v>
      </c>
      <c r="Q3989" s="2" t="str">
        <f t="shared" si="374"/>
        <v>theater</v>
      </c>
      <c r="R3989" s="2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 s="2">
        <v>3988</v>
      </c>
      <c r="B3990" s="9" t="s">
        <v>3984</v>
      </c>
      <c r="C3990" s="9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7">
        <f t="shared" si="372"/>
        <v>2.1333333333333333E-2</v>
      </c>
      <c r="P3990" s="2">
        <f t="shared" si="373"/>
        <v>8</v>
      </c>
      <c r="Q3990" s="2" t="str">
        <f t="shared" si="374"/>
        <v>theater</v>
      </c>
      <c r="R3990" s="2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 s="2">
        <v>3989</v>
      </c>
      <c r="B3991" s="9" t="s">
        <v>3985</v>
      </c>
      <c r="C3991" s="9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7">
        <f t="shared" si="372"/>
        <v>0</v>
      </c>
      <c r="P3991" s="2" t="e">
        <f t="shared" si="373"/>
        <v>#DIV/0!</v>
      </c>
      <c r="Q3991" s="2" t="str">
        <f t="shared" si="374"/>
        <v>theater</v>
      </c>
      <c r="R3991" s="2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 s="2">
        <v>3990</v>
      </c>
      <c r="B3992" s="9" t="s">
        <v>3986</v>
      </c>
      <c r="C3992" s="9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7">
        <f t="shared" si="372"/>
        <v>4.1818181818181817E-2</v>
      </c>
      <c r="P3992" s="2">
        <f t="shared" si="373"/>
        <v>23</v>
      </c>
      <c r="Q3992" s="2" t="str">
        <f t="shared" si="374"/>
        <v>theater</v>
      </c>
      <c r="R3992" s="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 s="2">
        <v>3991</v>
      </c>
      <c r="B3993" s="9" t="s">
        <v>3987</v>
      </c>
      <c r="C3993" s="9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7">
        <f t="shared" si="372"/>
        <v>0.2</v>
      </c>
      <c r="P3993" s="2">
        <f t="shared" si="373"/>
        <v>100</v>
      </c>
      <c r="Q3993" s="2" t="str">
        <f t="shared" si="374"/>
        <v>theater</v>
      </c>
      <c r="R3993" s="2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 s="2">
        <v>3992</v>
      </c>
      <c r="B3994" s="9" t="s">
        <v>3988</v>
      </c>
      <c r="C3994" s="9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7">
        <f t="shared" si="372"/>
        <v>5.4100000000000002E-2</v>
      </c>
      <c r="P3994" s="2">
        <f t="shared" si="373"/>
        <v>60.111111111111114</v>
      </c>
      <c r="Q3994" s="2" t="str">
        <f t="shared" si="374"/>
        <v>theater</v>
      </c>
      <c r="R3994" s="2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 s="2">
        <v>3993</v>
      </c>
      <c r="B3995" s="9" t="s">
        <v>3989</v>
      </c>
      <c r="C3995" s="9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7">
        <f t="shared" si="372"/>
        <v>6.0000000000000002E-5</v>
      </c>
      <c r="P3995" s="2">
        <f t="shared" si="373"/>
        <v>3</v>
      </c>
      <c r="Q3995" s="2" t="str">
        <f t="shared" si="374"/>
        <v>theater</v>
      </c>
      <c r="R3995" s="2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 s="2">
        <v>3994</v>
      </c>
      <c r="B3996" s="9" t="s">
        <v>3990</v>
      </c>
      <c r="C3996" s="9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7">
        <f t="shared" si="372"/>
        <v>2.5000000000000001E-3</v>
      </c>
      <c r="P3996" s="2">
        <f t="shared" si="373"/>
        <v>5</v>
      </c>
      <c r="Q3996" s="2" t="str">
        <f t="shared" si="374"/>
        <v>theater</v>
      </c>
      <c r="R3996" s="2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 s="2">
        <v>3995</v>
      </c>
      <c r="B3997" s="9" t="s">
        <v>3991</v>
      </c>
      <c r="C3997" s="9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7">
        <f t="shared" si="372"/>
        <v>0.35</v>
      </c>
      <c r="P3997" s="2">
        <f t="shared" si="373"/>
        <v>17.5</v>
      </c>
      <c r="Q3997" s="2" t="str">
        <f t="shared" si="374"/>
        <v>theater</v>
      </c>
      <c r="R3997" s="2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 s="2">
        <v>3996</v>
      </c>
      <c r="B3998" s="9" t="s">
        <v>3992</v>
      </c>
      <c r="C3998" s="9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7">
        <f t="shared" si="372"/>
        <v>0.16566666666666666</v>
      </c>
      <c r="P3998" s="2">
        <f t="shared" si="373"/>
        <v>29.235294117647058</v>
      </c>
      <c r="Q3998" s="2" t="str">
        <f t="shared" si="374"/>
        <v>theater</v>
      </c>
      <c r="R3998" s="2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3.2" x14ac:dyDescent="0.3">
      <c r="A3999" s="2">
        <v>3997</v>
      </c>
      <c r="B3999" s="9" t="s">
        <v>3993</v>
      </c>
      <c r="C3999" s="9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7">
        <f t="shared" si="372"/>
        <v>0</v>
      </c>
      <c r="P3999" s="2" t="e">
        <f t="shared" si="373"/>
        <v>#DIV/0!</v>
      </c>
      <c r="Q3999" s="2" t="str">
        <f t="shared" si="374"/>
        <v>theater</v>
      </c>
      <c r="R3999" s="2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 s="2">
        <v>3998</v>
      </c>
      <c r="B4000" s="9" t="s">
        <v>3994</v>
      </c>
      <c r="C4000" s="9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7">
        <f t="shared" si="372"/>
        <v>0.57199999999999995</v>
      </c>
      <c r="P4000" s="2">
        <f t="shared" si="373"/>
        <v>59.583333333333336</v>
      </c>
      <c r="Q4000" s="2" t="str">
        <f t="shared" si="374"/>
        <v>theater</v>
      </c>
      <c r="R4000" s="2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 s="2">
        <v>3999</v>
      </c>
      <c r="B4001" s="9" t="s">
        <v>3995</v>
      </c>
      <c r="C4001" s="9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7">
        <f t="shared" si="372"/>
        <v>0.16514285714285715</v>
      </c>
      <c r="P4001" s="2">
        <f t="shared" si="373"/>
        <v>82.571428571428569</v>
      </c>
      <c r="Q4001" s="2" t="str">
        <f t="shared" si="374"/>
        <v>theater</v>
      </c>
      <c r="R4001" s="2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 s="2">
        <v>4000</v>
      </c>
      <c r="B4002" s="9" t="s">
        <v>3996</v>
      </c>
      <c r="C4002" s="9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7">
        <f t="shared" si="372"/>
        <v>1.25E-3</v>
      </c>
      <c r="P4002" s="2">
        <f t="shared" si="373"/>
        <v>10</v>
      </c>
      <c r="Q4002" s="2" t="str">
        <f t="shared" si="374"/>
        <v>theater</v>
      </c>
      <c r="R4002" s="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 s="2">
        <v>4001</v>
      </c>
      <c r="B4003" s="9" t="s">
        <v>3997</v>
      </c>
      <c r="C4003" s="9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7">
        <f t="shared" si="372"/>
        <v>0.3775</v>
      </c>
      <c r="P4003" s="2">
        <f t="shared" si="373"/>
        <v>32.357142857142854</v>
      </c>
      <c r="Q4003" s="2" t="str">
        <f t="shared" si="374"/>
        <v>theater</v>
      </c>
      <c r="R4003" s="2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 s="2">
        <v>4002</v>
      </c>
      <c r="B4004" s="9" t="s">
        <v>3998</v>
      </c>
      <c r="C4004" s="9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7">
        <f t="shared" si="372"/>
        <v>1.84E-2</v>
      </c>
      <c r="P4004" s="2">
        <f t="shared" si="373"/>
        <v>5.75</v>
      </c>
      <c r="Q4004" s="2" t="str">
        <f t="shared" si="374"/>
        <v>theater</v>
      </c>
      <c r="R4004" s="2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 s="2">
        <v>4003</v>
      </c>
      <c r="B4005" s="9" t="s">
        <v>3999</v>
      </c>
      <c r="C4005" s="9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7">
        <f t="shared" si="372"/>
        <v>0.10050000000000001</v>
      </c>
      <c r="P4005" s="2">
        <f t="shared" si="373"/>
        <v>100.5</v>
      </c>
      <c r="Q4005" s="2" t="str">
        <f t="shared" si="374"/>
        <v>theater</v>
      </c>
      <c r="R4005" s="2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 s="2">
        <v>4004</v>
      </c>
      <c r="B4006" s="9" t="s">
        <v>4000</v>
      </c>
      <c r="C4006" s="9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7">
        <f t="shared" si="372"/>
        <v>2E-3</v>
      </c>
      <c r="P4006" s="2">
        <f t="shared" si="373"/>
        <v>1</v>
      </c>
      <c r="Q4006" s="2" t="str">
        <f t="shared" si="374"/>
        <v>theater</v>
      </c>
      <c r="R4006" s="2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 s="2">
        <v>4005</v>
      </c>
      <c r="B4007" s="9" t="s">
        <v>4001</v>
      </c>
      <c r="C4007" s="9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7">
        <f t="shared" si="372"/>
        <v>1.3333333333333334E-2</v>
      </c>
      <c r="P4007" s="2">
        <f t="shared" si="373"/>
        <v>20</v>
      </c>
      <c r="Q4007" s="2" t="str">
        <f t="shared" si="374"/>
        <v>theater</v>
      </c>
      <c r="R4007" s="2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 s="2">
        <v>4006</v>
      </c>
      <c r="B4008" s="9" t="s">
        <v>4002</v>
      </c>
      <c r="C4008" s="9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7">
        <f t="shared" si="372"/>
        <v>6.666666666666667E-5</v>
      </c>
      <c r="P4008" s="2">
        <f t="shared" si="373"/>
        <v>2</v>
      </c>
      <c r="Q4008" s="2" t="str">
        <f t="shared" si="374"/>
        <v>theater</v>
      </c>
      <c r="R4008" s="2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 s="2">
        <v>4007</v>
      </c>
      <c r="B4009" s="9" t="s">
        <v>4003</v>
      </c>
      <c r="C4009" s="9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7">
        <f t="shared" si="372"/>
        <v>2.5000000000000001E-3</v>
      </c>
      <c r="P4009" s="2">
        <f t="shared" si="373"/>
        <v>5</v>
      </c>
      <c r="Q4009" s="2" t="str">
        <f t="shared" si="374"/>
        <v>theater</v>
      </c>
      <c r="R4009" s="2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43.2" x14ac:dyDescent="0.3">
      <c r="A4010" s="2">
        <v>4008</v>
      </c>
      <c r="B4010" s="9" t="s">
        <v>4004</v>
      </c>
      <c r="C4010" s="9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7">
        <f t="shared" si="372"/>
        <v>0.06</v>
      </c>
      <c r="P4010" s="2">
        <f t="shared" si="373"/>
        <v>15</v>
      </c>
      <c r="Q4010" s="2" t="str">
        <f t="shared" si="374"/>
        <v>theater</v>
      </c>
      <c r="R4010" s="2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 s="2">
        <v>4009</v>
      </c>
      <c r="B4011" s="9" t="s">
        <v>4005</v>
      </c>
      <c r="C4011" s="9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7">
        <f t="shared" si="372"/>
        <v>3.8860103626943004E-2</v>
      </c>
      <c r="P4011" s="2">
        <f t="shared" si="373"/>
        <v>25</v>
      </c>
      <c r="Q4011" s="2" t="str">
        <f t="shared" si="374"/>
        <v>theater</v>
      </c>
      <c r="R4011" s="2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 s="2">
        <v>4010</v>
      </c>
      <c r="B4012" s="9" t="s">
        <v>4006</v>
      </c>
      <c r="C4012" s="9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7">
        <f t="shared" si="372"/>
        <v>0.24194444444444443</v>
      </c>
      <c r="P4012" s="2">
        <f t="shared" si="373"/>
        <v>45.842105263157897</v>
      </c>
      <c r="Q4012" s="2" t="str">
        <f t="shared" si="374"/>
        <v>theater</v>
      </c>
      <c r="R4012" s="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 s="2">
        <v>4011</v>
      </c>
      <c r="B4013" s="9" t="s">
        <v>4007</v>
      </c>
      <c r="C4013" s="9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7">
        <f t="shared" si="372"/>
        <v>7.5999999999999998E-2</v>
      </c>
      <c r="P4013" s="2">
        <f t="shared" si="373"/>
        <v>4.75</v>
      </c>
      <c r="Q4013" s="2" t="str">
        <f t="shared" si="374"/>
        <v>theater</v>
      </c>
      <c r="R4013" s="2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 s="2">
        <v>4012</v>
      </c>
      <c r="B4014" s="9" t="s">
        <v>4008</v>
      </c>
      <c r="C4014" s="9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7">
        <f t="shared" si="372"/>
        <v>0</v>
      </c>
      <c r="P4014" s="2" t="e">
        <f t="shared" si="373"/>
        <v>#DIV/0!</v>
      </c>
      <c r="Q4014" s="2" t="str">
        <f t="shared" si="374"/>
        <v>theater</v>
      </c>
      <c r="R4014" s="2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 s="2">
        <v>4013</v>
      </c>
      <c r="B4015" s="9" t="s">
        <v>4009</v>
      </c>
      <c r="C4015" s="9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7">
        <f t="shared" si="372"/>
        <v>1.2999999999999999E-2</v>
      </c>
      <c r="P4015" s="2">
        <f t="shared" si="373"/>
        <v>13</v>
      </c>
      <c r="Q4015" s="2" t="str">
        <f t="shared" si="374"/>
        <v>theater</v>
      </c>
      <c r="R4015" s="2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 s="2">
        <v>4014</v>
      </c>
      <c r="B4016" s="9" t="s">
        <v>4010</v>
      </c>
      <c r="C4016" s="9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7">
        <f t="shared" si="372"/>
        <v>0</v>
      </c>
      <c r="P4016" s="2" t="e">
        <f t="shared" si="373"/>
        <v>#DIV/0!</v>
      </c>
      <c r="Q4016" s="2" t="str">
        <f t="shared" si="374"/>
        <v>theater</v>
      </c>
      <c r="R4016" s="2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 s="2">
        <v>4015</v>
      </c>
      <c r="B4017" s="9" t="s">
        <v>4011</v>
      </c>
      <c r="C4017" s="9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7">
        <f t="shared" si="372"/>
        <v>1.4285714285714287E-4</v>
      </c>
      <c r="P4017" s="2">
        <f t="shared" si="373"/>
        <v>1</v>
      </c>
      <c r="Q4017" s="2" t="str">
        <f t="shared" si="374"/>
        <v>theater</v>
      </c>
      <c r="R4017" s="2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3.2" x14ac:dyDescent="0.3">
      <c r="A4018" s="2">
        <v>4016</v>
      </c>
      <c r="B4018" s="9" t="s">
        <v>4012</v>
      </c>
      <c r="C4018" s="9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7">
        <f t="shared" si="372"/>
        <v>0.14000000000000001</v>
      </c>
      <c r="P4018" s="2">
        <f t="shared" si="373"/>
        <v>10</v>
      </c>
      <c r="Q4018" s="2" t="str">
        <f t="shared" si="374"/>
        <v>theater</v>
      </c>
      <c r="R4018" s="2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 s="2">
        <v>4017</v>
      </c>
      <c r="B4019" s="9" t="s">
        <v>4013</v>
      </c>
      <c r="C4019" s="9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7">
        <f t="shared" si="372"/>
        <v>1.0500000000000001E-2</v>
      </c>
      <c r="P4019" s="2">
        <f t="shared" si="373"/>
        <v>52.5</v>
      </c>
      <c r="Q4019" s="2" t="str">
        <f t="shared" si="374"/>
        <v>theater</v>
      </c>
      <c r="R4019" s="2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 s="2">
        <v>4018</v>
      </c>
      <c r="B4020" s="9" t="s">
        <v>4014</v>
      </c>
      <c r="C4020" s="9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7">
        <f t="shared" si="372"/>
        <v>8.666666666666667E-2</v>
      </c>
      <c r="P4020" s="2">
        <f t="shared" si="373"/>
        <v>32.5</v>
      </c>
      <c r="Q4020" s="2" t="str">
        <f t="shared" si="374"/>
        <v>theater</v>
      </c>
      <c r="R4020" s="2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 s="2">
        <v>4019</v>
      </c>
      <c r="B4021" s="9" t="s">
        <v>4015</v>
      </c>
      <c r="C4021" s="9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7">
        <f t="shared" si="372"/>
        <v>8.2857142857142851E-3</v>
      </c>
      <c r="P4021" s="2">
        <f t="shared" si="373"/>
        <v>7.25</v>
      </c>
      <c r="Q4021" s="2" t="str">
        <f t="shared" si="374"/>
        <v>theater</v>
      </c>
      <c r="R4021" s="2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 s="2">
        <v>4020</v>
      </c>
      <c r="B4022" s="9" t="s">
        <v>4016</v>
      </c>
      <c r="C4022" s="9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7">
        <f t="shared" si="372"/>
        <v>0.16666666666666666</v>
      </c>
      <c r="P4022" s="2">
        <f t="shared" si="373"/>
        <v>33.333333333333336</v>
      </c>
      <c r="Q4022" s="2" t="str">
        <f t="shared" si="374"/>
        <v>theater</v>
      </c>
      <c r="R4022" s="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 s="2">
        <v>4021</v>
      </c>
      <c r="B4023" s="9" t="s">
        <v>4017</v>
      </c>
      <c r="C4023" s="9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7">
        <f t="shared" si="372"/>
        <v>8.3333333333333332E-3</v>
      </c>
      <c r="P4023" s="2">
        <f t="shared" si="373"/>
        <v>62.5</v>
      </c>
      <c r="Q4023" s="2" t="str">
        <f t="shared" si="374"/>
        <v>theater</v>
      </c>
      <c r="R4023" s="2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 s="2">
        <v>4022</v>
      </c>
      <c r="B4024" s="9" t="s">
        <v>4018</v>
      </c>
      <c r="C4024" s="9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7">
        <f t="shared" si="372"/>
        <v>0.69561111111111107</v>
      </c>
      <c r="P4024" s="2">
        <f t="shared" si="373"/>
        <v>63.558375634517766</v>
      </c>
      <c r="Q4024" s="2" t="str">
        <f t="shared" si="374"/>
        <v>theater</v>
      </c>
      <c r="R4024" s="2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3.2" x14ac:dyDescent="0.3">
      <c r="A4025" s="2">
        <v>4023</v>
      </c>
      <c r="B4025" s="9" t="s">
        <v>4019</v>
      </c>
      <c r="C4025" s="9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7">
        <f t="shared" si="372"/>
        <v>0</v>
      </c>
      <c r="P4025" s="2" t="e">
        <f t="shared" si="373"/>
        <v>#DIV/0!</v>
      </c>
      <c r="Q4025" s="2" t="str">
        <f t="shared" si="374"/>
        <v>theater</v>
      </c>
      <c r="R4025" s="2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3.2" x14ac:dyDescent="0.3">
      <c r="A4026" s="2">
        <v>4024</v>
      </c>
      <c r="B4026" s="9" t="s">
        <v>4020</v>
      </c>
      <c r="C4026" s="9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7">
        <f t="shared" si="372"/>
        <v>1.2500000000000001E-2</v>
      </c>
      <c r="P4026" s="2">
        <f t="shared" si="373"/>
        <v>10</v>
      </c>
      <c r="Q4026" s="2" t="str">
        <f t="shared" si="374"/>
        <v>theater</v>
      </c>
      <c r="R4026" s="2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 s="2">
        <v>4025</v>
      </c>
      <c r="B4027" s="9" t="s">
        <v>4021</v>
      </c>
      <c r="C4027" s="9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7">
        <f t="shared" si="372"/>
        <v>0.05</v>
      </c>
      <c r="P4027" s="2">
        <f t="shared" si="373"/>
        <v>62.5</v>
      </c>
      <c r="Q4027" s="2" t="str">
        <f t="shared" si="374"/>
        <v>theater</v>
      </c>
      <c r="R4027" s="2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 s="2">
        <v>4026</v>
      </c>
      <c r="B4028" s="9" t="s">
        <v>4022</v>
      </c>
      <c r="C4028" s="9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7">
        <f t="shared" si="372"/>
        <v>0</v>
      </c>
      <c r="P4028" s="2" t="e">
        <f t="shared" si="373"/>
        <v>#DIV/0!</v>
      </c>
      <c r="Q4028" s="2" t="str">
        <f t="shared" si="374"/>
        <v>theater</v>
      </c>
      <c r="R4028" s="2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 s="2">
        <v>4027</v>
      </c>
      <c r="B4029" s="9" t="s">
        <v>4023</v>
      </c>
      <c r="C4029" s="9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7">
        <f t="shared" si="372"/>
        <v>7.166666666666667E-2</v>
      </c>
      <c r="P4029" s="2">
        <f t="shared" si="373"/>
        <v>30.714285714285715</v>
      </c>
      <c r="Q4029" s="2" t="str">
        <f t="shared" si="374"/>
        <v>theater</v>
      </c>
      <c r="R4029" s="2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 s="2">
        <v>4028</v>
      </c>
      <c r="B4030" s="9" t="s">
        <v>4024</v>
      </c>
      <c r="C4030" s="9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7">
        <f t="shared" si="372"/>
        <v>0.28050000000000003</v>
      </c>
      <c r="P4030" s="2">
        <f t="shared" si="373"/>
        <v>51</v>
      </c>
      <c r="Q4030" s="2" t="str">
        <f t="shared" si="374"/>
        <v>theater</v>
      </c>
      <c r="R4030" s="2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 s="2">
        <v>4029</v>
      </c>
      <c r="B4031" s="9" t="s">
        <v>4025</v>
      </c>
      <c r="C4031" s="9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7">
        <f t="shared" si="372"/>
        <v>0</v>
      </c>
      <c r="P4031" s="2" t="e">
        <f t="shared" si="373"/>
        <v>#DIV/0!</v>
      </c>
      <c r="Q4031" s="2" t="str">
        <f t="shared" si="374"/>
        <v>theater</v>
      </c>
      <c r="R4031" s="2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57.6" x14ac:dyDescent="0.3">
      <c r="A4032" s="2">
        <v>4030</v>
      </c>
      <c r="B4032" s="9" t="s">
        <v>4026</v>
      </c>
      <c r="C4032" s="9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7">
        <f t="shared" si="372"/>
        <v>0.16</v>
      </c>
      <c r="P4032" s="2">
        <f t="shared" si="373"/>
        <v>66.666666666666671</v>
      </c>
      <c r="Q4032" s="2" t="str">
        <f t="shared" si="374"/>
        <v>theater</v>
      </c>
      <c r="R4032" s="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43.2" x14ac:dyDescent="0.3">
      <c r="A4033" s="2">
        <v>4031</v>
      </c>
      <c r="B4033" s="9" t="s">
        <v>4027</v>
      </c>
      <c r="C4033" s="9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7">
        <f t="shared" si="372"/>
        <v>0</v>
      </c>
      <c r="P4033" s="2" t="e">
        <f t="shared" si="373"/>
        <v>#DIV/0!</v>
      </c>
      <c r="Q4033" s="2" t="str">
        <f t="shared" si="374"/>
        <v>theater</v>
      </c>
      <c r="R4033" s="2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 s="2">
        <v>4032</v>
      </c>
      <c r="B4034" s="9" t="s">
        <v>4028</v>
      </c>
      <c r="C4034" s="9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7">
        <f t="shared" si="372"/>
        <v>6.8287037037037035E-2</v>
      </c>
      <c r="P4034" s="2">
        <f t="shared" si="373"/>
        <v>59</v>
      </c>
      <c r="Q4034" s="2" t="str">
        <f t="shared" si="374"/>
        <v>theater</v>
      </c>
      <c r="R4034" s="2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 s="2">
        <v>4033</v>
      </c>
      <c r="B4035" s="9" t="s">
        <v>4029</v>
      </c>
      <c r="C4035" s="9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7">
        <f t="shared" ref="O4035:O4098" si="378">E4035/D4035</f>
        <v>0.25698702928870293</v>
      </c>
      <c r="P4035" s="2">
        <f t="shared" ref="P4035:P4098" si="379">E4035/L4035</f>
        <v>65.340319148936175</v>
      </c>
      <c r="Q4035" s="2" t="str">
        <f t="shared" ref="Q4035:Q4098" si="380">LEFT(N:N,(FIND("/",N4035))-1)</f>
        <v>theater</v>
      </c>
      <c r="R4035" s="2" t="str">
        <f t="shared" ref="R4035:R4098" si="381">RIGHT(N:N,LEN(N:N)-(FIND("/",N4035)))</f>
        <v>plays</v>
      </c>
      <c r="S4035" s="10">
        <f t="shared" ref="S4035:S4098" si="382">(J4035/86400)+DATE(1970,1,1)</f>
        <v>42614.268796296295</v>
      </c>
      <c r="T4035" s="10">
        <f t="shared" ref="T4035:T4098" si="383">(I4035/86400)+DATE(1970,1,1)</f>
        <v>42645.375</v>
      </c>
    </row>
    <row r="4036" spans="1:20" ht="43.2" x14ac:dyDescent="0.3">
      <c r="A4036" s="2">
        <v>4034</v>
      </c>
      <c r="B4036" s="9" t="s">
        <v>4030</v>
      </c>
      <c r="C4036" s="9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7">
        <f t="shared" si="378"/>
        <v>1.4814814814814815E-2</v>
      </c>
      <c r="P4036" s="2">
        <f t="shared" si="379"/>
        <v>100</v>
      </c>
      <c r="Q4036" s="2" t="str">
        <f t="shared" si="380"/>
        <v>theater</v>
      </c>
      <c r="R4036" s="2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 s="2">
        <v>4035</v>
      </c>
      <c r="B4037" s="9" t="s">
        <v>4031</v>
      </c>
      <c r="C4037" s="9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7">
        <f t="shared" si="378"/>
        <v>0.36849999999999999</v>
      </c>
      <c r="P4037" s="2">
        <f t="shared" si="379"/>
        <v>147.4</v>
      </c>
      <c r="Q4037" s="2" t="str">
        <f t="shared" si="380"/>
        <v>theater</v>
      </c>
      <c r="R4037" s="2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3.2" x14ac:dyDescent="0.3">
      <c r="A4038" s="2">
        <v>4036</v>
      </c>
      <c r="B4038" s="9" t="s">
        <v>4032</v>
      </c>
      <c r="C4038" s="9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7">
        <f t="shared" si="378"/>
        <v>0.47049999999999997</v>
      </c>
      <c r="P4038" s="2">
        <f t="shared" si="379"/>
        <v>166.05882352941177</v>
      </c>
      <c r="Q4038" s="2" t="str">
        <f t="shared" si="380"/>
        <v>theater</v>
      </c>
      <c r="R4038" s="2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57.6" x14ac:dyDescent="0.3">
      <c r="A4039" s="2">
        <v>4037</v>
      </c>
      <c r="B4039" s="9" t="s">
        <v>4033</v>
      </c>
      <c r="C4039" s="9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7">
        <f t="shared" si="378"/>
        <v>0.11428571428571428</v>
      </c>
      <c r="P4039" s="2">
        <f t="shared" si="379"/>
        <v>40</v>
      </c>
      <c r="Q4039" s="2" t="str">
        <f t="shared" si="380"/>
        <v>theater</v>
      </c>
      <c r="R4039" s="2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3.2" x14ac:dyDescent="0.3">
      <c r="A4040" s="2">
        <v>4038</v>
      </c>
      <c r="B4040" s="9" t="s">
        <v>4034</v>
      </c>
      <c r="C4040" s="9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7">
        <f t="shared" si="378"/>
        <v>0.12039999999999999</v>
      </c>
      <c r="P4040" s="2">
        <f t="shared" si="379"/>
        <v>75.25</v>
      </c>
      <c r="Q4040" s="2" t="str">
        <f t="shared" si="380"/>
        <v>theater</v>
      </c>
      <c r="R4040" s="2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3.2" x14ac:dyDescent="0.3">
      <c r="A4041" s="2">
        <v>4039</v>
      </c>
      <c r="B4041" s="9" t="s">
        <v>4035</v>
      </c>
      <c r="C4041" s="9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7">
        <f t="shared" si="378"/>
        <v>0.6</v>
      </c>
      <c r="P4041" s="2">
        <f t="shared" si="379"/>
        <v>60</v>
      </c>
      <c r="Q4041" s="2" t="str">
        <f t="shared" si="380"/>
        <v>theater</v>
      </c>
      <c r="R4041" s="2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 s="2">
        <v>4040</v>
      </c>
      <c r="B4042" s="9" t="s">
        <v>4036</v>
      </c>
      <c r="C4042" s="9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7">
        <f t="shared" si="378"/>
        <v>0.3125</v>
      </c>
      <c r="P4042" s="2">
        <f t="shared" si="379"/>
        <v>1250</v>
      </c>
      <c r="Q4042" s="2" t="str">
        <f t="shared" si="380"/>
        <v>theater</v>
      </c>
      <c r="R4042" s="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 s="2">
        <v>4041</v>
      </c>
      <c r="B4043" s="9" t="s">
        <v>4037</v>
      </c>
      <c r="C4043" s="9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7">
        <f t="shared" si="378"/>
        <v>4.1999999999999997E-3</v>
      </c>
      <c r="P4043" s="2">
        <f t="shared" si="379"/>
        <v>10.5</v>
      </c>
      <c r="Q4043" s="2" t="str">
        <f t="shared" si="380"/>
        <v>theater</v>
      </c>
      <c r="R4043" s="2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 s="2">
        <v>4042</v>
      </c>
      <c r="B4044" s="9" t="s">
        <v>4038</v>
      </c>
      <c r="C4044" s="9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7">
        <f t="shared" si="378"/>
        <v>2.0999999999999999E-3</v>
      </c>
      <c r="P4044" s="2">
        <f t="shared" si="379"/>
        <v>7</v>
      </c>
      <c r="Q4044" s="2" t="str">
        <f t="shared" si="380"/>
        <v>theater</v>
      </c>
      <c r="R4044" s="2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 s="2">
        <v>4043</v>
      </c>
      <c r="B4045" s="9" t="s">
        <v>4039</v>
      </c>
      <c r="C4045" s="9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7">
        <f t="shared" si="378"/>
        <v>0</v>
      </c>
      <c r="P4045" s="2" t="e">
        <f t="shared" si="379"/>
        <v>#DIV/0!</v>
      </c>
      <c r="Q4045" s="2" t="str">
        <f t="shared" si="380"/>
        <v>theater</v>
      </c>
      <c r="R4045" s="2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 s="2">
        <v>4044</v>
      </c>
      <c r="B4046" s="9" t="s">
        <v>4040</v>
      </c>
      <c r="C4046" s="9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7">
        <f t="shared" si="378"/>
        <v>0.375</v>
      </c>
      <c r="P4046" s="2">
        <f t="shared" si="379"/>
        <v>56.25</v>
      </c>
      <c r="Q4046" s="2" t="str">
        <f t="shared" si="380"/>
        <v>theater</v>
      </c>
      <c r="R4046" s="2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 s="2">
        <v>4045</v>
      </c>
      <c r="B4047" s="9" t="s">
        <v>4041</v>
      </c>
      <c r="C4047" s="9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7">
        <f t="shared" si="378"/>
        <v>2.0000000000000001E-4</v>
      </c>
      <c r="P4047" s="2">
        <f t="shared" si="379"/>
        <v>1</v>
      </c>
      <c r="Q4047" s="2" t="str">
        <f t="shared" si="380"/>
        <v>theater</v>
      </c>
      <c r="R4047" s="2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 s="2">
        <v>4046</v>
      </c>
      <c r="B4048" s="9" t="s">
        <v>4042</v>
      </c>
      <c r="C4048" s="9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7">
        <f t="shared" si="378"/>
        <v>8.2142857142857142E-2</v>
      </c>
      <c r="P4048" s="2">
        <f t="shared" si="379"/>
        <v>38.333333333333336</v>
      </c>
      <c r="Q4048" s="2" t="str">
        <f t="shared" si="380"/>
        <v>theater</v>
      </c>
      <c r="R4048" s="2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 s="2">
        <v>4047</v>
      </c>
      <c r="B4049" s="9" t="s">
        <v>4043</v>
      </c>
      <c r="C4049" s="9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7">
        <f t="shared" si="378"/>
        <v>2.1999999999999999E-2</v>
      </c>
      <c r="P4049" s="2">
        <f t="shared" si="379"/>
        <v>27.5</v>
      </c>
      <c r="Q4049" s="2" t="str">
        <f t="shared" si="380"/>
        <v>theater</v>
      </c>
      <c r="R4049" s="2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 s="2">
        <v>4048</v>
      </c>
      <c r="B4050" s="9" t="s">
        <v>4044</v>
      </c>
      <c r="C4050" s="9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7">
        <f t="shared" si="378"/>
        <v>0.17652941176470588</v>
      </c>
      <c r="P4050" s="2">
        <f t="shared" si="379"/>
        <v>32.978021978021978</v>
      </c>
      <c r="Q4050" s="2" t="str">
        <f t="shared" si="380"/>
        <v>theater</v>
      </c>
      <c r="R4050" s="2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 s="2">
        <v>4049</v>
      </c>
      <c r="B4051" s="9" t="s">
        <v>4045</v>
      </c>
      <c r="C4051" s="9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7">
        <f t="shared" si="378"/>
        <v>8.0000000000000004E-4</v>
      </c>
      <c r="P4051" s="2">
        <f t="shared" si="379"/>
        <v>16</v>
      </c>
      <c r="Q4051" s="2" t="str">
        <f t="shared" si="380"/>
        <v>theater</v>
      </c>
      <c r="R4051" s="2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 s="2">
        <v>4050</v>
      </c>
      <c r="B4052" s="9" t="s">
        <v>4046</v>
      </c>
      <c r="C4052" s="9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7">
        <f t="shared" si="378"/>
        <v>6.6666666666666664E-4</v>
      </c>
      <c r="P4052" s="2">
        <f t="shared" si="379"/>
        <v>1</v>
      </c>
      <c r="Q4052" s="2" t="str">
        <f t="shared" si="380"/>
        <v>theater</v>
      </c>
      <c r="R4052" s="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 s="2">
        <v>4051</v>
      </c>
      <c r="B4053" s="9" t="s">
        <v>4047</v>
      </c>
      <c r="C4053" s="9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7">
        <f t="shared" si="378"/>
        <v>0</v>
      </c>
      <c r="P4053" s="2" t="e">
        <f t="shared" si="379"/>
        <v>#DIV/0!</v>
      </c>
      <c r="Q4053" s="2" t="str">
        <f t="shared" si="380"/>
        <v>theater</v>
      </c>
      <c r="R4053" s="2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57.6" x14ac:dyDescent="0.3">
      <c r="A4054" s="2">
        <v>4052</v>
      </c>
      <c r="B4054" s="9" t="s">
        <v>4048</v>
      </c>
      <c r="C4054" s="9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7">
        <f t="shared" si="378"/>
        <v>0.37533333333333335</v>
      </c>
      <c r="P4054" s="2">
        <f t="shared" si="379"/>
        <v>86.615384615384613</v>
      </c>
      <c r="Q4054" s="2" t="str">
        <f t="shared" si="380"/>
        <v>theater</v>
      </c>
      <c r="R4054" s="2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 s="2">
        <v>4053</v>
      </c>
      <c r="B4055" s="9" t="s">
        <v>4049</v>
      </c>
      <c r="C4055" s="9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7">
        <f t="shared" si="378"/>
        <v>0.22</v>
      </c>
      <c r="P4055" s="2">
        <f t="shared" si="379"/>
        <v>55</v>
      </c>
      <c r="Q4055" s="2" t="str">
        <f t="shared" si="380"/>
        <v>theater</v>
      </c>
      <c r="R4055" s="2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 s="2">
        <v>4054</v>
      </c>
      <c r="B4056" s="9" t="s">
        <v>4050</v>
      </c>
      <c r="C4056" s="9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7">
        <f t="shared" si="378"/>
        <v>0</v>
      </c>
      <c r="P4056" s="2" t="e">
        <f t="shared" si="379"/>
        <v>#DIV/0!</v>
      </c>
      <c r="Q4056" s="2" t="str">
        <f t="shared" si="380"/>
        <v>theater</v>
      </c>
      <c r="R4056" s="2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 s="2">
        <v>4055</v>
      </c>
      <c r="B4057" s="9" t="s">
        <v>4051</v>
      </c>
      <c r="C4057" s="9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7">
        <f t="shared" si="378"/>
        <v>0.1762</v>
      </c>
      <c r="P4057" s="2">
        <f t="shared" si="379"/>
        <v>41.952380952380949</v>
      </c>
      <c r="Q4057" s="2" t="str">
        <f t="shared" si="380"/>
        <v>theater</v>
      </c>
      <c r="R4057" s="2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 s="2">
        <v>4056</v>
      </c>
      <c r="B4058" s="9" t="s">
        <v>4052</v>
      </c>
      <c r="C4058" s="9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7">
        <f t="shared" si="378"/>
        <v>0.53</v>
      </c>
      <c r="P4058" s="2">
        <f t="shared" si="379"/>
        <v>88.333333333333329</v>
      </c>
      <c r="Q4058" s="2" t="str">
        <f t="shared" si="380"/>
        <v>theater</v>
      </c>
      <c r="R4058" s="2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57.6" x14ac:dyDescent="0.3">
      <c r="A4059" s="2">
        <v>4057</v>
      </c>
      <c r="B4059" s="9" t="s">
        <v>4053</v>
      </c>
      <c r="C4059" s="9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7">
        <f t="shared" si="378"/>
        <v>0.22142857142857142</v>
      </c>
      <c r="P4059" s="2">
        <f t="shared" si="379"/>
        <v>129.16666666666666</v>
      </c>
      <c r="Q4059" s="2" t="str">
        <f t="shared" si="380"/>
        <v>theater</v>
      </c>
      <c r="R4059" s="2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 s="2">
        <v>4058</v>
      </c>
      <c r="B4060" s="9" t="s">
        <v>4054</v>
      </c>
      <c r="C4060" s="9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7">
        <f t="shared" si="378"/>
        <v>2.5333333333333333E-2</v>
      </c>
      <c r="P4060" s="2">
        <f t="shared" si="379"/>
        <v>23.75</v>
      </c>
      <c r="Q4060" s="2" t="str">
        <f t="shared" si="380"/>
        <v>theater</v>
      </c>
      <c r="R4060" s="2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 s="2">
        <v>4059</v>
      </c>
      <c r="B4061" s="9" t="s">
        <v>4055</v>
      </c>
      <c r="C4061" s="9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7">
        <f t="shared" si="378"/>
        <v>2.5000000000000001E-2</v>
      </c>
      <c r="P4061" s="2">
        <f t="shared" si="379"/>
        <v>35.714285714285715</v>
      </c>
      <c r="Q4061" s="2" t="str">
        <f t="shared" si="380"/>
        <v>theater</v>
      </c>
      <c r="R4061" s="2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 s="2">
        <v>4060</v>
      </c>
      <c r="B4062" s="9" t="s">
        <v>4056</v>
      </c>
      <c r="C4062" s="9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7">
        <f t="shared" si="378"/>
        <v>2.8500000000000001E-2</v>
      </c>
      <c r="P4062" s="2">
        <f t="shared" si="379"/>
        <v>57</v>
      </c>
      <c r="Q4062" s="2" t="str">
        <f t="shared" si="380"/>
        <v>theater</v>
      </c>
      <c r="R4062" s="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 s="2">
        <v>4061</v>
      </c>
      <c r="B4063" s="9" t="s">
        <v>4057</v>
      </c>
      <c r="C4063" s="9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7">
        <f t="shared" si="378"/>
        <v>0</v>
      </c>
      <c r="P4063" s="2" t="e">
        <f t="shared" si="379"/>
        <v>#DIV/0!</v>
      </c>
      <c r="Q4063" s="2" t="str">
        <f t="shared" si="380"/>
        <v>theater</v>
      </c>
      <c r="R4063" s="2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 s="2">
        <v>4062</v>
      </c>
      <c r="B4064" s="9" t="s">
        <v>4058</v>
      </c>
      <c r="C4064" s="9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7">
        <f t="shared" si="378"/>
        <v>2.4500000000000001E-2</v>
      </c>
      <c r="P4064" s="2">
        <f t="shared" si="379"/>
        <v>163.33333333333334</v>
      </c>
      <c r="Q4064" s="2" t="str">
        <f t="shared" si="380"/>
        <v>theater</v>
      </c>
      <c r="R4064" s="2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 s="2">
        <v>4063</v>
      </c>
      <c r="B4065" s="9" t="s">
        <v>4059</v>
      </c>
      <c r="C4065" s="9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7">
        <f t="shared" si="378"/>
        <v>1.4210526315789474E-2</v>
      </c>
      <c r="P4065" s="2">
        <f t="shared" si="379"/>
        <v>15</v>
      </c>
      <c r="Q4065" s="2" t="str">
        <f t="shared" si="380"/>
        <v>theater</v>
      </c>
      <c r="R4065" s="2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 s="2">
        <v>4064</v>
      </c>
      <c r="B4066" s="9" t="s">
        <v>4060</v>
      </c>
      <c r="C4066" s="9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7">
        <f t="shared" si="378"/>
        <v>0.1925</v>
      </c>
      <c r="P4066" s="2">
        <f t="shared" si="379"/>
        <v>64.166666666666671</v>
      </c>
      <c r="Q4066" s="2" t="str">
        <f t="shared" si="380"/>
        <v>theater</v>
      </c>
      <c r="R4066" s="2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 s="2">
        <v>4065</v>
      </c>
      <c r="B4067" s="9" t="s">
        <v>4061</v>
      </c>
      <c r="C4067" s="9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7">
        <f t="shared" si="378"/>
        <v>6.7499999999999999E-3</v>
      </c>
      <c r="P4067" s="2">
        <f t="shared" si="379"/>
        <v>6.75</v>
      </c>
      <c r="Q4067" s="2" t="str">
        <f t="shared" si="380"/>
        <v>theater</v>
      </c>
      <c r="R4067" s="2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 s="2">
        <v>4066</v>
      </c>
      <c r="B4068" s="9" t="s">
        <v>4062</v>
      </c>
      <c r="C4068" s="9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7">
        <f t="shared" si="378"/>
        <v>1.6666666666666668E-3</v>
      </c>
      <c r="P4068" s="2">
        <f t="shared" si="379"/>
        <v>25</v>
      </c>
      <c r="Q4068" s="2" t="str">
        <f t="shared" si="380"/>
        <v>theater</v>
      </c>
      <c r="R4068" s="2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 s="2">
        <v>4067</v>
      </c>
      <c r="B4069" s="9" t="s">
        <v>4063</v>
      </c>
      <c r="C4069" s="9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7">
        <f t="shared" si="378"/>
        <v>0.60899999999999999</v>
      </c>
      <c r="P4069" s="2">
        <f t="shared" si="379"/>
        <v>179.11764705882354</v>
      </c>
      <c r="Q4069" s="2" t="str">
        <f t="shared" si="380"/>
        <v>theater</v>
      </c>
      <c r="R4069" s="2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 s="2">
        <v>4068</v>
      </c>
      <c r="B4070" s="9" t="s">
        <v>4064</v>
      </c>
      <c r="C4070" s="9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7">
        <f t="shared" si="378"/>
        <v>0.01</v>
      </c>
      <c r="P4070" s="2">
        <f t="shared" si="379"/>
        <v>34.950000000000003</v>
      </c>
      <c r="Q4070" s="2" t="str">
        <f t="shared" si="380"/>
        <v>theater</v>
      </c>
      <c r="R4070" s="2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 s="2">
        <v>4069</v>
      </c>
      <c r="B4071" s="9" t="s">
        <v>4065</v>
      </c>
      <c r="C4071" s="9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7">
        <f t="shared" si="378"/>
        <v>0.34399999999999997</v>
      </c>
      <c r="P4071" s="2">
        <f t="shared" si="379"/>
        <v>33.07692307692308</v>
      </c>
      <c r="Q4071" s="2" t="str">
        <f t="shared" si="380"/>
        <v>theater</v>
      </c>
      <c r="R4071" s="2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 s="2">
        <v>4070</v>
      </c>
      <c r="B4072" s="9" t="s">
        <v>4066</v>
      </c>
      <c r="C4072" s="9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7">
        <f t="shared" si="378"/>
        <v>0.16500000000000001</v>
      </c>
      <c r="P4072" s="2">
        <f t="shared" si="379"/>
        <v>27.5</v>
      </c>
      <c r="Q4072" s="2" t="str">
        <f t="shared" si="380"/>
        <v>theater</v>
      </c>
      <c r="R4072" s="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 s="2">
        <v>4071</v>
      </c>
      <c r="B4073" s="9" t="s">
        <v>4067</v>
      </c>
      <c r="C4073" s="9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7">
        <f t="shared" si="378"/>
        <v>0</v>
      </c>
      <c r="P4073" s="2" t="e">
        <f t="shared" si="379"/>
        <v>#DIV/0!</v>
      </c>
      <c r="Q4073" s="2" t="str">
        <f t="shared" si="380"/>
        <v>theater</v>
      </c>
      <c r="R4073" s="2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 s="2">
        <v>4072</v>
      </c>
      <c r="B4074" s="9" t="s">
        <v>4068</v>
      </c>
      <c r="C4074" s="9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7">
        <f t="shared" si="378"/>
        <v>4.0000000000000001E-3</v>
      </c>
      <c r="P4074" s="2">
        <f t="shared" si="379"/>
        <v>2</v>
      </c>
      <c r="Q4074" s="2" t="str">
        <f t="shared" si="380"/>
        <v>theater</v>
      </c>
      <c r="R4074" s="2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 s="2">
        <v>4073</v>
      </c>
      <c r="B4075" s="9" t="s">
        <v>4069</v>
      </c>
      <c r="C4075" s="9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7">
        <f t="shared" si="378"/>
        <v>1.0571428571428572E-2</v>
      </c>
      <c r="P4075" s="2">
        <f t="shared" si="379"/>
        <v>18.5</v>
      </c>
      <c r="Q4075" s="2" t="str">
        <f t="shared" si="380"/>
        <v>theater</v>
      </c>
      <c r="R4075" s="2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3.2" x14ac:dyDescent="0.3">
      <c r="A4076" s="2">
        <v>4074</v>
      </c>
      <c r="B4076" s="9" t="s">
        <v>4070</v>
      </c>
      <c r="C4076" s="9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7">
        <f t="shared" si="378"/>
        <v>0.26727272727272727</v>
      </c>
      <c r="P4076" s="2">
        <f t="shared" si="379"/>
        <v>35</v>
      </c>
      <c r="Q4076" s="2" t="str">
        <f t="shared" si="380"/>
        <v>theater</v>
      </c>
      <c r="R4076" s="2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 s="2">
        <v>4075</v>
      </c>
      <c r="B4077" s="9" t="s">
        <v>4071</v>
      </c>
      <c r="C4077" s="9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7">
        <f t="shared" si="378"/>
        <v>0.28799999999999998</v>
      </c>
      <c r="P4077" s="2">
        <f t="shared" si="379"/>
        <v>44.307692307692307</v>
      </c>
      <c r="Q4077" s="2" t="str">
        <f t="shared" si="380"/>
        <v>theater</v>
      </c>
      <c r="R4077" s="2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 s="2">
        <v>4076</v>
      </c>
      <c r="B4078" s="9" t="s">
        <v>4072</v>
      </c>
      <c r="C4078" s="9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7">
        <f t="shared" si="378"/>
        <v>0</v>
      </c>
      <c r="P4078" s="2" t="e">
        <f t="shared" si="379"/>
        <v>#DIV/0!</v>
      </c>
      <c r="Q4078" s="2" t="str">
        <f t="shared" si="380"/>
        <v>theater</v>
      </c>
      <c r="R4078" s="2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3.2" x14ac:dyDescent="0.3">
      <c r="A4079" s="2">
        <v>4077</v>
      </c>
      <c r="B4079" s="9" t="s">
        <v>4073</v>
      </c>
      <c r="C4079" s="9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7">
        <f t="shared" si="378"/>
        <v>8.8999999999999996E-2</v>
      </c>
      <c r="P4079" s="2">
        <f t="shared" si="379"/>
        <v>222.5</v>
      </c>
      <c r="Q4079" s="2" t="str">
        <f t="shared" si="380"/>
        <v>theater</v>
      </c>
      <c r="R4079" s="2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 s="2">
        <v>4078</v>
      </c>
      <c r="B4080" s="9" t="s">
        <v>4074</v>
      </c>
      <c r="C4080" s="9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7">
        <f t="shared" si="378"/>
        <v>0</v>
      </c>
      <c r="P4080" s="2" t="e">
        <f t="shared" si="379"/>
        <v>#DIV/0!</v>
      </c>
      <c r="Q4080" s="2" t="str">
        <f t="shared" si="380"/>
        <v>theater</v>
      </c>
      <c r="R4080" s="2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 s="2">
        <v>4079</v>
      </c>
      <c r="B4081" s="9" t="s">
        <v>4075</v>
      </c>
      <c r="C4081" s="9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7">
        <f t="shared" si="378"/>
        <v>1.6666666666666668E-3</v>
      </c>
      <c r="P4081" s="2">
        <f t="shared" si="379"/>
        <v>5</v>
      </c>
      <c r="Q4081" s="2" t="str">
        <f t="shared" si="380"/>
        <v>theater</v>
      </c>
      <c r="R4081" s="2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 s="2">
        <v>4080</v>
      </c>
      <c r="B4082" s="9" t="s">
        <v>4076</v>
      </c>
      <c r="C4082" s="9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7">
        <f t="shared" si="378"/>
        <v>0</v>
      </c>
      <c r="P4082" s="2" t="e">
        <f t="shared" si="379"/>
        <v>#DIV/0!</v>
      </c>
      <c r="Q4082" s="2" t="str">
        <f t="shared" si="380"/>
        <v>theater</v>
      </c>
      <c r="R4082" s="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.2" x14ac:dyDescent="0.3">
      <c r="A4083" s="2">
        <v>4081</v>
      </c>
      <c r="B4083" s="9" t="s">
        <v>4077</v>
      </c>
      <c r="C4083" s="9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7">
        <f t="shared" si="378"/>
        <v>0.15737410071942445</v>
      </c>
      <c r="P4083" s="2">
        <f t="shared" si="379"/>
        <v>29.166666666666668</v>
      </c>
      <c r="Q4083" s="2" t="str">
        <f t="shared" si="380"/>
        <v>theater</v>
      </c>
      <c r="R4083" s="2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 s="2">
        <v>4082</v>
      </c>
      <c r="B4084" s="9" t="s">
        <v>4078</v>
      </c>
      <c r="C4084" s="9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7">
        <f t="shared" si="378"/>
        <v>0.02</v>
      </c>
      <c r="P4084" s="2">
        <f t="shared" si="379"/>
        <v>1.5</v>
      </c>
      <c r="Q4084" s="2" t="str">
        <f t="shared" si="380"/>
        <v>theater</v>
      </c>
      <c r="R4084" s="2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 s="2">
        <v>4083</v>
      </c>
      <c r="B4085" s="9" t="s">
        <v>4079</v>
      </c>
      <c r="C4085" s="9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7">
        <f t="shared" si="378"/>
        <v>0.21685714285714286</v>
      </c>
      <c r="P4085" s="2">
        <f t="shared" si="379"/>
        <v>126.5</v>
      </c>
      <c r="Q4085" s="2" t="str">
        <f t="shared" si="380"/>
        <v>theater</v>
      </c>
      <c r="R4085" s="2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 s="2">
        <v>4084</v>
      </c>
      <c r="B4086" s="9" t="s">
        <v>4080</v>
      </c>
      <c r="C4086" s="9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7">
        <f t="shared" si="378"/>
        <v>3.3333333333333335E-3</v>
      </c>
      <c r="P4086" s="2">
        <f t="shared" si="379"/>
        <v>10</v>
      </c>
      <c r="Q4086" s="2" t="str">
        <f t="shared" si="380"/>
        <v>theater</v>
      </c>
      <c r="R4086" s="2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 s="2">
        <v>4085</v>
      </c>
      <c r="B4087" s="9" t="s">
        <v>4081</v>
      </c>
      <c r="C4087" s="9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7">
        <f t="shared" si="378"/>
        <v>2.8571428571428571E-3</v>
      </c>
      <c r="P4087" s="2">
        <f t="shared" si="379"/>
        <v>10</v>
      </c>
      <c r="Q4087" s="2" t="str">
        <f t="shared" si="380"/>
        <v>theater</v>
      </c>
      <c r="R4087" s="2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 s="2">
        <v>4086</v>
      </c>
      <c r="B4088" s="9" t="s">
        <v>4082</v>
      </c>
      <c r="C4088" s="9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7">
        <f t="shared" si="378"/>
        <v>4.7E-2</v>
      </c>
      <c r="P4088" s="2">
        <f t="shared" si="379"/>
        <v>9.4</v>
      </c>
      <c r="Q4088" s="2" t="str">
        <f t="shared" si="380"/>
        <v>theater</v>
      </c>
      <c r="R4088" s="2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 s="2">
        <v>4087</v>
      </c>
      <c r="B4089" s="9" t="s">
        <v>4083</v>
      </c>
      <c r="C4089" s="9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7">
        <f t="shared" si="378"/>
        <v>0</v>
      </c>
      <c r="P4089" s="2" t="e">
        <f t="shared" si="379"/>
        <v>#DIV/0!</v>
      </c>
      <c r="Q4089" s="2" t="str">
        <f t="shared" si="380"/>
        <v>theater</v>
      </c>
      <c r="R4089" s="2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 s="2">
        <v>4088</v>
      </c>
      <c r="B4090" s="9" t="s">
        <v>4084</v>
      </c>
      <c r="C4090" s="9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7">
        <f t="shared" si="378"/>
        <v>0.108</v>
      </c>
      <c r="P4090" s="2">
        <f t="shared" si="379"/>
        <v>72</v>
      </c>
      <c r="Q4090" s="2" t="str">
        <f t="shared" si="380"/>
        <v>theater</v>
      </c>
      <c r="R4090" s="2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57.6" x14ac:dyDescent="0.3">
      <c r="A4091" s="2">
        <v>4089</v>
      </c>
      <c r="B4091" s="9" t="s">
        <v>4085</v>
      </c>
      <c r="C4091" s="9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7">
        <f t="shared" si="378"/>
        <v>4.8000000000000001E-2</v>
      </c>
      <c r="P4091" s="2">
        <f t="shared" si="379"/>
        <v>30</v>
      </c>
      <c r="Q4091" s="2" t="str">
        <f t="shared" si="380"/>
        <v>theater</v>
      </c>
      <c r="R4091" s="2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 s="2">
        <v>4090</v>
      </c>
      <c r="B4092" s="9" t="s">
        <v>4086</v>
      </c>
      <c r="C4092" s="9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7">
        <f t="shared" si="378"/>
        <v>3.2000000000000001E-2</v>
      </c>
      <c r="P4092" s="2">
        <f t="shared" si="379"/>
        <v>10.666666666666666</v>
      </c>
      <c r="Q4092" s="2" t="str">
        <f t="shared" si="380"/>
        <v>theater</v>
      </c>
      <c r="R4092" s="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 s="2">
        <v>4091</v>
      </c>
      <c r="B4093" s="9" t="s">
        <v>4087</v>
      </c>
      <c r="C4093" s="9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7">
        <f t="shared" si="378"/>
        <v>0.1275</v>
      </c>
      <c r="P4093" s="2">
        <f t="shared" si="379"/>
        <v>25.5</v>
      </c>
      <c r="Q4093" s="2" t="str">
        <f t="shared" si="380"/>
        <v>theater</v>
      </c>
      <c r="R4093" s="2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 s="2">
        <v>4092</v>
      </c>
      <c r="B4094" s="9" t="s">
        <v>4088</v>
      </c>
      <c r="C4094" s="9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7">
        <f t="shared" si="378"/>
        <v>1.8181818181818181E-4</v>
      </c>
      <c r="P4094" s="2">
        <f t="shared" si="379"/>
        <v>20</v>
      </c>
      <c r="Q4094" s="2" t="str">
        <f t="shared" si="380"/>
        <v>theater</v>
      </c>
      <c r="R4094" s="2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.2" x14ac:dyDescent="0.3">
      <c r="A4095" s="2">
        <v>4093</v>
      </c>
      <c r="B4095" s="9" t="s">
        <v>4089</v>
      </c>
      <c r="C4095" s="9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7">
        <f t="shared" si="378"/>
        <v>2.4E-2</v>
      </c>
      <c r="P4095" s="2">
        <f t="shared" si="379"/>
        <v>15</v>
      </c>
      <c r="Q4095" s="2" t="str">
        <f t="shared" si="380"/>
        <v>theater</v>
      </c>
      <c r="R4095" s="2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 s="2">
        <v>4094</v>
      </c>
      <c r="B4096" s="9" t="s">
        <v>4090</v>
      </c>
      <c r="C4096" s="9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7">
        <f t="shared" si="378"/>
        <v>0.36499999999999999</v>
      </c>
      <c r="P4096" s="2">
        <f t="shared" si="379"/>
        <v>91.25</v>
      </c>
      <c r="Q4096" s="2" t="str">
        <f t="shared" si="380"/>
        <v>theater</v>
      </c>
      <c r="R4096" s="2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 s="2">
        <v>4095</v>
      </c>
      <c r="B4097" s="9" t="s">
        <v>4091</v>
      </c>
      <c r="C4097" s="9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7">
        <f t="shared" si="378"/>
        <v>2.6666666666666668E-2</v>
      </c>
      <c r="P4097" s="2">
        <f t="shared" si="379"/>
        <v>800</v>
      </c>
      <c r="Q4097" s="2" t="str">
        <f t="shared" si="380"/>
        <v>theater</v>
      </c>
      <c r="R4097" s="2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 s="2">
        <v>4096</v>
      </c>
      <c r="B4098" s="9" t="s">
        <v>4092</v>
      </c>
      <c r="C4098" s="9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7">
        <f t="shared" si="378"/>
        <v>0.11428571428571428</v>
      </c>
      <c r="P4098" s="2">
        <f t="shared" si="379"/>
        <v>80</v>
      </c>
      <c r="Q4098" s="2" t="str">
        <f t="shared" si="380"/>
        <v>theater</v>
      </c>
      <c r="R4098" s="2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.2" x14ac:dyDescent="0.3">
      <c r="A4099" s="2">
        <v>4097</v>
      </c>
      <c r="B4099" s="9" t="s">
        <v>4093</v>
      </c>
      <c r="C4099" s="9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7">
        <f t="shared" ref="O4099:O4115" si="384">E4099/D4099</f>
        <v>0</v>
      </c>
      <c r="P4099" s="2" t="e">
        <f t="shared" ref="P4099:P4115" si="385">E4099/L4099</f>
        <v>#DIV/0!</v>
      </c>
      <c r="Q4099" s="2" t="str">
        <f t="shared" ref="Q4099:Q4115" si="386">LEFT(N:N,(FIND("/",N4099))-1)</f>
        <v>theater</v>
      </c>
      <c r="R4099" s="2" t="str">
        <f t="shared" ref="R4099:R4115" si="387">RIGHT(N:N,LEN(N:N)-(FIND("/",N4099)))</f>
        <v>plays</v>
      </c>
      <c r="S4099" s="10">
        <f t="shared" ref="S4099:S4115" si="388">(J4099/86400)+DATE(1970,1,1)</f>
        <v>42344.824502314819</v>
      </c>
      <c r="T4099" s="10">
        <f t="shared" ref="T4099:T4115" si="389">(I4099/86400)+DATE(1970,1,1)</f>
        <v>42400.996527777781</v>
      </c>
    </row>
    <row r="4100" spans="1:20" ht="43.2" x14ac:dyDescent="0.3">
      <c r="A4100" s="2">
        <v>4098</v>
      </c>
      <c r="B4100" s="9" t="s">
        <v>4094</v>
      </c>
      <c r="C4100" s="9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7">
        <f t="shared" si="384"/>
        <v>0</v>
      </c>
      <c r="P4100" s="2" t="e">
        <f t="shared" si="385"/>
        <v>#DIV/0!</v>
      </c>
      <c r="Q4100" s="2" t="str">
        <f t="shared" si="386"/>
        <v>theater</v>
      </c>
      <c r="R4100" s="2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 s="2">
        <v>4099</v>
      </c>
      <c r="B4101" s="9" t="s">
        <v>4095</v>
      </c>
      <c r="C4101" s="9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7">
        <f t="shared" si="384"/>
        <v>1.1111111111111112E-2</v>
      </c>
      <c r="P4101" s="2">
        <f t="shared" si="385"/>
        <v>50</v>
      </c>
      <c r="Q4101" s="2" t="str">
        <f t="shared" si="386"/>
        <v>theater</v>
      </c>
      <c r="R4101" s="2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 s="2">
        <v>4100</v>
      </c>
      <c r="B4102" s="9" t="s">
        <v>4096</v>
      </c>
      <c r="C4102" s="9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7">
        <f t="shared" si="384"/>
        <v>0</v>
      </c>
      <c r="P4102" s="2" t="e">
        <f t="shared" si="385"/>
        <v>#DIV/0!</v>
      </c>
      <c r="Q4102" s="2" t="str">
        <f t="shared" si="386"/>
        <v>theater</v>
      </c>
      <c r="R4102" s="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 s="2">
        <v>4101</v>
      </c>
      <c r="B4103" s="9" t="s">
        <v>4097</v>
      </c>
      <c r="C4103" s="9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7">
        <f t="shared" si="384"/>
        <v>0</v>
      </c>
      <c r="P4103" s="2" t="e">
        <f t="shared" si="385"/>
        <v>#DIV/0!</v>
      </c>
      <c r="Q4103" s="2" t="str">
        <f t="shared" si="386"/>
        <v>theater</v>
      </c>
      <c r="R4103" s="2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 s="2">
        <v>4102</v>
      </c>
      <c r="B4104" s="9" t="s">
        <v>4098</v>
      </c>
      <c r="C4104" s="9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7">
        <f t="shared" si="384"/>
        <v>0.27400000000000002</v>
      </c>
      <c r="P4104" s="2">
        <f t="shared" si="385"/>
        <v>22.833333333333332</v>
      </c>
      <c r="Q4104" s="2" t="str">
        <f t="shared" si="386"/>
        <v>theater</v>
      </c>
      <c r="R4104" s="2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 s="2">
        <v>4103</v>
      </c>
      <c r="B4105" s="9" t="s">
        <v>4099</v>
      </c>
      <c r="C4105" s="9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7">
        <f t="shared" si="384"/>
        <v>0.1</v>
      </c>
      <c r="P4105" s="2">
        <f t="shared" si="385"/>
        <v>16.666666666666668</v>
      </c>
      <c r="Q4105" s="2" t="str">
        <f t="shared" si="386"/>
        <v>theater</v>
      </c>
      <c r="R4105" s="2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 s="2">
        <v>4104</v>
      </c>
      <c r="B4106" s="9" t="s">
        <v>4100</v>
      </c>
      <c r="C4106" s="9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7">
        <f t="shared" si="384"/>
        <v>0.21366666666666667</v>
      </c>
      <c r="P4106" s="2">
        <f t="shared" si="385"/>
        <v>45.785714285714285</v>
      </c>
      <c r="Q4106" s="2" t="str">
        <f t="shared" si="386"/>
        <v>theater</v>
      </c>
      <c r="R4106" s="2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 s="2">
        <v>4105</v>
      </c>
      <c r="B4107" s="9" t="s">
        <v>4101</v>
      </c>
      <c r="C4107" s="9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7">
        <f t="shared" si="384"/>
        <v>6.9696969696969702E-2</v>
      </c>
      <c r="P4107" s="2">
        <f t="shared" si="385"/>
        <v>383.33333333333331</v>
      </c>
      <c r="Q4107" s="2" t="str">
        <f t="shared" si="386"/>
        <v>theater</v>
      </c>
      <c r="R4107" s="2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 s="2">
        <v>4106</v>
      </c>
      <c r="B4108" s="9" t="s">
        <v>4102</v>
      </c>
      <c r="C4108" s="9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7">
        <f t="shared" si="384"/>
        <v>0.70599999999999996</v>
      </c>
      <c r="P4108" s="2">
        <f t="shared" si="385"/>
        <v>106.96969696969697</v>
      </c>
      <c r="Q4108" s="2" t="str">
        <f t="shared" si="386"/>
        <v>theater</v>
      </c>
      <c r="R4108" s="2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 s="2">
        <v>4107</v>
      </c>
      <c r="B4109" s="9" t="s">
        <v>4103</v>
      </c>
      <c r="C4109" s="9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7">
        <f t="shared" si="384"/>
        <v>2.0500000000000001E-2</v>
      </c>
      <c r="P4109" s="2">
        <f t="shared" si="385"/>
        <v>10.25</v>
      </c>
      <c r="Q4109" s="2" t="str">
        <f t="shared" si="386"/>
        <v>theater</v>
      </c>
      <c r="R4109" s="2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 s="2">
        <v>4108</v>
      </c>
      <c r="B4110" s="9" t="s">
        <v>4104</v>
      </c>
      <c r="C4110" s="9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7">
        <f t="shared" si="384"/>
        <v>1.9666666666666666E-2</v>
      </c>
      <c r="P4110" s="2">
        <f t="shared" si="385"/>
        <v>59</v>
      </c>
      <c r="Q4110" s="2" t="str">
        <f t="shared" si="386"/>
        <v>theater</v>
      </c>
      <c r="R4110" s="2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3.2" x14ac:dyDescent="0.3">
      <c r="A4111" s="2">
        <v>4109</v>
      </c>
      <c r="B4111" s="9" t="s">
        <v>4105</v>
      </c>
      <c r="C4111" s="9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7">
        <f t="shared" si="384"/>
        <v>0</v>
      </c>
      <c r="P4111" s="2" t="e">
        <f t="shared" si="385"/>
        <v>#DIV/0!</v>
      </c>
      <c r="Q4111" s="2" t="str">
        <f t="shared" si="386"/>
        <v>theater</v>
      </c>
      <c r="R4111" s="2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 s="2">
        <v>4110</v>
      </c>
      <c r="B4112" s="9" t="s">
        <v>4106</v>
      </c>
      <c r="C4112" s="9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7">
        <f t="shared" si="384"/>
        <v>0.28666666666666668</v>
      </c>
      <c r="P4112" s="2">
        <f t="shared" si="385"/>
        <v>14.333333333333334</v>
      </c>
      <c r="Q4112" s="2" t="str">
        <f t="shared" si="386"/>
        <v>theater</v>
      </c>
      <c r="R4112" s="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3.2" x14ac:dyDescent="0.3">
      <c r="A4113" s="2">
        <v>4111</v>
      </c>
      <c r="B4113" s="9" t="s">
        <v>4107</v>
      </c>
      <c r="C4113" s="9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7">
        <f t="shared" si="384"/>
        <v>3.1333333333333331E-2</v>
      </c>
      <c r="P4113" s="2">
        <f t="shared" si="385"/>
        <v>15.666666666666666</v>
      </c>
      <c r="Q4113" s="2" t="str">
        <f t="shared" si="386"/>
        <v>theater</v>
      </c>
      <c r="R4113" s="2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 s="2">
        <v>4112</v>
      </c>
      <c r="B4114" s="9" t="s">
        <v>4108</v>
      </c>
      <c r="C4114" s="9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7">
        <f t="shared" si="384"/>
        <v>4.0000000000000002E-4</v>
      </c>
      <c r="P4114" s="2">
        <f t="shared" si="385"/>
        <v>1</v>
      </c>
      <c r="Q4114" s="2" t="str">
        <f t="shared" si="386"/>
        <v>theater</v>
      </c>
      <c r="R4114" s="2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 s="2">
        <v>4113</v>
      </c>
      <c r="B4115" s="9" t="s">
        <v>4109</v>
      </c>
      <c r="C4115" s="9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7">
        <f t="shared" si="384"/>
        <v>2E-3</v>
      </c>
      <c r="P4115" s="2">
        <f t="shared" si="385"/>
        <v>1</v>
      </c>
      <c r="Q4115" s="2" t="str">
        <f t="shared" si="386"/>
        <v>theater</v>
      </c>
      <c r="R4115" s="2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6" priority="7" operator="containsText" text="successful">
      <formula>NOT(ISERROR(SEARCH("successful",F1)))</formula>
    </cfRule>
    <cfRule type="cellIs" dxfId="5" priority="5" operator="equal">
      <formula>"canceled"</formula>
    </cfRule>
    <cfRule type="cellIs" dxfId="4" priority="4" operator="equal">
      <formula>"failed"</formula>
    </cfRule>
  </conditionalFormatting>
  <conditionalFormatting sqref="J8">
    <cfRule type="cellIs" dxfId="3" priority="6" operator="equal">
      <formula>"canceled"</formula>
    </cfRule>
  </conditionalFormatting>
  <conditionalFormatting sqref="O2:O1048576">
    <cfRule type="cellIs" dxfId="2" priority="3" operator="lessThanOrEqual">
      <formula>1</formula>
    </cfRule>
    <cfRule type="cellIs" dxfId="1" priority="2" operator="between">
      <formula>1</formula>
      <formula>1.99</formula>
    </cfRule>
    <cfRule type="cellIs" dxfId="0" priority="1" operator="greaterThanOrEqual">
      <formula>2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 Pivot</vt:lpstr>
      <vt:lpstr>Date Pivot</vt:lpstr>
      <vt:lpstr>Bonus</vt:lpstr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Jeevs</cp:lastModifiedBy>
  <dcterms:created xsi:type="dcterms:W3CDTF">2017-04-20T15:17:24Z</dcterms:created>
  <dcterms:modified xsi:type="dcterms:W3CDTF">2019-07-20T15:42:00Z</dcterms:modified>
</cp:coreProperties>
</file>